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13_ncr:1_{B1E39893-14EB-411C-8F69-A670731299AE}" xr6:coauthVersionLast="47" xr6:coauthVersionMax="47" xr10:uidLastSave="{00000000-0000-0000-0000-000000000000}"/>
  <workbookProtection workbookAlgorithmName="SHA-512" workbookHashValue="+6yM03wZNmpJIkWxRzEAWAYJojbC7g+6F4tiRXfH6hyb77vC9XhKNnFQIkWvXq9zQ77U+e5W9WB3xLCIFADvjQ==" workbookSaltValue="4xsyNPTWBQ0rrSFEataiEA==" workbookSpinCount="100000" lockStructure="1"/>
  <bookViews>
    <workbookView xWindow="-120" yWindow="-120" windowWidth="29040" windowHeight="14370" xr2:uid="{464FE69D-810F-401A-9BFD-9BBC76A1A5E6}"/>
  </bookViews>
  <sheets>
    <sheet name="Cover_sheet" sheetId="2" r:id="rId1"/>
    <sheet name="config" sheetId="3" state="hidden" r:id="rId2"/>
    <sheet name="Contents" sheetId="4" r:id="rId3"/>
    <sheet name="Notes" sheetId="7" r:id="rId4"/>
    <sheet name="Data" sheetId="1" r:id="rId5"/>
    <sheet name="FIRE1005_working" sheetId="5" state="hidden" r:id="rId6"/>
    <sheet name="FIRE1005" sheetId="6" r:id="rId7"/>
    <sheet name="FRS geographical categories" sheetId="8" r:id="rId8"/>
  </sheets>
  <definedNames>
    <definedName name="_xlnm._FilterDatabase" localSheetId="4" hidden="1">Data!$A$1:$H$1</definedName>
    <definedName name="_xlnm._FilterDatabase" localSheetId="7" hidden="1">'FRS geographical categories'!$A$1:$C$46</definedName>
    <definedName name="_xlpm.share" hidden="1">#NAME?</definedName>
    <definedName name="_xlnm.Print_Area" localSheetId="2">Contents!$A$1:$E$6</definedName>
    <definedName name="_xlnm.Print_Area" localSheetId="6">FIRE1005!$A$1:$R$21</definedName>
    <definedName name="_xlnm.Print_Area" localSheetId="5">FIRE1005_working!$A$1:$D$39</definedName>
    <definedName name="_xlnm.Print_Area" localSheetId="3">Notes!$A$2:$T$29</definedName>
    <definedName name="_xlnm.Print_Titles" localSheetId="6">FIRE1005!$A:$B,FIRE1005!$1:$5</definedName>
    <definedName name="_xlnm.Print_Titles" localSheetId="3">Notes!$A:$B,Notes!#REF!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 i="4" l="1"/>
  <c r="D6" i="4"/>
  <c r="A30" i="7" l="1"/>
  <c r="A2" i="4"/>
  <c r="A4" i="5" l="1"/>
  <c r="A3" i="5"/>
  <c r="A10" i="2"/>
  <c r="A9" i="2"/>
  <c r="A8" i="2"/>
  <c r="A5" i="2"/>
  <c r="A3" i="2"/>
  <c r="P13" i="5" l="1" a="1"/>
  <c r="P13" i="5" s="1"/>
  <c r="P21" i="5" s="1" a="1"/>
  <c r="P21" i="5" s="1"/>
  <c r="L13" i="5" a="1"/>
  <c r="L13" i="5" s="1"/>
  <c r="L21" i="5" s="1" a="1"/>
  <c r="L21" i="5" s="1"/>
  <c r="H13" i="5" a="1"/>
  <c r="H13" i="5" s="1"/>
  <c r="H21" i="5" s="1" a="1"/>
  <c r="H21" i="5" s="1"/>
  <c r="D13" i="5" a="1"/>
  <c r="D13" i="5" s="1"/>
  <c r="D21" i="5" s="1" a="1"/>
  <c r="D21" i="5" s="1"/>
  <c r="P12" i="5" a="1"/>
  <c r="P12" i="5" s="1"/>
  <c r="P20" i="5" s="1" a="1"/>
  <c r="P20" i="5" s="1"/>
  <c r="L12" i="5" a="1"/>
  <c r="L12" i="5" s="1"/>
  <c r="L20" i="5" s="1" a="1"/>
  <c r="L20" i="5" s="1"/>
  <c r="H12" i="5" a="1"/>
  <c r="H12" i="5" s="1"/>
  <c r="H20" i="5" s="1" a="1"/>
  <c r="H20" i="5" s="1"/>
  <c r="D12" i="5" a="1"/>
  <c r="D12" i="5" s="1"/>
  <c r="D20" i="5" s="1" a="1"/>
  <c r="D20" i="5" s="1"/>
  <c r="P11" i="5" a="1"/>
  <c r="P11" i="5" s="1"/>
  <c r="P19" i="5" s="1" a="1"/>
  <c r="P19" i="5" s="1"/>
  <c r="L11" i="5" a="1"/>
  <c r="L11" i="5" s="1"/>
  <c r="L19" i="5" s="1" a="1"/>
  <c r="L19" i="5" s="1"/>
  <c r="H11" i="5" a="1"/>
  <c r="H11" i="5" s="1"/>
  <c r="H19" i="5" s="1" a="1"/>
  <c r="H19" i="5" s="1"/>
  <c r="D11" i="5" a="1"/>
  <c r="D11" i="5" s="1"/>
  <c r="D19" i="5" s="1" a="1"/>
  <c r="D19" i="5" s="1"/>
  <c r="P10" i="5" a="1"/>
  <c r="P10" i="5" s="1"/>
  <c r="P18" i="5" s="1" a="1"/>
  <c r="P18" i="5" s="1"/>
  <c r="L10" i="5" a="1"/>
  <c r="L10" i="5" s="1"/>
  <c r="L18" i="5" s="1" a="1"/>
  <c r="L18" i="5" s="1"/>
  <c r="H10" i="5" a="1"/>
  <c r="H10" i="5" s="1"/>
  <c r="H18" i="5" s="1" a="1"/>
  <c r="H18" i="5" s="1"/>
  <c r="D10" i="5" a="1"/>
  <c r="D10" i="5" s="1"/>
  <c r="D18" i="5" s="1" a="1"/>
  <c r="D18" i="5" s="1"/>
  <c r="P9" i="5" a="1"/>
  <c r="P9" i="5" s="1"/>
  <c r="P17" i="5" s="1" a="1"/>
  <c r="P17" i="5" s="1"/>
  <c r="L9" i="5" a="1"/>
  <c r="L9" i="5" s="1"/>
  <c r="L17" i="5" s="1" a="1"/>
  <c r="L17" i="5" s="1"/>
  <c r="H9" i="5" a="1"/>
  <c r="H9" i="5" s="1"/>
  <c r="H17" i="5" s="1" a="1"/>
  <c r="H17" i="5" s="1"/>
  <c r="D9" i="5" a="1"/>
  <c r="D9" i="5" s="1"/>
  <c r="D17" i="5" s="1" a="1"/>
  <c r="D17" i="5" s="1"/>
  <c r="P8" i="5" a="1"/>
  <c r="P8" i="5" s="1"/>
  <c r="P16" i="5" s="1" a="1"/>
  <c r="P16" i="5" s="1"/>
  <c r="L8" i="5" a="1"/>
  <c r="L8" i="5" s="1"/>
  <c r="L16" i="5" s="1" a="1"/>
  <c r="L16" i="5" s="1"/>
  <c r="H8" i="5" a="1"/>
  <c r="H8" i="5" s="1"/>
  <c r="H16" i="5" s="1" a="1"/>
  <c r="H16" i="5" s="1"/>
  <c r="D8" i="5" a="1"/>
  <c r="D8" i="5" s="1"/>
  <c r="D16" i="5" s="1" a="1"/>
  <c r="D16" i="5" s="1"/>
  <c r="P7" i="5" a="1"/>
  <c r="P7" i="5" s="1"/>
  <c r="P15" i="5" s="1" a="1"/>
  <c r="P15" i="5" s="1"/>
  <c r="L7" i="5" a="1"/>
  <c r="L7" i="5" s="1"/>
  <c r="L15" i="5" s="1" a="1"/>
  <c r="L15" i="5" s="1"/>
  <c r="H7" i="5" a="1"/>
  <c r="H7" i="5" s="1"/>
  <c r="H15" i="5" s="1" a="1"/>
  <c r="H15" i="5" s="1"/>
  <c r="D7" i="5" a="1"/>
  <c r="D7" i="5" s="1"/>
  <c r="D15" i="5" s="1" a="1"/>
  <c r="D15" i="5" s="1"/>
  <c r="F12" i="5" a="1"/>
  <c r="F12" i="5" s="1"/>
  <c r="F20" i="5" s="1" a="1"/>
  <c r="F20" i="5" s="1"/>
  <c r="N10" i="5" a="1"/>
  <c r="N10" i="5" s="1"/>
  <c r="N18" i="5" s="1" a="1"/>
  <c r="N18" i="5" s="1"/>
  <c r="B10" i="5" a="1"/>
  <c r="B10" i="5" s="1"/>
  <c r="B18" i="5" s="1" a="1"/>
  <c r="B18" i="5" s="1"/>
  <c r="J9" i="5" a="1"/>
  <c r="J9" i="5" s="1"/>
  <c r="J17" i="5" s="1" a="1"/>
  <c r="J17" i="5" s="1"/>
  <c r="F9" i="5" a="1"/>
  <c r="F9" i="5" s="1"/>
  <c r="F17" i="5" s="1" a="1"/>
  <c r="F17" i="5" s="1"/>
  <c r="B9" i="5" a="1"/>
  <c r="B9" i="5" s="1"/>
  <c r="B17" i="5" s="1" a="1"/>
  <c r="B17" i="5" s="1"/>
  <c r="J8" i="5" a="1"/>
  <c r="J8" i="5" s="1"/>
  <c r="J16" i="5" s="1" a="1"/>
  <c r="J16" i="5" s="1"/>
  <c r="F8" i="5" a="1"/>
  <c r="F8" i="5" s="1"/>
  <c r="F16" i="5" s="1" a="1"/>
  <c r="F16" i="5" s="1"/>
  <c r="B8" i="5" a="1"/>
  <c r="B8" i="5" s="1"/>
  <c r="B16" i="5" s="1" a="1"/>
  <c r="B16" i="5" s="1"/>
  <c r="N7" i="5" a="1"/>
  <c r="N7" i="5" s="1"/>
  <c r="N15" i="5" s="1" a="1"/>
  <c r="N15" i="5" s="1"/>
  <c r="F7" i="5" a="1"/>
  <c r="F7" i="5" s="1"/>
  <c r="F15" i="5" s="1" a="1"/>
  <c r="F15" i="5" s="1"/>
  <c r="B7" i="5" a="1"/>
  <c r="B7" i="5" s="1"/>
  <c r="B15" i="5" s="1" a="1"/>
  <c r="B15" i="5" s="1"/>
  <c r="O13" i="5" a="1"/>
  <c r="O13" i="5" s="1"/>
  <c r="O21" i="5" s="1" a="1"/>
  <c r="O21" i="5" s="1"/>
  <c r="K13" i="5" a="1"/>
  <c r="K13" i="5" s="1"/>
  <c r="K21" i="5" s="1" a="1"/>
  <c r="K21" i="5" s="1"/>
  <c r="G13" i="5" a="1"/>
  <c r="G13" i="5" s="1"/>
  <c r="G21" i="5" s="1" a="1"/>
  <c r="G21" i="5" s="1"/>
  <c r="C13" i="5" a="1"/>
  <c r="C13" i="5" s="1"/>
  <c r="C21" i="5" s="1" a="1"/>
  <c r="C21" i="5" s="1"/>
  <c r="O12" i="5" a="1"/>
  <c r="O12" i="5" s="1"/>
  <c r="O20" i="5" s="1" a="1"/>
  <c r="O20" i="5" s="1"/>
  <c r="K12" i="5" a="1"/>
  <c r="K12" i="5" s="1"/>
  <c r="K20" i="5" s="1" a="1"/>
  <c r="K20" i="5" s="1"/>
  <c r="G12" i="5" a="1"/>
  <c r="G12" i="5" s="1"/>
  <c r="G20" i="5" s="1" a="1"/>
  <c r="G20" i="5" s="1"/>
  <c r="C12" i="5" a="1"/>
  <c r="C12" i="5" s="1"/>
  <c r="C20" i="5" s="1" a="1"/>
  <c r="C20" i="5" s="1"/>
  <c r="O11" i="5" a="1"/>
  <c r="O11" i="5" s="1"/>
  <c r="O19" i="5" s="1" a="1"/>
  <c r="O19" i="5" s="1"/>
  <c r="K11" i="5" a="1"/>
  <c r="K11" i="5" s="1"/>
  <c r="K19" i="5" s="1" a="1"/>
  <c r="K19" i="5" s="1"/>
  <c r="G11" i="5" a="1"/>
  <c r="G11" i="5" s="1"/>
  <c r="G19" i="5" s="1" a="1"/>
  <c r="G19" i="5" s="1"/>
  <c r="C11" i="5" a="1"/>
  <c r="C11" i="5" s="1"/>
  <c r="C19" i="5" s="1" a="1"/>
  <c r="C19" i="5" s="1"/>
  <c r="O10" i="5" a="1"/>
  <c r="O10" i="5" s="1"/>
  <c r="O18" i="5" s="1" a="1"/>
  <c r="O18" i="5" s="1"/>
  <c r="K10" i="5" a="1"/>
  <c r="K10" i="5" s="1"/>
  <c r="K18" i="5" s="1" a="1"/>
  <c r="K18" i="5" s="1"/>
  <c r="G10" i="5" a="1"/>
  <c r="G10" i="5" s="1"/>
  <c r="G18" i="5" s="1" a="1"/>
  <c r="G18" i="5" s="1"/>
  <c r="C10" i="5" a="1"/>
  <c r="C10" i="5" s="1"/>
  <c r="C18" i="5" s="1" a="1"/>
  <c r="C18" i="5" s="1"/>
  <c r="O9" i="5" a="1"/>
  <c r="O9" i="5" s="1"/>
  <c r="O17" i="5" s="1" a="1"/>
  <c r="O17" i="5" s="1"/>
  <c r="K9" i="5" a="1"/>
  <c r="K9" i="5" s="1"/>
  <c r="K17" i="5" s="1" a="1"/>
  <c r="K17" i="5" s="1"/>
  <c r="G9" i="5" a="1"/>
  <c r="G9" i="5" s="1"/>
  <c r="G17" i="5" s="1" a="1"/>
  <c r="G17" i="5" s="1"/>
  <c r="C9" i="5" a="1"/>
  <c r="C9" i="5" s="1"/>
  <c r="C17" i="5" s="1" a="1"/>
  <c r="C17" i="5" s="1"/>
  <c r="O8" i="5" a="1"/>
  <c r="O8" i="5" s="1"/>
  <c r="O16" i="5" s="1" a="1"/>
  <c r="O16" i="5" s="1"/>
  <c r="K8" i="5" a="1"/>
  <c r="K8" i="5" s="1"/>
  <c r="K16" i="5" s="1" a="1"/>
  <c r="K16" i="5" s="1"/>
  <c r="G8" i="5" a="1"/>
  <c r="G8" i="5" s="1"/>
  <c r="G16" i="5" s="1" a="1"/>
  <c r="G16" i="5" s="1"/>
  <c r="C8" i="5" a="1"/>
  <c r="C8" i="5" s="1"/>
  <c r="C16" i="5" s="1" a="1"/>
  <c r="C16" i="5" s="1"/>
  <c r="O7" i="5" a="1"/>
  <c r="O7" i="5" s="1"/>
  <c r="O15" i="5" s="1" a="1"/>
  <c r="O15" i="5" s="1"/>
  <c r="K7" i="5" a="1"/>
  <c r="K7" i="5" s="1"/>
  <c r="K15" i="5" s="1" a="1"/>
  <c r="K15" i="5" s="1"/>
  <c r="G7" i="5" a="1"/>
  <c r="G7" i="5" s="1"/>
  <c r="G15" i="5" s="1" a="1"/>
  <c r="G15" i="5" s="1"/>
  <c r="C7" i="5" a="1"/>
  <c r="C7" i="5" s="1"/>
  <c r="C15" i="5" s="1" a="1"/>
  <c r="C15" i="5" s="1"/>
  <c r="N13" i="5" a="1"/>
  <c r="N13" i="5" s="1"/>
  <c r="N21" i="5" s="1" a="1"/>
  <c r="N21" i="5" s="1"/>
  <c r="J13" i="5" a="1"/>
  <c r="J13" i="5" s="1"/>
  <c r="J21" i="5" s="1" a="1"/>
  <c r="J21" i="5" s="1"/>
  <c r="F13" i="5" a="1"/>
  <c r="F13" i="5" s="1"/>
  <c r="F21" i="5" s="1" a="1"/>
  <c r="F21" i="5" s="1"/>
  <c r="B13" i="5" a="1"/>
  <c r="B13" i="5" s="1"/>
  <c r="B21" i="5" s="1" a="1"/>
  <c r="B21" i="5" s="1"/>
  <c r="N12" i="5" a="1"/>
  <c r="N12" i="5" s="1"/>
  <c r="N20" i="5" s="1" a="1"/>
  <c r="N20" i="5" s="1"/>
  <c r="J12" i="5" a="1"/>
  <c r="J12" i="5" s="1"/>
  <c r="J20" i="5" s="1" a="1"/>
  <c r="J20" i="5" s="1"/>
  <c r="B12" i="5" a="1"/>
  <c r="B12" i="5" s="1"/>
  <c r="B20" i="5" s="1" a="1"/>
  <c r="B20" i="5" s="1"/>
  <c r="N11" i="5" a="1"/>
  <c r="N11" i="5" s="1"/>
  <c r="N19" i="5" s="1" a="1"/>
  <c r="N19" i="5" s="1"/>
  <c r="J11" i="5" a="1"/>
  <c r="J11" i="5" s="1"/>
  <c r="J19" i="5" s="1" a="1"/>
  <c r="J19" i="5" s="1"/>
  <c r="F11" i="5" a="1"/>
  <c r="F11" i="5" s="1"/>
  <c r="F19" i="5" s="1" a="1"/>
  <c r="F19" i="5" s="1"/>
  <c r="B11" i="5" a="1"/>
  <c r="B11" i="5" s="1"/>
  <c r="B19" i="5" s="1" a="1"/>
  <c r="B19" i="5" s="1"/>
  <c r="J10" i="5" a="1"/>
  <c r="J10" i="5" s="1"/>
  <c r="J18" i="5" s="1" a="1"/>
  <c r="J18" i="5" s="1"/>
  <c r="F10" i="5" a="1"/>
  <c r="F10" i="5" s="1"/>
  <c r="F18" i="5" s="1" a="1"/>
  <c r="F18" i="5" s="1"/>
  <c r="N9" i="5" a="1"/>
  <c r="N9" i="5" s="1"/>
  <c r="N17" i="5" s="1" a="1"/>
  <c r="N17" i="5" s="1"/>
  <c r="N8" i="5" a="1"/>
  <c r="N8" i="5" s="1"/>
  <c r="N16" i="5" s="1" a="1"/>
  <c r="N16" i="5" s="1"/>
  <c r="J7" i="5" a="1"/>
  <c r="J7" i="5" s="1"/>
  <c r="J15" i="5" s="1" a="1"/>
  <c r="J15" i="5" s="1"/>
  <c r="Q13" i="5" a="1"/>
  <c r="Q13" i="5" s="1"/>
  <c r="Q21" i="5" s="1" a="1"/>
  <c r="Q21" i="5" s="1"/>
  <c r="Q12" i="5" a="1"/>
  <c r="Q12" i="5" s="1"/>
  <c r="Q20" i="5" s="1" a="1"/>
  <c r="Q20" i="5" s="1"/>
  <c r="Q11" i="5" a="1"/>
  <c r="Q11" i="5" s="1"/>
  <c r="Q19" i="5" s="1" a="1"/>
  <c r="Q19" i="5" s="1"/>
  <c r="Q10" i="5" a="1"/>
  <c r="Q10" i="5" s="1"/>
  <c r="Q18" i="5" s="1" a="1"/>
  <c r="Q18" i="5" s="1"/>
  <c r="Q9" i="5" a="1"/>
  <c r="Q9" i="5" s="1"/>
  <c r="Q17" i="5" s="1" a="1"/>
  <c r="Q17" i="5" s="1"/>
  <c r="Q8" i="5" a="1"/>
  <c r="Q8" i="5" s="1"/>
  <c r="Q16" i="5" s="1" a="1"/>
  <c r="Q16" i="5" s="1"/>
  <c r="Q7" i="5" a="1"/>
  <c r="Q7" i="5" s="1"/>
  <c r="Q15" i="5" s="1" a="1"/>
  <c r="Q15" i="5" s="1"/>
  <c r="I12" i="5" a="1"/>
  <c r="I12" i="5" s="1"/>
  <c r="I20" i="5" s="1" a="1"/>
  <c r="I20" i="5" s="1"/>
  <c r="I10" i="5" a="1"/>
  <c r="I10" i="5" s="1"/>
  <c r="I18" i="5" s="1" a="1"/>
  <c r="I18" i="5" s="1"/>
  <c r="I8" i="5" a="1"/>
  <c r="I8" i="5" s="1"/>
  <c r="I16" i="5" s="1" a="1"/>
  <c r="I16" i="5" s="1"/>
  <c r="E11" i="5" a="1"/>
  <c r="E11" i="5" s="1"/>
  <c r="E19" i="5" s="1" a="1"/>
  <c r="E19" i="5" s="1"/>
  <c r="E9" i="5" a="1"/>
  <c r="E9" i="5" s="1"/>
  <c r="E17" i="5" s="1" a="1"/>
  <c r="E17" i="5" s="1"/>
  <c r="E7" i="5" a="1"/>
  <c r="E7" i="5" s="1"/>
  <c r="E15" i="5" s="1" a="1"/>
  <c r="E15" i="5" s="1"/>
  <c r="M13" i="5" a="1"/>
  <c r="M13" i="5" s="1"/>
  <c r="M21" i="5" s="1" a="1"/>
  <c r="M21" i="5" s="1"/>
  <c r="M12" i="5" a="1"/>
  <c r="M12" i="5" s="1"/>
  <c r="M20" i="5" s="1" a="1"/>
  <c r="M20" i="5" s="1"/>
  <c r="M11" i="5" a="1"/>
  <c r="M11" i="5" s="1"/>
  <c r="M19" i="5" s="1" a="1"/>
  <c r="M19" i="5" s="1"/>
  <c r="M10" i="5" a="1"/>
  <c r="M10" i="5" s="1"/>
  <c r="M18" i="5" s="1" a="1"/>
  <c r="M18" i="5" s="1"/>
  <c r="M9" i="5" a="1"/>
  <c r="M9" i="5" s="1"/>
  <c r="M17" i="5" s="1" a="1"/>
  <c r="M17" i="5" s="1"/>
  <c r="M8" i="5" a="1"/>
  <c r="M8" i="5" s="1"/>
  <c r="M16" i="5" s="1" a="1"/>
  <c r="M16" i="5" s="1"/>
  <c r="M7" i="5" a="1"/>
  <c r="M7" i="5" s="1"/>
  <c r="M15" i="5" s="1" a="1"/>
  <c r="M15" i="5" s="1"/>
  <c r="I13" i="5" a="1"/>
  <c r="I13" i="5" s="1"/>
  <c r="I21" i="5" s="1" a="1"/>
  <c r="I21" i="5" s="1"/>
  <c r="I11" i="5" a="1"/>
  <c r="I11" i="5" s="1"/>
  <c r="I19" i="5" s="1" a="1"/>
  <c r="I19" i="5" s="1"/>
  <c r="I9" i="5" a="1"/>
  <c r="I9" i="5" s="1"/>
  <c r="I17" i="5" s="1" a="1"/>
  <c r="I17" i="5" s="1"/>
  <c r="I7" i="5" a="1"/>
  <c r="I7" i="5" s="1"/>
  <c r="I15" i="5" s="1" a="1"/>
  <c r="I15" i="5" s="1"/>
  <c r="E13" i="5" a="1"/>
  <c r="E13" i="5" s="1"/>
  <c r="E21" i="5" s="1" a="1"/>
  <c r="E21" i="5" s="1"/>
  <c r="E12" i="5" a="1"/>
  <c r="E12" i="5" s="1"/>
  <c r="E20" i="5" s="1" a="1"/>
  <c r="E20" i="5" s="1"/>
  <c r="E20" i="6" s="1"/>
  <c r="E10" i="5" a="1"/>
  <c r="E10" i="5" s="1"/>
  <c r="E18" i="5" s="1" a="1"/>
  <c r="E18" i="5" s="1"/>
  <c r="E8" i="5" a="1"/>
  <c r="E8" i="5" s="1"/>
  <c r="E16" i="5" s="1" a="1"/>
  <c r="E16" i="5" s="1"/>
  <c r="D7" i="6"/>
  <c r="D15" i="6"/>
  <c r="F7" i="6"/>
  <c r="F15" i="6"/>
  <c r="E12" i="6" l="1"/>
  <c r="D12" i="6"/>
  <c r="D20" i="6"/>
  <c r="F11" i="6"/>
  <c r="F19" i="6"/>
  <c r="H10" i="6"/>
  <c r="H18" i="6"/>
  <c r="J9" i="6"/>
  <c r="J17" i="6"/>
  <c r="L8" i="6"/>
  <c r="L16" i="6"/>
  <c r="N7" i="6"/>
  <c r="N15" i="6"/>
  <c r="F12" i="6"/>
  <c r="F20" i="6"/>
  <c r="H11" i="6"/>
  <c r="H19" i="6"/>
  <c r="J10" i="6"/>
  <c r="J18" i="6"/>
  <c r="L9" i="6"/>
  <c r="L17" i="6"/>
  <c r="N8" i="6"/>
  <c r="N16" i="6"/>
  <c r="P7" i="6"/>
  <c r="P15" i="6"/>
  <c r="I12" i="6"/>
  <c r="I20" i="6"/>
  <c r="J11" i="6"/>
  <c r="J19" i="6"/>
  <c r="L10" i="6"/>
  <c r="L18" i="6"/>
  <c r="N9" i="6"/>
  <c r="N17" i="6"/>
  <c r="P8" i="6"/>
  <c r="P16" i="6"/>
  <c r="B7" i="6"/>
  <c r="B15" i="6"/>
  <c r="J13" i="6"/>
  <c r="J21" i="6"/>
  <c r="M12" i="6"/>
  <c r="M20" i="6"/>
  <c r="P13" i="6"/>
  <c r="P21" i="6"/>
  <c r="P12" i="6"/>
  <c r="P20" i="6"/>
  <c r="Q13" i="6"/>
  <c r="Q21" i="6"/>
  <c r="D13" i="6"/>
  <c r="D21" i="6"/>
  <c r="G11" i="6"/>
  <c r="G19" i="6"/>
  <c r="I10" i="6"/>
  <c r="I18" i="6"/>
  <c r="H9" i="6"/>
  <c r="H17" i="6"/>
  <c r="E8" i="6"/>
  <c r="E16" i="6"/>
  <c r="G7" i="6"/>
  <c r="G15" i="6"/>
  <c r="Q11" i="6"/>
  <c r="Q19" i="6"/>
  <c r="C10" i="6"/>
  <c r="C18" i="6"/>
  <c r="E9" i="6"/>
  <c r="E17" i="6"/>
  <c r="G8" i="6"/>
  <c r="G16" i="6"/>
  <c r="I7" i="6"/>
  <c r="I15" i="6"/>
  <c r="C11" i="6"/>
  <c r="C19" i="6"/>
  <c r="E10" i="6"/>
  <c r="E18" i="6"/>
  <c r="G9" i="6"/>
  <c r="G17" i="6"/>
  <c r="I8" i="6"/>
  <c r="I16" i="6"/>
  <c r="K7" i="6"/>
  <c r="K15" i="6"/>
  <c r="C12" i="6"/>
  <c r="C20" i="6"/>
  <c r="E11" i="6"/>
  <c r="E19" i="6"/>
  <c r="G10" i="6"/>
  <c r="G18" i="6"/>
  <c r="I9" i="6"/>
  <c r="I17" i="6"/>
  <c r="K8" i="6"/>
  <c r="K16" i="6"/>
  <c r="M7" i="6"/>
  <c r="M15" i="6"/>
  <c r="O12" i="6"/>
  <c r="O20" i="6"/>
  <c r="M13" i="6"/>
  <c r="M21" i="6"/>
  <c r="C13" i="6"/>
  <c r="C21" i="6"/>
  <c r="F13" i="6"/>
  <c r="F21" i="6"/>
  <c r="G13" i="6"/>
  <c r="G21" i="6"/>
  <c r="B12" i="6"/>
  <c r="B20" i="6"/>
  <c r="D11" i="6"/>
  <c r="D19" i="6"/>
  <c r="F10" i="6"/>
  <c r="F18" i="6"/>
  <c r="C9" i="6"/>
  <c r="C17" i="6"/>
  <c r="B8" i="6"/>
  <c r="B16" i="6"/>
  <c r="J12" i="6"/>
  <c r="J20" i="6"/>
  <c r="N11" i="6"/>
  <c r="N19" i="6"/>
  <c r="P10" i="6"/>
  <c r="P18" i="6"/>
  <c r="B9" i="6"/>
  <c r="B17" i="6"/>
  <c r="D8" i="6"/>
  <c r="D16" i="6"/>
  <c r="P11" i="6"/>
  <c r="P19" i="6"/>
  <c r="B10" i="6"/>
  <c r="B18" i="6"/>
  <c r="D9" i="6"/>
  <c r="D17" i="6"/>
  <c r="F8" i="6"/>
  <c r="F16" i="6"/>
  <c r="H7" i="6"/>
  <c r="H15" i="6"/>
  <c r="B11" i="6"/>
  <c r="B19" i="6"/>
  <c r="D10" i="6"/>
  <c r="D18" i="6"/>
  <c r="F9" i="6"/>
  <c r="F17" i="6"/>
  <c r="H8" i="6"/>
  <c r="H16" i="6"/>
  <c r="J7" i="6"/>
  <c r="J15" i="6"/>
  <c r="B13" i="6"/>
  <c r="B21" i="6"/>
  <c r="H13" i="6"/>
  <c r="H21" i="6"/>
  <c r="H12" i="6"/>
  <c r="H20" i="6"/>
  <c r="I13" i="6"/>
  <c r="I21" i="6"/>
  <c r="N20" i="6"/>
  <c r="N12" i="6"/>
  <c r="L13" i="6"/>
  <c r="L21" i="6"/>
  <c r="O11" i="6"/>
  <c r="O19" i="6"/>
  <c r="Q10" i="6"/>
  <c r="Q18" i="6"/>
  <c r="P9" i="6"/>
  <c r="P17" i="6"/>
  <c r="M8" i="6"/>
  <c r="M16" i="6"/>
  <c r="O7" i="6"/>
  <c r="O15" i="6"/>
  <c r="G12" i="6"/>
  <c r="G20" i="6"/>
  <c r="I11" i="6"/>
  <c r="I19" i="6"/>
  <c r="K10" i="6"/>
  <c r="K18" i="6"/>
  <c r="M9" i="6"/>
  <c r="M17" i="6"/>
  <c r="O8" i="6"/>
  <c r="O16" i="6"/>
  <c r="Q7" i="6"/>
  <c r="Q15" i="6"/>
  <c r="K11" i="6"/>
  <c r="K19" i="6"/>
  <c r="M10" i="6"/>
  <c r="M18" i="6"/>
  <c r="O17" i="6"/>
  <c r="O9" i="6"/>
  <c r="Q8" i="6"/>
  <c r="Q16" i="6"/>
  <c r="C7" i="6"/>
  <c r="C15" i="6"/>
  <c r="L12" i="6"/>
  <c r="L20" i="6"/>
  <c r="M11" i="6"/>
  <c r="M19" i="6"/>
  <c r="O10" i="6"/>
  <c r="O18" i="6"/>
  <c r="Q9" i="6"/>
  <c r="Q17" i="6"/>
  <c r="C8" i="6"/>
  <c r="C16" i="6"/>
  <c r="E7" i="6"/>
  <c r="E15" i="6"/>
  <c r="E13" i="6"/>
  <c r="E21" i="6"/>
  <c r="K13" i="6"/>
  <c r="K21" i="6"/>
  <c r="K12" i="6"/>
  <c r="K20" i="6"/>
  <c r="N13" i="6"/>
  <c r="N21" i="6"/>
  <c r="Q12" i="6"/>
  <c r="Q20" i="6"/>
  <c r="O13" i="6"/>
  <c r="O21" i="6"/>
  <c r="L11" i="6"/>
  <c r="L19" i="6"/>
  <c r="N10" i="6"/>
  <c r="N18" i="6"/>
  <c r="K9" i="6"/>
  <c r="K17" i="6"/>
  <c r="J8" i="6"/>
  <c r="J16" i="6"/>
  <c r="L7" i="6"/>
  <c r="L15" i="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<sst xmlns="http://schemas.openxmlformats.org/spreadsheetml/2006/main" count="17286" uniqueCount="177">
  <si>
    <t>FINANCIAL_YEAR</t>
  </si>
  <si>
    <t>INCIDENT_TYPE</t>
  </si>
  <si>
    <t>LOCATION_CATEGORY</t>
  </si>
  <si>
    <t>INCIDENTS_INCLUDED</t>
  </si>
  <si>
    <t>TOTAL_RESPONSE_TIME</t>
  </si>
  <si>
    <t>CALL_HANDLING_TIME</t>
  </si>
  <si>
    <t>CREW_TURNOUT_TIME</t>
  </si>
  <si>
    <t>DRIVE_TIME</t>
  </si>
  <si>
    <t>2010/11</t>
  </si>
  <si>
    <t>England</t>
  </si>
  <si>
    <t>Avon</t>
  </si>
  <si>
    <t>Bedfordshire</t>
  </si>
  <si>
    <t>Berkshire</t>
  </si>
  <si>
    <t>Buckinghamshire</t>
  </si>
  <si>
    <t>Cambridgeshire</t>
  </si>
  <si>
    <t>Cheshire</t>
  </si>
  <si>
    <t>Cleveland</t>
  </si>
  <si>
    <t>Cornwall</t>
  </si>
  <si>
    <t>Cumbria</t>
  </si>
  <si>
    <t>Derbyshire</t>
  </si>
  <si>
    <t>Devon and Somerset</t>
  </si>
  <si>
    <t>Dorset and Wiltshire</t>
  </si>
  <si>
    <t>Durham</t>
  </si>
  <si>
    <t>East Sussex</t>
  </si>
  <si>
    <t>Essex</t>
  </si>
  <si>
    <t>Gloucestershire</t>
  </si>
  <si>
    <t>Greater London</t>
  </si>
  <si>
    <t>Greater Manchester</t>
  </si>
  <si>
    <t>Hampshire and Isle of Wight</t>
  </si>
  <si>
    <t>Hereford and Worcester</t>
  </si>
  <si>
    <t>Hertfordshire</t>
  </si>
  <si>
    <t>Humberside</t>
  </si>
  <si>
    <t>Kent</t>
  </si>
  <si>
    <t>Lancashire</t>
  </si>
  <si>
    <t>Leicestershire</t>
  </si>
  <si>
    <t>Lincolnshire</t>
  </si>
  <si>
    <t>Merseyside</t>
  </si>
  <si>
    <t>Norfolk</t>
  </si>
  <si>
    <t>North Yorkshire</t>
  </si>
  <si>
    <t>Northamptonshire</t>
  </si>
  <si>
    <t>Northumberland</t>
  </si>
  <si>
    <t>Nottinghamshire</t>
  </si>
  <si>
    <t>Oxfordshire</t>
  </si>
  <si>
    <t>Shropshire</t>
  </si>
  <si>
    <t>South Yorkshire</t>
  </si>
  <si>
    <t>Staffordshire</t>
  </si>
  <si>
    <t>Suffolk</t>
  </si>
  <si>
    <t>Surrey</t>
  </si>
  <si>
    <t>Tyne and Wear</t>
  </si>
  <si>
    <t>Warwickshire</t>
  </si>
  <si>
    <t>West Midlands</t>
  </si>
  <si>
    <t>West Sussex</t>
  </si>
  <si>
    <t>West Yorkshire</t>
  </si>
  <si>
    <t>2011/12</t>
  </si>
  <si>
    <t>2012/13</t>
  </si>
  <si>
    <t>2013/14</t>
  </si>
  <si>
    <t>2014/15</t>
  </si>
  <si>
    <t>2015/16</t>
  </si>
  <si>
    <t>2016/17</t>
  </si>
  <si>
    <t>2017/18</t>
  </si>
  <si>
    <t>2018/19</t>
  </si>
  <si>
    <t>2019/20</t>
  </si>
  <si>
    <t>2020/21</t>
  </si>
  <si>
    <t>2021/22</t>
  </si>
  <si>
    <t>2022/23</t>
  </si>
  <si>
    <t>2023/24</t>
  </si>
  <si>
    <t>2024/25</t>
  </si>
  <si>
    <t>Non-fire incidents</t>
  </si>
  <si>
    <t>Metropolitan</t>
  </si>
  <si>
    <t>Non-metropolitan</t>
  </si>
  <si>
    <t>Collaboration incidents</t>
  </si>
  <si>
    <t>Flooding and rescue or evacuation from water incidents</t>
  </si>
  <si>
    <t>Medical incidents</t>
  </si>
  <si>
    <t>No action/ advice</t>
  </si>
  <si>
    <t>Remaining non-fire incidents</t>
  </si>
  <si>
    <t>Road Traffic Collision</t>
  </si>
  <si>
    <t>Email: FireStatistics@communities.gov.uk</t>
  </si>
  <si>
    <t>Press enquiries: NewsDesk@communities.gov.uk</t>
  </si>
  <si>
    <t>Contents</t>
  </si>
  <si>
    <t>We’re always looking to improve the accessibility of our documents.</t>
  </si>
  <si>
    <t>If you find any problems, or have any feedback, relating to accessibility</t>
  </si>
  <si>
    <t>Please email us at firestatistics@communities.gov.uk</t>
  </si>
  <si>
    <t>Pubdate</t>
  </si>
  <si>
    <t>Upcoming date</t>
  </si>
  <si>
    <t>Datacut date</t>
  </si>
  <si>
    <t>Responsible statistician</t>
  </si>
  <si>
    <t>year ending month</t>
  </si>
  <si>
    <t xml:space="preserve">year    </t>
  </si>
  <si>
    <t>copyright year</t>
  </si>
  <si>
    <t>Fire incidents response times</t>
  </si>
  <si>
    <t xml:space="preserve">To access data tables, select the table number or tabs. </t>
  </si>
  <si>
    <t>Cover sheet</t>
  </si>
  <si>
    <t>Sheet</t>
  </si>
  <si>
    <t>Title</t>
  </si>
  <si>
    <t>Detail</t>
  </si>
  <si>
    <t>Period covered</t>
  </si>
  <si>
    <t>Accredited Official Statistics?</t>
  </si>
  <si>
    <t>Raw annual data for the main data table</t>
  </si>
  <si>
    <t>It is possible to create pivot tables from the data worksheets by using the insert pivot table function. Please note the formatting is as decimal rather than a time.</t>
  </si>
  <si>
    <t>No</t>
  </si>
  <si>
    <t>Shows the average response times for fires attended by type of incident, fire and rescue authority (or other geographical category) and response time component for financial years. Also shows the number of incidents used in these calculations.</t>
  </si>
  <si>
    <t>FRS geographical categories</t>
  </si>
  <si>
    <t>How FRAs are categorised</t>
  </si>
  <si>
    <t>Shows the classification of each FRS into the rural/urban and metropolitan/non-metropolitan groups</t>
  </si>
  <si>
    <t>2025/26</t>
  </si>
  <si>
    <t>Response times (minutes and seconds)</t>
  </si>
  <si>
    <t>Number of incidents</t>
  </si>
  <si>
    <t>Total response time</t>
  </si>
  <si>
    <t>end of table</t>
  </si>
  <si>
    <t>Call handling time</t>
  </si>
  <si>
    <t>Crew turnout time</t>
  </si>
  <si>
    <t>Drive time</t>
  </si>
  <si>
    <t>Urban</t>
  </si>
  <si>
    <t>Intermediate urban</t>
  </si>
  <si>
    <t>Intermediate rural</t>
  </si>
  <si>
    <t>Majority rural</t>
  </si>
  <si>
    <t>Isles of Scilly</t>
  </si>
  <si>
    <t>Footnotes</t>
  </si>
  <si>
    <t>2 For a list of FRAs and whether they are considered "Metropolitan", "Non Metropolitan", "Majority rural", "Intermediate rural", "Intermediate urban" or "Urban" please see the FRS geographical categories sheet.</t>
  </si>
  <si>
    <t>3 These are 'Total response time' (time of call to first vehicle to arrive at the incident), 'Call handling' (time of call to time station notified), 'Crew turnout' (from time station notified to first vehicle to leave) and 'Drive time' (from time first vehicle leaves to first vehicle to arrive at the incident).</t>
  </si>
  <si>
    <t>.. Data not available</t>
  </si>
  <si>
    <t>Note on Data Collection:</t>
  </si>
  <si>
    <t>Before 1 April 2009 fire incident statistics were based on the FDR1 paper form. This approach means the statistics for before this date can be less robust, especially for non-fire incidents which</t>
  </si>
  <si>
    <t>were based on a sample of returns.</t>
  </si>
  <si>
    <t>improvements in data processing, which may result in small changes to figures compared with previously published data.</t>
  </si>
  <si>
    <t>For a variety of reasons some records take longer than others for fire and rescue services to upload to the FaRDaP and therefore totals are constantly being amended (by relatively small numbers).</t>
  </si>
  <si>
    <t>Note on Suffolk between September 2024 and June 2025:</t>
  </si>
  <si>
    <t>.. denotes data not available.</t>
  </si>
  <si>
    <t>The full set of fire statistics releases, tables and guidance can be found on our landing page, here-</t>
  </si>
  <si>
    <t>https://www.gov.uk/government/collections/fire-statistics</t>
  </si>
  <si>
    <t>The statistics in this table are Accredited Official Statistics.</t>
  </si>
  <si>
    <t>Source: Fire and Rescue Data Platform (FARDAP)</t>
  </si>
  <si>
    <t>Contact: FireStatistics@communities.gov.uk</t>
  </si>
  <si>
    <t>FRS Name</t>
  </si>
  <si>
    <t>Met/Non-met category</t>
  </si>
  <si>
    <t>Devon &amp; Somerset</t>
  </si>
  <si>
    <t>Dorset &amp; Wiltshire</t>
  </si>
  <si>
    <t>Hereford &amp; Worcester</t>
  </si>
  <si>
    <t xml:space="preserve">Nottinghamshire </t>
  </si>
  <si>
    <t>which was calculated by the Office for National Statistics (ONS) based on the 2021 Census and the following categories:</t>
  </si>
  <si>
    <t>Majority rural: 50% or more of population in rural output areas</t>
  </si>
  <si>
    <t>Intermediate rural: between 25% and less than 50% of population in rural output areas</t>
  </si>
  <si>
    <t>Intermediate urban: between 20% and less than 35% of population in rural output areas</t>
  </si>
  <si>
    <t>Urban: less than 20% of population in rural output areas</t>
  </si>
  <si>
    <t>The update for Fire and Rescue Services was published on 29 April 2026.</t>
  </si>
  <si>
    <t>Table 1005</t>
  </si>
  <si>
    <t>Detailed analysis of non-fire incidents</t>
  </si>
  <si>
    <t>Data</t>
  </si>
  <si>
    <t>FIRE1005</t>
  </si>
  <si>
    <t>Average response times by non-fire incident group and fire and rescue authority/geographical category, England</t>
  </si>
  <si>
    <t>Total non-fire incidents</t>
  </si>
  <si>
    <t>1 Some incidents are excluded when calculating average response times. Please see definition document for a more detailed explanation.</t>
  </si>
  <si>
    <t>Since November 2025, fire incident data have been collected by the Fire and Rescue Data Platform (FaRDaP). As part of the transition to FaRDaP, data have been subject to reconciliation and</t>
  </si>
  <si>
    <t>Fire incident data were collected by the Incident Recording System (IRS) from 1 April 2009 until November 2025.</t>
  </si>
  <si>
    <t>Between September 2024 and June 2025 Suffolk FRS could not submit all incidents due to technical reasons. Incident figures for Suffolk over this time period are therefore an underestimate and response times statistics may be skewed.</t>
  </si>
  <si>
    <t>5 The Medical incidents group includes two FaRDaP categories - "Medical incident - First responder" and "Medical incident - Co-responder". These are incidents where fire services provide medical assistance but not at, for instance, a fire or RTC either as the main responder or as part of a team with other agencies (usually, but not entirely, the ambulance).</t>
  </si>
  <si>
    <t>4 The Collaboration incidents group includes three FaRDaP categories - "Assist other agencies", "Effecting entry / exit" and "Suicide / attempts". These are incidents where fire services work together with other agencies, often other 999 services.</t>
  </si>
  <si>
    <t>6 The Road Traffic Collisions incidents group includes only one FaRDaP category of the same name. These are incidents where fire service provide assistance at road traffic collisions but not other transport incidents.</t>
  </si>
  <si>
    <t>7 The Flooding incidents group, sometimes given its full name of Flooding and rescue or evacuation from water incidents, includes two FaRDaP categories "Flooding" and "Rescue or evacuation from water". These are where incidents fire services deal with a wide range of flooding and water incidents.</t>
  </si>
  <si>
    <t>8 The No action incidents group includes three FaRDaP categories -  "Advice only", "Stand by" and "No action (not false alarm)". These are incidents where there was never a non-fire incident for the fire service to deal with (unlike a false alarm).</t>
  </si>
  <si>
    <t>9 The Remaining non-fire incidents incidents group contains ten FaRDaP categories - "Lift release", "Removal of objects from people", "Animal assistance incidents", "Other rescue / release of persons", "Making safe (not RTC)", "Hazardous materials incidents", "Spills and leaks (not RTC)", "Other transport incidents", "Evacuation (no fire)" and "Water provision". These are a wide range of incidents.</t>
  </si>
  <si>
    <t>12 May 2026</t>
  </si>
  <si>
    <t>March</t>
  </si>
  <si>
    <t>10 Rural Urban classification of Fire and Rescue Services is based on the Department for Environment, Food and Rural Affairs (DEFRA) Rural Urban Classifications,</t>
  </si>
  <si>
    <t>Autumn 2027</t>
  </si>
  <si>
    <t>30 September 2026</t>
  </si>
  <si>
    <t>Isles Of Scilly</t>
  </si>
  <si>
    <r>
      <t>FIRE STATISTICS TABLE 1005: Average response times</t>
    </r>
    <r>
      <rPr>
        <b/>
        <vertAlign val="superscript"/>
        <sz val="12"/>
        <color rgb="FF000000"/>
        <rFont val="Arial"/>
        <family val="2"/>
      </rPr>
      <t>1</t>
    </r>
    <r>
      <rPr>
        <b/>
        <sz val="12"/>
        <color rgb="FF000000"/>
        <rFont val="Arial"/>
        <family val="2"/>
      </rPr>
      <t xml:space="preserve"> by non-fire incident group and fire and rescue authority/geographical category, England</t>
    </r>
  </si>
  <si>
    <r>
      <t>Select a fire and rescue authority (or other geographical category</t>
    </r>
    <r>
      <rPr>
        <b/>
        <vertAlign val="superscript"/>
        <sz val="12"/>
        <color rgb="FF000000"/>
        <rFont val="Arial"/>
        <family val="2"/>
      </rPr>
      <t>2</t>
    </r>
    <r>
      <rPr>
        <b/>
        <sz val="12"/>
        <color rgb="FF000000"/>
        <rFont val="Arial"/>
        <family val="2"/>
      </rPr>
      <t>) and response time component</t>
    </r>
    <r>
      <rPr>
        <b/>
        <vertAlign val="superscript"/>
        <sz val="12"/>
        <color rgb="FF000000"/>
        <rFont val="Arial"/>
        <family val="2"/>
      </rPr>
      <t>3</t>
    </r>
    <r>
      <rPr>
        <b/>
        <sz val="12"/>
        <color rgb="FF000000"/>
        <rFont val="Arial"/>
        <family val="2"/>
      </rPr>
      <t xml:space="preserve"> from the drop-down lists in the boxes below:</t>
    </r>
  </si>
  <si>
    <r>
      <t>Collaboration</t>
    </r>
    <r>
      <rPr>
        <vertAlign val="superscript"/>
        <sz val="12"/>
        <color rgb="FF000000"/>
        <rFont val="Arial"/>
        <family val="2"/>
      </rPr>
      <t>4</t>
    </r>
  </si>
  <si>
    <r>
      <t>Medical</t>
    </r>
    <r>
      <rPr>
        <vertAlign val="superscript"/>
        <sz val="12"/>
        <color rgb="FF000000"/>
        <rFont val="Arial"/>
        <family val="2"/>
      </rPr>
      <t>5</t>
    </r>
  </si>
  <si>
    <r>
      <t>Road Traffic Collisions</t>
    </r>
    <r>
      <rPr>
        <vertAlign val="superscript"/>
        <sz val="12"/>
        <color rgb="FF000000"/>
        <rFont val="Arial"/>
        <family val="2"/>
      </rPr>
      <t>6</t>
    </r>
  </si>
  <si>
    <r>
      <t>Flooding</t>
    </r>
    <r>
      <rPr>
        <vertAlign val="superscript"/>
        <sz val="12"/>
        <color rgb="FF000000"/>
        <rFont val="Arial"/>
        <family val="2"/>
      </rPr>
      <t>7</t>
    </r>
  </si>
  <si>
    <r>
      <t>No action</t>
    </r>
    <r>
      <rPr>
        <vertAlign val="superscript"/>
        <sz val="12"/>
        <color rgb="FF000000"/>
        <rFont val="Arial"/>
        <family val="2"/>
      </rPr>
      <t>8</t>
    </r>
  </si>
  <si>
    <r>
      <t>Remaining non-fire incidents</t>
    </r>
    <r>
      <rPr>
        <vertAlign val="superscript"/>
        <sz val="12"/>
        <color rgb="FF000000"/>
        <rFont val="Arial"/>
        <family val="2"/>
      </rPr>
      <t>9</t>
    </r>
  </si>
  <si>
    <r>
      <t>Urban/Rural category</t>
    </r>
    <r>
      <rPr>
        <b/>
        <vertAlign val="superscript"/>
        <sz val="12"/>
        <color rgb="FF000000"/>
        <rFont val="Arial"/>
        <family val="2"/>
      </rPr>
      <t>10</t>
    </r>
  </si>
  <si>
    <t>Paul Gaught-Allen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</si>
</sst>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00000"/>
  </numFmts>
  <fonts count="26" x14ac:knownFonts="1">
    <font>
      <sz val="11"/>
      <color theme="1"/>
      <name val="Aptos Narrow"/>
      <family val="2"/>
      <scheme val="minor"/>
    </font>
    <font>
      <sz val="11"/>
      <color theme="1"/>
      <name val="Aptos Narrow"/>
      <family val="2"/>
      <scheme val="minor"/>
    </font>
    <font>
      <u/>
      <sz val="11"/>
      <color theme="10"/>
      <name val="Aptos Narrow"/>
      <family val="2"/>
      <scheme val="minor"/>
    </font>
    <font>
      <sz val="12"/>
      <color rgb="FF000000"/>
      <name val="Arial"/>
      <family val="2"/>
    </font>
    <font>
      <sz val="10"/>
      <color rgb="FF000000"/>
      <name val="Arial"/>
      <family val="2"/>
    </font>
    <font>
      <sz val="22"/>
      <color rgb="FF0000FF"/>
      <name val="Arial"/>
      <family val="2"/>
    </font>
    <font>
      <sz val="18"/>
      <color rgb="FF0000FF"/>
      <name val="Arial"/>
      <family val="2"/>
    </font>
    <font>
      <sz val="14"/>
      <color rgb="FF000000"/>
      <name val="Arial"/>
      <family val="2"/>
    </font>
    <font>
      <b/>
      <sz val="18"/>
      <color rgb="FF0000FF"/>
      <name val="Arial"/>
      <family val="2"/>
    </font>
    <font>
      <sz val="10"/>
      <color rgb="FF0000FF"/>
      <name val="Arial"/>
      <family val="2"/>
    </font>
    <font>
      <u/>
      <sz val="12"/>
      <color theme="10"/>
      <name val="Arial"/>
      <family val="2"/>
    </font>
    <font>
      <u/>
      <sz val="10"/>
      <color rgb="FF0000FF"/>
      <name val="Arial"/>
      <family val="2"/>
    </font>
    <font>
      <u/>
      <sz val="12"/>
      <color rgb="FF0000FF"/>
      <name val="Arial"/>
      <family val="2"/>
    </font>
    <font>
      <sz val="11"/>
      <color rgb="FF000000"/>
      <name val="Calibri"/>
      <family val="2"/>
    </font>
    <font>
      <b/>
      <sz val="12"/>
      <color rgb="FF000000"/>
      <name val="Arial"/>
      <family val="2"/>
    </font>
    <font>
      <sz val="12"/>
      <color theme="1"/>
      <name val="Arial"/>
      <family val="2"/>
    </font>
    <font>
      <sz val="10"/>
      <name val="Arial"/>
      <family val="2"/>
    </font>
    <font>
      <sz val="11"/>
      <color indexed="8"/>
      <name val="Calibri"/>
      <family val="2"/>
    </font>
    <font>
      <sz val="10"/>
      <color theme="1"/>
      <name val="Aptos Narrow"/>
      <family val="2"/>
      <scheme val="minor"/>
    </font>
    <font>
      <u/>
      <sz val="10"/>
      <color indexed="12"/>
      <name val="Arial"/>
      <family val="2"/>
    </font>
    <font>
      <u/>
      <sz val="8.5"/>
      <color indexed="12"/>
      <name val="Arial"/>
      <family val="2"/>
    </font>
    <font>
      <u/>
      <sz val="12"/>
      <color rgb="FF000000"/>
      <name val="Arial"/>
      <family val="2"/>
    </font>
    <font>
      <b/>
      <u/>
      <sz val="12"/>
      <color rgb="FF000000"/>
      <name val="Arial"/>
      <family val="2"/>
    </font>
    <font>
      <b/>
      <vertAlign val="superscript"/>
      <sz val="12"/>
      <color rgb="FF000000"/>
      <name val="Arial"/>
      <family val="2"/>
    </font>
    <font>
      <vertAlign val="superscript"/>
      <sz val="12"/>
      <color rgb="FF000000"/>
      <name val="Arial"/>
      <family val="2"/>
    </font>
    <font>
      <sz val="12"/>
      <color rgb="FFFFFFFF"/>
      <name val="Arial"/>
      <family val="2"/>
    </font>
  </fonts>
  <fills count="7">
    <fill>
      <patternFill patternType="none"/>
    </fill>
    <fill>
      <patternFill patternType="gray125"/>
    </fill>
    <fill>
      <patternFill patternType="solid">
        <fgColor theme="0"/>
        <bgColor rgb="FFFFFFFF"/>
      </patternFill>
    </fill>
    <fill>
      <patternFill patternType="solid">
        <fgColor rgb="FFFFFFFF"/>
        <bgColor rgb="FFFFFFFF"/>
      </patternFill>
    </fill>
    <fill>
      <patternFill patternType="solid">
        <fgColor theme="0"/>
        <bgColor indexed="64"/>
      </patternFill>
    </fill>
    <fill>
      <patternFill patternType="solid">
        <fgColor rgb="FFFFFFFF"/>
        <bgColor indexed="64"/>
      </patternFill>
    </fill>
    <fill>
      <patternFill patternType="solid">
        <fgColor indexed="9"/>
        <bgColor indexed="64"/>
      </patternFill>
    </fill>
  </fills>
  <borders count="6">
    <border>
      <left/>
      <right/>
      <top/>
      <bottom/>
      <diagonal/>
    </border>
    <border>
      <left style="medium">
        <color rgb="FF000000"/>
      </left>
      <right/>
      <top/>
      <bottom/>
      <diagonal/>
    </border>
    <border>
      <left/>
      <right/>
      <top style="medium">
        <color rgb="FF000000"/>
      </top>
      <bottom style="medium">
        <color rgb="FF000000"/>
      </bottom>
      <diagonal/>
    </border>
    <border>
      <left/>
      <right/>
      <top style="medium">
        <color rgb="FF000000"/>
      </top>
      <bottom/>
      <diagonal/>
    </border>
    <border>
      <left/>
      <right/>
      <top/>
      <bottom style="medium">
        <color auto="1"/>
      </bottom>
      <diagonal/>
    </border>
    <border>
      <left/>
      <right/>
      <top/>
      <bottom style="medium">
        <color rgb="FF000000"/>
      </bottom>
      <diagonal/>
    </border>
  </borders>
  <cellStyleXfs count="26">
    <xf numFmtId="0" fontId="0" fillId="0" borderId="0"/>
    <xf numFmtId="9" fontId="1" fillId="0" borderId="0" applyFont="0" applyFill="0" applyBorder="0" applyAlignment="0" applyProtection="0"/>
    <xf numFmtId="0" fontId="2" fillId="0" borderId="0" applyNumberFormat="0" applyFill="0" applyBorder="0" applyAlignment="0" applyProtection="0"/>
    <xf numFmtId="0" fontId="3" fillId="0" borderId="0" applyNumberFormat="0" applyBorder="0" applyProtection="0"/>
    <xf numFmtId="0" fontId="4" fillId="0" borderId="0" applyNumberFormat="0" applyBorder="0" applyProtection="0"/>
    <xf numFmtId="0" fontId="11" fillId="0" borderId="0" applyNumberFormat="0" applyFill="0" applyBorder="0" applyAlignment="0" applyProtection="0"/>
    <xf numFmtId="0" fontId="13" fillId="0" borderId="0" applyNumberFormat="0" applyFont="0" applyBorder="0" applyProtection="0"/>
    <xf numFmtId="0" fontId="12" fillId="0" borderId="0" applyNumberFormat="0" applyFill="0" applyBorder="0" applyAlignment="0" applyProtection="0"/>
    <xf numFmtId="0" fontId="4" fillId="0" borderId="0" applyNumberFormat="0" applyBorder="0" applyProtection="0"/>
    <xf numFmtId="0" fontId="13" fillId="0" borderId="0"/>
    <xf numFmtId="0" fontId="13" fillId="0" borderId="0" applyNumberFormat="0" applyFont="0" applyBorder="0" applyProtection="0"/>
    <xf numFmtId="0" fontId="2" fillId="0" borderId="0" applyNumberFormat="0" applyFill="0" applyBorder="0" applyAlignment="0" applyProtection="0"/>
    <xf numFmtId="0" fontId="15" fillId="0" borderId="0"/>
    <xf numFmtId="0" fontId="16" fillId="0" borderId="0"/>
    <xf numFmtId="0" fontId="17" fillId="0" borderId="0"/>
    <xf numFmtId="0" fontId="10" fillId="0" borderId="0" applyNumberFormat="0" applyFill="0" applyBorder="0" applyAlignment="0" applyProtection="0"/>
    <xf numFmtId="164" fontId="1" fillId="0" borderId="0" applyFont="0" applyFill="0" applyBorder="0" applyAlignment="0" applyProtection="0"/>
    <xf numFmtId="0" fontId="1" fillId="0" borderId="0"/>
    <xf numFmtId="164" fontId="18" fillId="0" borderId="0" applyFont="0" applyFill="0" applyBorder="0" applyAlignment="0" applyProtection="0"/>
    <xf numFmtId="0" fontId="16" fillId="0" borderId="0"/>
    <xf numFmtId="9" fontId="16" fillId="0" borderId="0" applyFont="0" applyFill="0" applyBorder="0" applyAlignment="0" applyProtection="0"/>
    <xf numFmtId="0" fontId="4" fillId="0" borderId="0" applyNumberFormat="0" applyBorder="0" applyProtection="0"/>
    <xf numFmtId="0" fontId="11" fillId="0" borderId="0" applyNumberFormat="0" applyFill="0" applyBorder="0" applyAlignment="0" applyProtection="0"/>
    <xf numFmtId="0" fontId="13" fillId="0" borderId="0"/>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cellStyleXfs>
  <cellXfs count="98">
    <xf numFmtId="0" fontId="0" fillId="0" borderId="0" xfId="0"/>
    <xf numFmtId="0" fontId="4" fillId="2" borderId="0" xfId="3" applyFont="1" applyFill="1"/>
    <xf numFmtId="0" fontId="4" fillId="3" borderId="0" xfId="3" applyFont="1" applyFill="1"/>
    <xf numFmtId="0" fontId="5" fillId="2" borderId="0" xfId="3" applyFont="1" applyFill="1"/>
    <xf numFmtId="0" fontId="6" fillId="2" borderId="0" xfId="4" applyFont="1" applyFill="1" applyAlignment="1">
      <alignment vertical="center"/>
    </xf>
    <xf numFmtId="0" fontId="7" fillId="2" borderId="0" xfId="3" applyFont="1" applyFill="1"/>
    <xf numFmtId="0" fontId="8" fillId="0" borderId="0" xfId="4" applyFont="1" applyAlignment="1">
      <alignment vertical="center"/>
    </xf>
    <xf numFmtId="0" fontId="9" fillId="0" borderId="0" xfId="3" applyFont="1"/>
    <xf numFmtId="0" fontId="3" fillId="4" borderId="0" xfId="3" applyFill="1"/>
    <xf numFmtId="0" fontId="3" fillId="2" borderId="0" xfId="3" applyFill="1"/>
    <xf numFmtId="0" fontId="3" fillId="3" borderId="0" xfId="3" applyFill="1"/>
    <xf numFmtId="0" fontId="10" fillId="4" borderId="0" xfId="2" applyFont="1" applyFill="1" applyBorder="1" applyAlignment="1"/>
    <xf numFmtId="0" fontId="10" fillId="4" borderId="0" xfId="2" applyFont="1" applyFill="1" applyBorder="1"/>
    <xf numFmtId="0" fontId="12" fillId="2" borderId="0" xfId="5" applyFont="1" applyFill="1" applyAlignment="1"/>
    <xf numFmtId="0" fontId="10" fillId="4" borderId="0" xfId="2" applyFont="1" applyFill="1"/>
    <xf numFmtId="0" fontId="3" fillId="2" borderId="0" xfId="6" applyFont="1" applyFill="1"/>
    <xf numFmtId="0" fontId="12" fillId="2" borderId="0" xfId="7" applyFill="1" applyAlignment="1"/>
    <xf numFmtId="0" fontId="10" fillId="2" borderId="0" xfId="2" applyFont="1" applyFill="1" applyAlignment="1"/>
    <xf numFmtId="3" fontId="3" fillId="5" borderId="0" xfId="17" applyNumberFormat="1" applyFont="1" applyFill="1" applyAlignment="1">
      <alignment horizontal="left" vertical="top"/>
    </xf>
    <xf numFmtId="3" fontId="14" fillId="0" borderId="0" xfId="0" applyNumberFormat="1" applyFont="1"/>
    <xf numFmtId="3" fontId="3" fillId="0" borderId="0" xfId="0" applyNumberFormat="1" applyFont="1"/>
    <xf numFmtId="3" fontId="14" fillId="2" borderId="0" xfId="8" applyNumberFormat="1" applyFont="1" applyFill="1"/>
    <xf numFmtId="3" fontId="3" fillId="2" borderId="0" xfId="8" applyNumberFormat="1" applyFont="1" applyFill="1"/>
    <xf numFmtId="3" fontId="3" fillId="2" borderId="0" xfId="8" applyNumberFormat="1" applyFont="1" applyFill="1" applyAlignment="1">
      <alignment horizontal="left"/>
    </xf>
    <xf numFmtId="3" fontId="3" fillId="3" borderId="0" xfId="8" applyNumberFormat="1" applyFont="1" applyFill="1"/>
    <xf numFmtId="3" fontId="14" fillId="2" borderId="0" xfId="4" applyNumberFormat="1" applyFont="1" applyFill="1"/>
    <xf numFmtId="3" fontId="3" fillId="2" borderId="0" xfId="4" applyNumberFormat="1" applyFont="1" applyFill="1"/>
    <xf numFmtId="3" fontId="3" fillId="2" borderId="0" xfId="4" applyNumberFormat="1" applyFont="1" applyFill="1" applyAlignment="1">
      <alignment horizontal="left"/>
    </xf>
    <xf numFmtId="3" fontId="3" fillId="3" borderId="0" xfId="4" applyNumberFormat="1" applyFont="1" applyFill="1"/>
    <xf numFmtId="3" fontId="21" fillId="2" borderId="0" xfId="5" applyNumberFormat="1" applyFont="1" applyFill="1" applyAlignment="1"/>
    <xf numFmtId="3" fontId="14" fillId="2" borderId="0" xfId="8" applyNumberFormat="1" applyFont="1" applyFill="1" applyAlignment="1">
      <alignment wrapText="1"/>
    </xf>
    <xf numFmtId="3" fontId="14" fillId="2" borderId="0" xfId="8" applyNumberFormat="1" applyFont="1" applyFill="1" applyAlignment="1">
      <alignment horizontal="left" wrapText="1"/>
    </xf>
    <xf numFmtId="3" fontId="3" fillId="2" borderId="0" xfId="9" applyNumberFormat="1" applyFont="1" applyFill="1"/>
    <xf numFmtId="3" fontId="3" fillId="3" borderId="0" xfId="9" applyNumberFormat="1" applyFont="1" applyFill="1"/>
    <xf numFmtId="3" fontId="21" fillId="2" borderId="0" xfId="2" applyNumberFormat="1" applyFont="1" applyFill="1" applyAlignment="1">
      <alignment horizontal="left"/>
    </xf>
    <xf numFmtId="3" fontId="3" fillId="2" borderId="0" xfId="10" applyNumberFormat="1" applyFont="1" applyFill="1" applyAlignment="1">
      <alignment horizontal="left" wrapText="1"/>
    </xf>
    <xf numFmtId="3" fontId="3" fillId="2" borderId="0" xfId="10" applyNumberFormat="1" applyFont="1" applyFill="1" applyAlignment="1">
      <alignment horizontal="left"/>
    </xf>
    <xf numFmtId="3" fontId="3" fillId="2" borderId="0" xfId="9" applyNumberFormat="1" applyFont="1" applyFill="1" applyAlignment="1">
      <alignment horizontal="left"/>
    </xf>
    <xf numFmtId="3" fontId="3" fillId="3" borderId="0" xfId="9" applyNumberFormat="1" applyFont="1" applyFill="1" applyAlignment="1">
      <alignment wrapText="1"/>
    </xf>
    <xf numFmtId="3" fontId="3" fillId="3" borderId="0" xfId="9" applyNumberFormat="1" applyFont="1" applyFill="1" applyAlignment="1">
      <alignment horizontal="left"/>
    </xf>
    <xf numFmtId="3" fontId="14" fillId="0" borderId="0" xfId="0" applyNumberFormat="1" applyFont="1" applyAlignment="1">
      <alignment horizontal="left" vertical="top"/>
    </xf>
    <xf numFmtId="3" fontId="14" fillId="0" borderId="0" xfId="0" applyNumberFormat="1" applyFont="1" applyAlignment="1">
      <alignment horizontal="right"/>
    </xf>
    <xf numFmtId="3" fontId="3" fillId="0" borderId="0" xfId="0" applyNumberFormat="1" applyFont="1" applyAlignment="1">
      <alignment horizontal="left" vertical="top"/>
    </xf>
    <xf numFmtId="3" fontId="3" fillId="0" borderId="0" xfId="0" applyNumberFormat="1" applyFont="1" applyAlignment="1">
      <alignment horizontal="right"/>
    </xf>
    <xf numFmtId="3" fontId="14" fillId="5" borderId="0" xfId="0" applyNumberFormat="1" applyFont="1" applyFill="1" applyAlignment="1">
      <alignment horizontal="right"/>
    </xf>
    <xf numFmtId="3" fontId="3" fillId="5" borderId="0" xfId="0" applyNumberFormat="1" applyFont="1" applyFill="1" applyAlignment="1">
      <alignment horizontal="right"/>
    </xf>
    <xf numFmtId="3" fontId="3" fillId="5" borderId="0" xfId="0" applyNumberFormat="1" applyFont="1" applyFill="1"/>
    <xf numFmtId="3" fontId="14" fillId="5" borderId="0" xfId="0" applyNumberFormat="1" applyFont="1" applyFill="1" applyAlignment="1">
      <alignment horizontal="left"/>
    </xf>
    <xf numFmtId="3" fontId="3" fillId="4" borderId="0" xfId="0" applyNumberFormat="1" applyFont="1" applyFill="1"/>
    <xf numFmtId="3" fontId="14" fillId="5" borderId="0" xfId="0" applyNumberFormat="1" applyFont="1" applyFill="1"/>
    <xf numFmtId="3" fontId="3" fillId="5" borderId="0" xfId="0" applyNumberFormat="1" applyFont="1" applyFill="1" applyAlignment="1">
      <alignment horizontal="center" wrapText="1"/>
    </xf>
    <xf numFmtId="3" fontId="14" fillId="5" borderId="0" xfId="0" applyNumberFormat="1" applyFont="1" applyFill="1" applyAlignment="1">
      <alignment horizontal="center" vertical="center"/>
    </xf>
    <xf numFmtId="3" fontId="14" fillId="5" borderId="0" xfId="0" applyNumberFormat="1" applyFont="1" applyFill="1" applyAlignment="1">
      <alignment horizontal="center" vertical="center" wrapText="1"/>
    </xf>
    <xf numFmtId="3" fontId="14" fillId="4" borderId="0" xfId="0" applyNumberFormat="1" applyFont="1" applyFill="1" applyAlignment="1">
      <alignment horizontal="center" vertical="center" wrapText="1"/>
    </xf>
    <xf numFmtId="3" fontId="22" fillId="5" borderId="1" xfId="0" applyNumberFormat="1" applyFont="1" applyFill="1" applyBorder="1"/>
    <xf numFmtId="3" fontId="14" fillId="5" borderId="0" xfId="0" applyNumberFormat="1" applyFont="1" applyFill="1" applyAlignment="1">
      <alignment horizontal="right" vertical="center"/>
    </xf>
    <xf numFmtId="3" fontId="14" fillId="5" borderId="0" xfId="0" applyNumberFormat="1" applyFont="1" applyFill="1" applyAlignment="1">
      <alignment wrapText="1"/>
    </xf>
    <xf numFmtId="3" fontId="14" fillId="4" borderId="0" xfId="0" applyNumberFormat="1" applyFont="1" applyFill="1"/>
    <xf numFmtId="3" fontId="21" fillId="5" borderId="0" xfId="2" applyNumberFormat="1" applyFont="1" applyFill="1" applyBorder="1"/>
    <xf numFmtId="3" fontId="3" fillId="5" borderId="0" xfId="0" applyNumberFormat="1" applyFont="1" applyFill="1" applyAlignment="1">
      <alignment horizontal="left" vertical="top" wrapText="1"/>
    </xf>
    <xf numFmtId="3" fontId="3" fillId="5" borderId="0" xfId="2" applyNumberFormat="1" applyFont="1" applyFill="1" applyBorder="1" applyAlignment="1">
      <alignment horizontal="left"/>
    </xf>
    <xf numFmtId="3" fontId="14" fillId="5" borderId="0" xfId="1" applyNumberFormat="1" applyFont="1" applyFill="1"/>
    <xf numFmtId="3" fontId="21" fillId="5" borderId="0" xfId="2" applyNumberFormat="1" applyFont="1" applyFill="1" applyBorder="1" applyAlignment="1"/>
    <xf numFmtId="3" fontId="3" fillId="5" borderId="5" xfId="0" applyNumberFormat="1" applyFont="1" applyFill="1" applyBorder="1" applyAlignment="1">
      <alignment horizontal="right"/>
    </xf>
    <xf numFmtId="3" fontId="3" fillId="6" borderId="0" xfId="0" applyNumberFormat="1" applyFont="1" applyFill="1"/>
    <xf numFmtId="3" fontId="3" fillId="5" borderId="2" xfId="0" applyNumberFormat="1" applyFont="1" applyFill="1" applyBorder="1"/>
    <xf numFmtId="3" fontId="14" fillId="5" borderId="2" xfId="0" applyNumberFormat="1" applyFont="1" applyFill="1" applyBorder="1" applyAlignment="1">
      <alignment horizontal="center" vertical="center" wrapText="1"/>
    </xf>
    <xf numFmtId="3" fontId="22" fillId="5" borderId="3" xfId="0" applyNumberFormat="1" applyFont="1" applyFill="1" applyBorder="1"/>
    <xf numFmtId="3" fontId="14" fillId="5" borderId="3" xfId="0" applyNumberFormat="1" applyFont="1" applyFill="1" applyBorder="1" applyAlignment="1">
      <alignment horizontal="right" vertical="center"/>
    </xf>
    <xf numFmtId="3" fontId="14" fillId="6" borderId="0" xfId="0" applyNumberFormat="1" applyFont="1" applyFill="1"/>
    <xf numFmtId="3" fontId="3" fillId="5" borderId="0" xfId="0" applyNumberFormat="1" applyFont="1" applyFill="1" applyAlignment="1">
      <alignment wrapText="1"/>
    </xf>
    <xf numFmtId="3" fontId="22" fillId="5" borderId="0" xfId="0" applyNumberFormat="1" applyFont="1" applyFill="1"/>
    <xf numFmtId="3" fontId="3" fillId="5" borderId="0" xfId="1" applyNumberFormat="1" applyFont="1" applyFill="1"/>
    <xf numFmtId="3" fontId="3" fillId="5" borderId="4" xfId="0" applyNumberFormat="1" applyFont="1" applyFill="1" applyBorder="1"/>
    <xf numFmtId="3" fontId="3" fillId="5" borderId="0" xfId="2" applyNumberFormat="1" applyFont="1" applyFill="1"/>
    <xf numFmtId="3" fontId="21" fillId="5" borderId="0" xfId="2" applyNumberFormat="1" applyFont="1" applyFill="1"/>
    <xf numFmtId="3" fontId="25" fillId="5" borderId="0" xfId="2" applyNumberFormat="1" applyFont="1" applyFill="1"/>
    <xf numFmtId="3" fontId="14" fillId="4" borderId="4" xfId="0" applyNumberFormat="1" applyFont="1" applyFill="1" applyBorder="1"/>
    <xf numFmtId="3" fontId="3" fillId="0" borderId="4" xfId="0" applyNumberFormat="1" applyFont="1" applyBorder="1"/>
    <xf numFmtId="3" fontId="3" fillId="4" borderId="4" xfId="0" applyNumberFormat="1" applyFont="1" applyFill="1" applyBorder="1"/>
    <xf numFmtId="3" fontId="21" fillId="4" borderId="0" xfId="2" applyNumberFormat="1" applyFont="1" applyFill="1" applyAlignment="1"/>
    <xf numFmtId="3" fontId="21" fillId="4" borderId="0" xfId="2" applyNumberFormat="1" applyFont="1" applyFill="1" applyAlignment="1">
      <alignment horizontal="left"/>
    </xf>
    <xf numFmtId="3" fontId="3" fillId="4" borderId="0" xfId="0" applyNumberFormat="1" applyFont="1" applyFill="1" applyAlignment="1">
      <alignment horizontal="left"/>
    </xf>
    <xf numFmtId="3" fontId="21" fillId="5" borderId="0" xfId="2" applyNumberFormat="1" applyFont="1" applyFill="1" applyAlignment="1"/>
    <xf numFmtId="3" fontId="3" fillId="5" borderId="0" xfId="2" applyNumberFormat="1" applyFont="1" applyFill="1" applyAlignment="1">
      <alignment vertical="center"/>
    </xf>
    <xf numFmtId="3" fontId="3" fillId="5" borderId="0" xfId="1" applyNumberFormat="1" applyFont="1" applyFill="1" applyAlignment="1"/>
    <xf numFmtId="3" fontId="3" fillId="5" borderId="0" xfId="0" applyNumberFormat="1" applyFont="1" applyFill="1" applyAlignment="1">
      <alignment horizontal="left" wrapText="1"/>
    </xf>
    <xf numFmtId="3" fontId="3" fillId="5" borderId="0" xfId="0" quotePrefix="1" applyNumberFormat="1" applyFont="1" applyFill="1"/>
    <xf numFmtId="3" fontId="3" fillId="5" borderId="0" xfId="0" quotePrefix="1" applyNumberFormat="1" applyFont="1" applyFill="1" applyAlignment="1">
      <alignment vertical="top"/>
    </xf>
    <xf numFmtId="3" fontId="21" fillId="5" borderId="0" xfId="2" applyNumberFormat="1" applyFont="1" applyFill="1" applyAlignment="1">
      <alignment horizontal="right"/>
    </xf>
    <xf numFmtId="3" fontId="3" fillId="5" borderId="0" xfId="0" applyNumberFormat="1" applyFont="1" applyFill="1" applyAlignment="1">
      <alignment horizontal="left"/>
    </xf>
    <xf numFmtId="3" fontId="21" fillId="5" borderId="0" xfId="11" applyNumberFormat="1" applyFont="1" applyFill="1" applyAlignment="1"/>
    <xf numFmtId="45" fontId="14" fillId="5" borderId="0" xfId="0" applyNumberFormat="1" applyFont="1" applyFill="1" applyAlignment="1">
      <alignment horizontal="right"/>
    </xf>
    <xf numFmtId="45" fontId="3" fillId="5" borderId="0" xfId="0" applyNumberFormat="1" applyFont="1" applyFill="1" applyAlignment="1">
      <alignment horizontal="right"/>
    </xf>
    <xf numFmtId="3" fontId="14" fillId="5" borderId="0" xfId="0" applyNumberFormat="1" applyFont="1" applyFill="1" applyAlignment="1">
      <alignment horizontal="left"/>
    </xf>
    <xf numFmtId="3" fontId="3" fillId="5" borderId="0" xfId="2" applyNumberFormat="1" applyFont="1" applyFill="1" applyBorder="1" applyAlignment="1">
      <alignment horizontal="left" vertical="center" wrapText="1"/>
    </xf>
    <xf numFmtId="0" fontId="3" fillId="0" borderId="0" xfId="0" applyNumberFormat="1" applyFont="1"/>
    <xf numFmtId="165" fontId="3" fillId="0" borderId="0" xfId="0" applyNumberFormat="1" applyFont="1" applyAlignment="1">
      <alignment horizontal="right"/>
    </xf>
  </cellXfs>
  <cellStyles count="26">
    <cellStyle name="Comma 2" xfId="18" xr:uid="{C2CA77C9-E9D4-44E6-823B-B520AD28454D}"/>
    <cellStyle name="Comma 3" xfId="16" xr:uid="{05024756-FD43-4CAB-9FE4-46F943D2CA08}"/>
    <cellStyle name="Hyperlink" xfId="2" builtinId="8"/>
    <cellStyle name="Hyperlink 2" xfId="11" xr:uid="{D1380EE3-43D2-4E84-9284-DED83AAFACBB}"/>
    <cellStyle name="Hyperlink 2 2" xfId="5" xr:uid="{EF60487C-CB99-41B4-8F2A-C85C25FC6826}"/>
    <cellStyle name="Hyperlink 2 2 2" xfId="22" xr:uid="{291069A5-2A07-46AA-91B7-7ED939D4D5CF}"/>
    <cellStyle name="Hyperlink 2 2 3" xfId="25" xr:uid="{E1A5F2FB-A23D-4EBF-B284-94DD8974744C}"/>
    <cellStyle name="Hyperlink 3" xfId="24" xr:uid="{077F2407-FFCA-4AE6-97F0-EAEB5F04FA9E}"/>
    <cellStyle name="Hyperlink 4" xfId="15" xr:uid="{35CA18C0-C122-4CE7-84D7-57879E03F84B}"/>
    <cellStyle name="Hyperlink 6" xfId="7" xr:uid="{0EE421E3-3B8C-4D24-AF98-E85CB7B6D3FD}"/>
    <cellStyle name="Normal" xfId="0" builtinId="0"/>
    <cellStyle name="Normal 2" xfId="14" xr:uid="{A27A23F4-BAC2-4C7A-8705-2CB80ABF53B2}"/>
    <cellStyle name="Normal 2 2" xfId="19" xr:uid="{80260E41-C347-4F11-A9DE-95C7C1046DEF}"/>
    <cellStyle name="Normal 2 2 2" xfId="4" xr:uid="{6CC60A9F-32A1-481D-90B2-86ED2914B81A}"/>
    <cellStyle name="Normal 2 2 2 2" xfId="21" xr:uid="{FA876EE7-A469-4D52-8438-113CDB77B678}"/>
    <cellStyle name="Normal 2 3" xfId="8" xr:uid="{7966DB3F-03C9-4FF0-BEE7-546E66D9318F}"/>
    <cellStyle name="Normal 2 4" xfId="10" xr:uid="{A49A2F63-ED2B-467F-8C4A-5A718D5045A8}"/>
    <cellStyle name="Normal 3" xfId="17" xr:uid="{214378C6-8252-4045-AFD7-A59C0FE3CBF1}"/>
    <cellStyle name="Normal 4" xfId="13" xr:uid="{E1995F4D-E107-4760-91ED-D33F41A4B548}"/>
    <cellStyle name="Normal 5" xfId="9" xr:uid="{9C8960B6-1FEE-4B7F-8800-E90AC0F2F48D}"/>
    <cellStyle name="Normal 5 2" xfId="12" xr:uid="{91B4DF7F-B171-4BB5-B375-FAF8FD776E88}"/>
    <cellStyle name="Normal 5 2 2" xfId="23" xr:uid="{3A258389-D36D-49B4-8FA6-088DEB3630F9}"/>
    <cellStyle name="Normal 6 2" xfId="3" xr:uid="{EDDCA008-6194-4F65-A5E4-0D36FD34F6EB}"/>
    <cellStyle name="Normal 7 2" xfId="6" xr:uid="{C02FAA69-116F-4931-9DF5-4AA34A17BCFA}"/>
    <cellStyle name="Per cent" xfId="1" builtinId="5"/>
    <cellStyle name="Percent 2" xfId="20" xr:uid="{DB032086-BC28-4A3F-888E-E3A690FACA1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1905000</xdr:colOff>
      <xdr:row>0</xdr:row>
      <xdr:rowOff>1038041</xdr:rowOff>
    </xdr:to>
    <xdr:pic>
      <xdr:nvPicPr>
        <xdr:cNvPr id="2" name="Picture 1" descr="MHCLG logo">
          <a:extLst>
            <a:ext uri="{FF2B5EF4-FFF2-40B4-BE49-F238E27FC236}">
              <a16:creationId xmlns:a16="http://schemas.microsoft.com/office/drawing/2014/main" id="{3DC28C2D-340C-4114-8C95-1EA3FB344CA4}"/>
            </a:ext>
          </a:extLst>
        </xdr:cNvPr>
        <xdr:cNvPicPr>
          <a:picLocks noChangeAspect="1"/>
        </xdr:cNvPicPr>
      </xdr:nvPicPr>
      <xdr:blipFill>
        <a:blip xmlns:r="http://schemas.openxmlformats.org/officeDocument/2006/relationships" r:embed="rId1"/>
        <a:stretch>
          <a:fillRect/>
        </a:stretch>
      </xdr:blipFill>
      <xdr:spPr>
        <a:xfrm>
          <a:off x="0" y="0"/>
          <a:ext cx="1905000" cy="1038041"/>
        </a:xfrm>
        <a:prstGeom prst="rect">
          <a:avLst/>
        </a:prstGeom>
      </xdr:spPr>
    </xdr:pic>
    <xdr:clientData/>
  </xdr:twoCellAnchor>
  <xdr:oneCellAnchor>
    <xdr:from>
      <xdr:col>0</xdr:col>
      <xdr:colOff>4838700</xdr:colOff>
      <xdr:row>0</xdr:row>
      <xdr:rowOff>28575</xdr:rowOff>
    </xdr:from>
    <xdr:ext cx="996311" cy="969648"/>
    <xdr:pic>
      <xdr:nvPicPr>
        <xdr:cNvPr id="3" name="Picture 5" descr="Accredited Official Statistics logo&#10;">
          <a:extLst>
            <a:ext uri="{FF2B5EF4-FFF2-40B4-BE49-F238E27FC236}">
              <a16:creationId xmlns:a16="http://schemas.microsoft.com/office/drawing/2014/main" id="{14B32207-3CB7-4229-86D9-C02D2253857E}"/>
            </a:ext>
            <a:ext uri="{C183D7F6-B498-43B3-948B-1728B52AA6E4}">
              <adec:decorative xmlns:adec="http://schemas.microsoft.com/office/drawing/2017/decorative" val="0"/>
            </a:ext>
          </a:extLst>
        </xdr:cNvPr>
        <xdr:cNvPicPr>
          <a:picLocks noChangeAspect="1"/>
        </xdr:cNvPicPr>
      </xdr:nvPicPr>
      <xdr:blipFill>
        <a:blip xmlns:r="http://schemas.openxmlformats.org/officeDocument/2006/relationships" r:embed="rId2" cstate="screen">
          <a:extLst>
            <a:ext uri="{28A0092B-C50C-407E-A947-70E740481C1C}">
              <a14:useLocalDpi xmlns:a14="http://schemas.microsoft.com/office/drawing/2010/main"/>
            </a:ext>
            <a:ext uri="{96DAC541-7B7A-43D3-8B79-37D633B846F1}">
              <asvg:svgBlip xmlns:asvg="http://schemas.microsoft.com/office/drawing/2016/SVG/main" r:embed="rId3"/>
            </a:ext>
          </a:extLst>
        </a:blip>
        <a:srcRect t="1338" b="1338"/>
        <a:stretch/>
      </xdr:blipFill>
      <xdr:spPr>
        <a:xfrm>
          <a:off x="4838700" y="28575"/>
          <a:ext cx="996311" cy="969648"/>
        </a:xfrm>
        <a:prstGeom prst="rect">
          <a:avLst/>
        </a:prstGeom>
        <a:noFill/>
        <a:ln cap="flat">
          <a:noFill/>
        </a:ln>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3</xdr:col>
      <xdr:colOff>2394960</xdr:colOff>
      <xdr:row>0</xdr:row>
      <xdr:rowOff>38101</xdr:rowOff>
    </xdr:from>
    <xdr:to>
      <xdr:col>3</xdr:col>
      <xdr:colOff>3914775</xdr:colOff>
      <xdr:row>4</xdr:row>
      <xdr:rowOff>41275</xdr:rowOff>
    </xdr:to>
    <xdr:pic>
      <xdr:nvPicPr>
        <xdr:cNvPr id="2" name="Picture 1" descr="MHCLG logo">
          <a:extLst>
            <a:ext uri="{FF2B5EF4-FFF2-40B4-BE49-F238E27FC236}">
              <a16:creationId xmlns:a16="http://schemas.microsoft.com/office/drawing/2014/main" id="{DF275CE4-3FA9-45F8-B52E-FA83B6972A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405860" y="38101"/>
          <a:ext cx="1519815" cy="888999"/>
        </a:xfrm>
        <a:prstGeom prst="rect">
          <a:avLst/>
        </a:prstGeom>
      </xdr:spPr>
    </xdr:pic>
    <xdr:clientData/>
  </xdr:twoCellAnchor>
  <xdr:twoCellAnchor editAs="oneCell">
    <xdr:from>
      <xdr:col>3</xdr:col>
      <xdr:colOff>3981450</xdr:colOff>
      <xdr:row>0</xdr:row>
      <xdr:rowOff>0</xdr:rowOff>
    </xdr:from>
    <xdr:to>
      <xdr:col>4</xdr:col>
      <xdr:colOff>755650</xdr:colOff>
      <xdr:row>4</xdr:row>
      <xdr:rowOff>57150</xdr:rowOff>
    </xdr:to>
    <xdr:pic>
      <xdr:nvPicPr>
        <xdr:cNvPr id="3" name="Graphic 2" descr="Accredited Official Statistics logo">
          <a:extLst>
            <a:ext uri="{FF2B5EF4-FFF2-40B4-BE49-F238E27FC236}">
              <a16:creationId xmlns:a16="http://schemas.microsoft.com/office/drawing/2014/main" id="{3A07AF38-BDE2-433F-8271-F4409B520EF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4992350" y="0"/>
          <a:ext cx="850900" cy="9429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collections/fire-statistics-monitor" TargetMode="External"/><Relationship Id="rId7" Type="http://schemas.openxmlformats.org/officeDocument/2006/relationships/drawing" Target="../drawings/drawing1.xml"/><Relationship Id="rId2" Type="http://schemas.openxmlformats.org/officeDocument/2006/relationships/hyperlink" Target="https://www.gov.uk/search/research-and-statistics?keywords=fire&amp;content_store_document_type=upcoming_statistics&amp;order=release-date-oldest" TargetMode="External"/><Relationship Id="rId1" Type="http://schemas.openxmlformats.org/officeDocument/2006/relationships/hyperlink" Target="mailto:firestatistics@communities.gov.uk" TargetMode="External"/><Relationship Id="rId6" Type="http://schemas.openxmlformats.org/officeDocument/2006/relationships/printerSettings" Target="../printerSettings/printerSettings1.bin"/><Relationship Id="rId5" Type="http://schemas.openxmlformats.org/officeDocument/2006/relationships/hyperlink" Target="mailto:FireStatistics@communities.gov.uk" TargetMode="External"/><Relationship Id="rId4" Type="http://schemas.openxmlformats.org/officeDocument/2006/relationships/hyperlink" Target="mailto:NewsDesk@communities.gov.u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hyperlink" Target="https://code.statisticsauthority.gov.uk/" TargetMode="External"/><Relationship Id="rId7" Type="http://schemas.openxmlformats.org/officeDocument/2006/relationships/printerSettings" Target="../printerSettings/printerSettings4.bin"/><Relationship Id="rId2" Type="http://schemas.openxmlformats.org/officeDocument/2006/relationships/hyperlink" Target="https://www.gov.uk/government/collections/fire-statistics" TargetMode="External"/><Relationship Id="rId1" Type="http://schemas.openxmlformats.org/officeDocument/2006/relationships/hyperlink" Target="https://www.gov.uk/government/publications/fire-statistics-guidance/fire-statistics-definitions" TargetMode="External"/><Relationship Id="rId6" Type="http://schemas.openxmlformats.org/officeDocument/2006/relationships/hyperlink" Target="https://www.ons.gov.uk/methodology/geography/geographicalproducts/ruralurbanclassifications/2021ruralurbanclassification" TargetMode="External"/><Relationship Id="rId5" Type="http://schemas.openxmlformats.org/officeDocument/2006/relationships/hyperlink" Target="https://www.gov.uk/government/collections/rural-urban-classification" TargetMode="External"/><Relationship Id="rId4" Type="http://schemas.openxmlformats.org/officeDocument/2006/relationships/hyperlink" Target="mailto:FireStatistics@communities.gov.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D27B3-8104-46B3-A4E7-4040021A3AB5}">
  <dimension ref="A1:K20"/>
  <sheetViews>
    <sheetView tabSelected="1" zoomScaleNormal="100" workbookViewId="0"/>
  </sheetViews>
  <sheetFormatPr defaultRowHeight="12.75" x14ac:dyDescent="0.2"/>
  <cols>
    <col min="1" max="1" width="86.28515625" style="2" customWidth="1"/>
    <col min="2" max="255" width="9.42578125" style="2" customWidth="1"/>
    <col min="256" max="256" width="2.85546875" style="2" customWidth="1"/>
    <col min="257" max="257" width="74" style="2" bestFit="1" customWidth="1"/>
    <col min="258" max="511" width="9.42578125" style="2" customWidth="1"/>
    <col min="512" max="512" width="2.85546875" style="2" customWidth="1"/>
    <col min="513" max="513" width="74" style="2" bestFit="1" customWidth="1"/>
    <col min="514" max="767" width="9.42578125" style="2" customWidth="1"/>
    <col min="768" max="768" width="2.85546875" style="2" customWidth="1"/>
    <col min="769" max="769" width="74" style="2" bestFit="1" customWidth="1"/>
    <col min="770" max="1023" width="9.42578125" style="2" customWidth="1"/>
    <col min="1024" max="1024" width="2.85546875" style="2" customWidth="1"/>
    <col min="1025" max="1025" width="74" style="2" bestFit="1" customWidth="1"/>
    <col min="1026" max="1279" width="9.42578125" style="2" customWidth="1"/>
    <col min="1280" max="1280" width="2.85546875" style="2" customWidth="1"/>
    <col min="1281" max="1281" width="74" style="2" bestFit="1" customWidth="1"/>
    <col min="1282" max="1535" width="9.42578125" style="2" customWidth="1"/>
    <col min="1536" max="1536" width="2.85546875" style="2" customWidth="1"/>
    <col min="1537" max="1537" width="74" style="2" bestFit="1" customWidth="1"/>
    <col min="1538" max="1791" width="9.42578125" style="2" customWidth="1"/>
    <col min="1792" max="1792" width="2.85546875" style="2" customWidth="1"/>
    <col min="1793" max="1793" width="74" style="2" bestFit="1" customWidth="1"/>
    <col min="1794" max="2047" width="9.42578125" style="2" customWidth="1"/>
    <col min="2048" max="2048" width="2.85546875" style="2" customWidth="1"/>
    <col min="2049" max="2049" width="74" style="2" bestFit="1" customWidth="1"/>
    <col min="2050" max="2303" width="9.42578125" style="2" customWidth="1"/>
    <col min="2304" max="2304" width="2.85546875" style="2" customWidth="1"/>
    <col min="2305" max="2305" width="74" style="2" bestFit="1" customWidth="1"/>
    <col min="2306" max="2559" width="9.42578125" style="2" customWidth="1"/>
    <col min="2560" max="2560" width="2.85546875" style="2" customWidth="1"/>
    <col min="2561" max="2561" width="74" style="2" bestFit="1" customWidth="1"/>
    <col min="2562" max="2815" width="9.42578125" style="2" customWidth="1"/>
    <col min="2816" max="2816" width="2.85546875" style="2" customWidth="1"/>
    <col min="2817" max="2817" width="74" style="2" bestFit="1" customWidth="1"/>
    <col min="2818" max="3071" width="9.42578125" style="2" customWidth="1"/>
    <col min="3072" max="3072" width="2.85546875" style="2" customWidth="1"/>
    <col min="3073" max="3073" width="74" style="2" bestFit="1" customWidth="1"/>
    <col min="3074" max="3327" width="9.42578125" style="2" customWidth="1"/>
    <col min="3328" max="3328" width="2.85546875" style="2" customWidth="1"/>
    <col min="3329" max="3329" width="74" style="2" bestFit="1" customWidth="1"/>
    <col min="3330" max="3583" width="9.42578125" style="2" customWidth="1"/>
    <col min="3584" max="3584" width="2.85546875" style="2" customWidth="1"/>
    <col min="3585" max="3585" width="74" style="2" bestFit="1" customWidth="1"/>
    <col min="3586" max="3839" width="9.42578125" style="2" customWidth="1"/>
    <col min="3840" max="3840" width="2.85546875" style="2" customWidth="1"/>
    <col min="3841" max="3841" width="74" style="2" bestFit="1" customWidth="1"/>
    <col min="3842" max="4095" width="9.42578125" style="2" customWidth="1"/>
    <col min="4096" max="4096" width="2.85546875" style="2" customWidth="1"/>
    <col min="4097" max="4097" width="74" style="2" bestFit="1" customWidth="1"/>
    <col min="4098" max="4351" width="9.42578125" style="2" customWidth="1"/>
    <col min="4352" max="4352" width="2.85546875" style="2" customWidth="1"/>
    <col min="4353" max="4353" width="74" style="2" bestFit="1" customWidth="1"/>
    <col min="4354" max="4607" width="9.42578125" style="2" customWidth="1"/>
    <col min="4608" max="4608" width="2.85546875" style="2" customWidth="1"/>
    <col min="4609" max="4609" width="74" style="2" bestFit="1" customWidth="1"/>
    <col min="4610" max="4863" width="9.42578125" style="2" customWidth="1"/>
    <col min="4864" max="4864" width="2.85546875" style="2" customWidth="1"/>
    <col min="4865" max="4865" width="74" style="2" bestFit="1" customWidth="1"/>
    <col min="4866" max="5119" width="9.42578125" style="2" customWidth="1"/>
    <col min="5120" max="5120" width="2.85546875" style="2" customWidth="1"/>
    <col min="5121" max="5121" width="74" style="2" bestFit="1" customWidth="1"/>
    <col min="5122" max="5375" width="9.42578125" style="2" customWidth="1"/>
    <col min="5376" max="5376" width="2.85546875" style="2" customWidth="1"/>
    <col min="5377" max="5377" width="74" style="2" bestFit="1" customWidth="1"/>
    <col min="5378" max="5631" width="9.42578125" style="2" customWidth="1"/>
    <col min="5632" max="5632" width="2.85546875" style="2" customWidth="1"/>
    <col min="5633" max="5633" width="74" style="2" bestFit="1" customWidth="1"/>
    <col min="5634" max="5887" width="9.42578125" style="2" customWidth="1"/>
    <col min="5888" max="5888" width="2.85546875" style="2" customWidth="1"/>
    <col min="5889" max="5889" width="74" style="2" bestFit="1" customWidth="1"/>
    <col min="5890" max="6143" width="9.42578125" style="2" customWidth="1"/>
    <col min="6144" max="6144" width="2.85546875" style="2" customWidth="1"/>
    <col min="6145" max="6145" width="74" style="2" bestFit="1" customWidth="1"/>
    <col min="6146" max="6399" width="9.42578125" style="2" customWidth="1"/>
    <col min="6400" max="6400" width="2.85546875" style="2" customWidth="1"/>
    <col min="6401" max="6401" width="74" style="2" bestFit="1" customWidth="1"/>
    <col min="6402" max="6655" width="9.42578125" style="2" customWidth="1"/>
    <col min="6656" max="6656" width="2.85546875" style="2" customWidth="1"/>
    <col min="6657" max="6657" width="74" style="2" bestFit="1" customWidth="1"/>
    <col min="6658" max="6911" width="9.42578125" style="2" customWidth="1"/>
    <col min="6912" max="6912" width="2.85546875" style="2" customWidth="1"/>
    <col min="6913" max="6913" width="74" style="2" bestFit="1" customWidth="1"/>
    <col min="6914" max="7167" width="9.42578125" style="2" customWidth="1"/>
    <col min="7168" max="7168" width="2.85546875" style="2" customWidth="1"/>
    <col min="7169" max="7169" width="74" style="2" bestFit="1" customWidth="1"/>
    <col min="7170" max="7423" width="9.42578125" style="2" customWidth="1"/>
    <col min="7424" max="7424" width="2.85546875" style="2" customWidth="1"/>
    <col min="7425" max="7425" width="74" style="2" bestFit="1" customWidth="1"/>
    <col min="7426" max="7679" width="9.42578125" style="2" customWidth="1"/>
    <col min="7680" max="7680" width="2.85546875" style="2" customWidth="1"/>
    <col min="7681" max="7681" width="74" style="2" bestFit="1" customWidth="1"/>
    <col min="7682" max="7935" width="9.42578125" style="2" customWidth="1"/>
    <col min="7936" max="7936" width="2.85546875" style="2" customWidth="1"/>
    <col min="7937" max="7937" width="74" style="2" bestFit="1" customWidth="1"/>
    <col min="7938" max="8191" width="9.42578125" style="2" customWidth="1"/>
    <col min="8192" max="8192" width="2.85546875" style="2" customWidth="1"/>
    <col min="8193" max="8193" width="74" style="2" bestFit="1" customWidth="1"/>
    <col min="8194" max="8447" width="9.42578125" style="2" customWidth="1"/>
    <col min="8448" max="8448" width="2.85546875" style="2" customWidth="1"/>
    <col min="8449" max="8449" width="74" style="2" bestFit="1" customWidth="1"/>
    <col min="8450" max="8703" width="9.42578125" style="2" customWidth="1"/>
    <col min="8704" max="8704" width="2.85546875" style="2" customWidth="1"/>
    <col min="8705" max="8705" width="74" style="2" bestFit="1" customWidth="1"/>
    <col min="8706" max="8959" width="9.42578125" style="2" customWidth="1"/>
    <col min="8960" max="8960" width="2.85546875" style="2" customWidth="1"/>
    <col min="8961" max="8961" width="74" style="2" bestFit="1" customWidth="1"/>
    <col min="8962" max="9215" width="9.42578125" style="2" customWidth="1"/>
    <col min="9216" max="9216" width="2.85546875" style="2" customWidth="1"/>
    <col min="9217" max="9217" width="74" style="2" bestFit="1" customWidth="1"/>
    <col min="9218" max="9471" width="9.42578125" style="2" customWidth="1"/>
    <col min="9472" max="9472" width="2.85546875" style="2" customWidth="1"/>
    <col min="9473" max="9473" width="74" style="2" bestFit="1" customWidth="1"/>
    <col min="9474" max="9727" width="9.42578125" style="2" customWidth="1"/>
    <col min="9728" max="9728" width="2.85546875" style="2" customWidth="1"/>
    <col min="9729" max="9729" width="74" style="2" bestFit="1" customWidth="1"/>
    <col min="9730" max="9983" width="9.42578125" style="2" customWidth="1"/>
    <col min="9984" max="9984" width="2.85546875" style="2" customWidth="1"/>
    <col min="9985" max="9985" width="74" style="2" bestFit="1" customWidth="1"/>
    <col min="9986" max="10239" width="9.42578125" style="2" customWidth="1"/>
    <col min="10240" max="10240" width="2.85546875" style="2" customWidth="1"/>
    <col min="10241" max="10241" width="74" style="2" bestFit="1" customWidth="1"/>
    <col min="10242" max="10495" width="9.42578125" style="2" customWidth="1"/>
    <col min="10496" max="10496" width="2.85546875" style="2" customWidth="1"/>
    <col min="10497" max="10497" width="74" style="2" bestFit="1" customWidth="1"/>
    <col min="10498" max="10751" width="9.42578125" style="2" customWidth="1"/>
    <col min="10752" max="10752" width="2.85546875" style="2" customWidth="1"/>
    <col min="10753" max="10753" width="74" style="2" bestFit="1" customWidth="1"/>
    <col min="10754" max="11007" width="9.42578125" style="2" customWidth="1"/>
    <col min="11008" max="11008" width="2.85546875" style="2" customWidth="1"/>
    <col min="11009" max="11009" width="74" style="2" bestFit="1" customWidth="1"/>
    <col min="11010" max="11263" width="9.42578125" style="2" customWidth="1"/>
    <col min="11264" max="11264" width="2.85546875" style="2" customWidth="1"/>
    <col min="11265" max="11265" width="74" style="2" bestFit="1" customWidth="1"/>
    <col min="11266" max="11519" width="9.42578125" style="2" customWidth="1"/>
    <col min="11520" max="11520" width="2.85546875" style="2" customWidth="1"/>
    <col min="11521" max="11521" width="74" style="2" bestFit="1" customWidth="1"/>
    <col min="11522" max="11775" width="9.42578125" style="2" customWidth="1"/>
    <col min="11776" max="11776" width="2.85546875" style="2" customWidth="1"/>
    <col min="11777" max="11777" width="74" style="2" bestFit="1" customWidth="1"/>
    <col min="11778" max="12031" width="9.42578125" style="2" customWidth="1"/>
    <col min="12032" max="12032" width="2.85546875" style="2" customWidth="1"/>
    <col min="12033" max="12033" width="74" style="2" bestFit="1" customWidth="1"/>
    <col min="12034" max="12287" width="9.42578125" style="2" customWidth="1"/>
    <col min="12288" max="12288" width="2.85546875" style="2" customWidth="1"/>
    <col min="12289" max="12289" width="74" style="2" bestFit="1" customWidth="1"/>
    <col min="12290" max="12543" width="9.42578125" style="2" customWidth="1"/>
    <col min="12544" max="12544" width="2.85546875" style="2" customWidth="1"/>
    <col min="12545" max="12545" width="74" style="2" bestFit="1" customWidth="1"/>
    <col min="12546" max="12799" width="9.42578125" style="2" customWidth="1"/>
    <col min="12800" max="12800" width="2.85546875" style="2" customWidth="1"/>
    <col min="12801" max="12801" width="74" style="2" bestFit="1" customWidth="1"/>
    <col min="12802" max="13055" width="9.42578125" style="2" customWidth="1"/>
    <col min="13056" max="13056" width="2.85546875" style="2" customWidth="1"/>
    <col min="13057" max="13057" width="74" style="2" bestFit="1" customWidth="1"/>
    <col min="13058" max="13311" width="9.42578125" style="2" customWidth="1"/>
    <col min="13312" max="13312" width="2.85546875" style="2" customWidth="1"/>
    <col min="13313" max="13313" width="74" style="2" bestFit="1" customWidth="1"/>
    <col min="13314" max="13567" width="9.42578125" style="2" customWidth="1"/>
    <col min="13568" max="13568" width="2.85546875" style="2" customWidth="1"/>
    <col min="13569" max="13569" width="74" style="2" bestFit="1" customWidth="1"/>
    <col min="13570" max="13823" width="9.42578125" style="2" customWidth="1"/>
    <col min="13824" max="13824" width="2.85546875" style="2" customWidth="1"/>
    <col min="13825" max="13825" width="74" style="2" bestFit="1" customWidth="1"/>
    <col min="13826" max="14079" width="9.42578125" style="2" customWidth="1"/>
    <col min="14080" max="14080" width="2.85546875" style="2" customWidth="1"/>
    <col min="14081" max="14081" width="74" style="2" bestFit="1" customWidth="1"/>
    <col min="14082" max="14335" width="9.42578125" style="2" customWidth="1"/>
    <col min="14336" max="14336" width="2.85546875" style="2" customWidth="1"/>
    <col min="14337" max="14337" width="74" style="2" bestFit="1" customWidth="1"/>
    <col min="14338" max="14591" width="9.42578125" style="2" customWidth="1"/>
    <col min="14592" max="14592" width="2.85546875" style="2" customWidth="1"/>
    <col min="14593" max="14593" width="74" style="2" bestFit="1" customWidth="1"/>
    <col min="14594" max="14847" width="9.42578125" style="2" customWidth="1"/>
    <col min="14848" max="14848" width="2.85546875" style="2" customWidth="1"/>
    <col min="14849" max="14849" width="74" style="2" bestFit="1" customWidth="1"/>
    <col min="14850" max="15103" width="9.42578125" style="2" customWidth="1"/>
    <col min="15104" max="15104" width="2.85546875" style="2" customWidth="1"/>
    <col min="15105" max="15105" width="74" style="2" bestFit="1" customWidth="1"/>
    <col min="15106" max="15359" width="9.42578125" style="2" customWidth="1"/>
    <col min="15360" max="15360" width="2.85546875" style="2" customWidth="1"/>
    <col min="15361" max="15361" width="74" style="2" bestFit="1" customWidth="1"/>
    <col min="15362" max="15615" width="9.42578125" style="2" customWidth="1"/>
    <col min="15616" max="15616" width="2.85546875" style="2" customWidth="1"/>
    <col min="15617" max="15617" width="74" style="2" bestFit="1" customWidth="1"/>
    <col min="15618" max="15871" width="9.42578125" style="2" customWidth="1"/>
    <col min="15872" max="15872" width="2.85546875" style="2" customWidth="1"/>
    <col min="15873" max="15873" width="74" style="2" bestFit="1" customWidth="1"/>
    <col min="15874" max="16127" width="9.42578125" style="2" customWidth="1"/>
    <col min="16128" max="16128" width="2.85546875" style="2" customWidth="1"/>
    <col min="16129" max="16129" width="74" style="2" bestFit="1" customWidth="1"/>
    <col min="16130" max="16384" width="9.42578125" style="2" customWidth="1"/>
  </cols>
  <sheetData>
    <row r="1" spans="1:11" ht="84" customHeight="1" x14ac:dyDescent="0.2">
      <c r="A1" s="1"/>
    </row>
    <row r="2" spans="1:11" ht="27" x14ac:dyDescent="0.35">
      <c r="A2" s="3" t="s">
        <v>146</v>
      </c>
    </row>
    <row r="3" spans="1:11" ht="23.25" x14ac:dyDescent="0.2">
      <c r="A3" s="4" t="str">
        <f>_xlfn.CONCAT("England, year ending ",config!B5," ",config!B6,": data tables")</f>
        <v>England, year ending March 2025/26: data tables</v>
      </c>
    </row>
    <row r="4" spans="1:11" ht="45" customHeight="1" x14ac:dyDescent="0.25">
      <c r="A4" s="5" t="s">
        <v>145</v>
      </c>
      <c r="C4" s="6"/>
      <c r="K4" s="7"/>
    </row>
    <row r="5" spans="1:11" s="10" customFormat="1" ht="31.5" customHeight="1" x14ac:dyDescent="0.2">
      <c r="A5" s="8" t="str">
        <f>_xlfn.CONCAT("Responsible Statistician: ",config!B4)</f>
        <v>Responsible Statistician: Paul Gaught-Allen</v>
      </c>
      <c r="B5" s="9"/>
      <c r="C5" s="9"/>
    </row>
    <row r="6" spans="1:11" s="10" customFormat="1" ht="31.5" customHeight="1" x14ac:dyDescent="0.2">
      <c r="A6" s="11" t="s">
        <v>76</v>
      </c>
      <c r="B6" s="9"/>
      <c r="C6" s="9"/>
    </row>
    <row r="7" spans="1:11" s="10" customFormat="1" ht="15.75" customHeight="1" x14ac:dyDescent="0.2">
      <c r="A7" s="12" t="s">
        <v>77</v>
      </c>
      <c r="B7" s="13"/>
      <c r="C7" s="9"/>
    </row>
    <row r="8" spans="1:11" s="10" customFormat="1" ht="31.5" customHeight="1" x14ac:dyDescent="0.2">
      <c r="A8" s="14" t="str">
        <f>_xlfn.CONCAT("Published: ",config!B1)</f>
        <v>Published: 30 September 2026</v>
      </c>
      <c r="B8" s="15"/>
      <c r="C8" s="9"/>
    </row>
    <row r="9" spans="1:11" s="10" customFormat="1" ht="15.75" customHeight="1" x14ac:dyDescent="0.2">
      <c r="A9" s="14" t="str">
        <f>_xlfn.CONCAT("Next update: ",config!B2)</f>
        <v>Next update: Autumn 2027</v>
      </c>
      <c r="B9" s="15"/>
      <c r="C9" s="9"/>
    </row>
    <row r="10" spans="1:11" s="10" customFormat="1" ht="31.5" customHeight="1" x14ac:dyDescent="0.2">
      <c r="A10" s="8" t="str">
        <f>_xlfn.CONCAT("Crown copyright © ",config!B7)</f>
        <v>Crown copyright © 2026</v>
      </c>
      <c r="B10" s="9"/>
      <c r="C10" s="9"/>
    </row>
    <row r="11" spans="1:11" s="10" customFormat="1" ht="15.75" customHeight="1" x14ac:dyDescent="0.2">
      <c r="A11" s="16" t="s">
        <v>78</v>
      </c>
      <c r="B11" s="9"/>
      <c r="C11" s="9"/>
    </row>
    <row r="12" spans="1:11" s="10" customFormat="1" ht="31.5" customHeight="1" x14ac:dyDescent="0.2">
      <c r="A12" s="9" t="s">
        <v>79</v>
      </c>
      <c r="B12" s="9"/>
      <c r="C12" s="9"/>
    </row>
    <row r="13" spans="1:11" s="10" customFormat="1" ht="15.75" customHeight="1" x14ac:dyDescent="0.2">
      <c r="A13" s="9" t="s">
        <v>80</v>
      </c>
      <c r="B13" s="9"/>
      <c r="C13" s="9"/>
    </row>
    <row r="14" spans="1:11" s="10" customFormat="1" ht="15.75" customHeight="1" x14ac:dyDescent="0.2">
      <c r="A14" s="17" t="s">
        <v>81</v>
      </c>
      <c r="B14" s="9"/>
      <c r="C14" s="9"/>
    </row>
    <row r="15" spans="1:11" x14ac:dyDescent="0.2">
      <c r="A15" s="1"/>
    </row>
    <row r="16" spans="1:11" x14ac:dyDescent="0.2">
      <c r="A16" s="1"/>
    </row>
    <row r="17" spans="1:1" x14ac:dyDescent="0.2">
      <c r="A17" s="1"/>
    </row>
    <row r="18" spans="1:1" x14ac:dyDescent="0.2">
      <c r="A18" s="1"/>
    </row>
    <row r="19" spans="1:1" x14ac:dyDescent="0.2">
      <c r="A19" s="1"/>
    </row>
    <row r="20" spans="1:1" x14ac:dyDescent="0.2">
      <c r="A20" s="1"/>
    </row>
  </sheetData>
  <hyperlinks>
    <hyperlink ref="A11" location="Contents!A1" display="Contents" xr:uid="{F2F30C0F-E9E7-44B3-B4DB-7AE73A989424}"/>
    <hyperlink ref="A14" r:id="rId1" xr:uid="{A86D1979-803D-4E10-9257-5A3F8CF66D73}"/>
    <hyperlink ref="A9" r:id="rId2" display="Next update: 24 October 2024" xr:uid="{EB9D08F6-D277-42E9-941C-EBD147ACC3E7}"/>
    <hyperlink ref="A8" r:id="rId3" display="Published: 12 August 2021" xr:uid="{19A68B82-8373-4E57-B4C6-8C387B02CC9F}"/>
    <hyperlink ref="A7" r:id="rId4" xr:uid="{09D9E69A-9D42-4178-A537-064CBC41A0EA}"/>
    <hyperlink ref="A6" r:id="rId5" xr:uid="{C4000DBB-EE3B-4555-93B3-0C11CADB82FD}"/>
  </hyperlinks>
  <pageMargins left="0.70000000000000007" right="0.70000000000000007" top="0.75" bottom="0.75" header="0.30000000000000004" footer="0.30000000000000004"/>
  <pageSetup paperSize="9" fitToWidth="0" fitToHeight="0" orientation="landscape" r:id="rId6"/>
  <headerFooter>
    <oddHeader>&amp;C&amp;"Aptos"&amp;10&amp;K000000 OFFICIAL&amp;1#_x000D_</oddHeader>
    <oddFooter>&amp;C_x000D_&amp;1#&amp;"Aptos"&amp;10&amp;K000000 OFFICIAL</oddFooter>
  </headerFooter>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D42D4-B9D2-47BE-B7C3-393E463FBB3A}">
  <sheetPr>
    <tabColor rgb="FFFF0000"/>
  </sheetPr>
  <dimension ref="A1:B7"/>
  <sheetViews>
    <sheetView zoomScaleNormal="100" workbookViewId="0">
      <selection activeCell="E10" sqref="E10"/>
    </sheetView>
  </sheetViews>
  <sheetFormatPr defaultRowHeight="15" x14ac:dyDescent="0.2"/>
  <cols>
    <col min="1" max="1" width="25.28515625" style="20" bestFit="1" customWidth="1"/>
    <col min="2" max="2" width="21.7109375" style="20" bestFit="1" customWidth="1"/>
    <col min="3" max="16384" width="9.140625" style="20"/>
  </cols>
  <sheetData>
    <row r="1" spans="1:2" ht="15.75" x14ac:dyDescent="0.25">
      <c r="A1" s="19" t="s">
        <v>82</v>
      </c>
      <c r="B1" s="43" t="s">
        <v>165</v>
      </c>
    </row>
    <row r="2" spans="1:2" x14ac:dyDescent="0.2">
      <c r="A2" s="20" t="s">
        <v>83</v>
      </c>
      <c r="B2" s="43" t="s">
        <v>164</v>
      </c>
    </row>
    <row r="3" spans="1:2" x14ac:dyDescent="0.2">
      <c r="A3" s="20" t="s">
        <v>84</v>
      </c>
      <c r="B3" s="43" t="s">
        <v>161</v>
      </c>
    </row>
    <row r="4" spans="1:2" x14ac:dyDescent="0.2">
      <c r="A4" s="20" t="s">
        <v>85</v>
      </c>
      <c r="B4" s="43" t="s">
        <v>176</v>
      </c>
    </row>
    <row r="5" spans="1:2" x14ac:dyDescent="0.2">
      <c r="A5" s="20" t="s">
        <v>86</v>
      </c>
      <c r="B5" s="43" t="s">
        <v>162</v>
      </c>
    </row>
    <row r="6" spans="1:2" x14ac:dyDescent="0.2">
      <c r="A6" s="20" t="s">
        <v>87</v>
      </c>
      <c r="B6" s="43" t="s">
        <v>104</v>
      </c>
    </row>
    <row r="7" spans="1:2" x14ac:dyDescent="0.2">
      <c r="A7" s="20" t="s">
        <v>88</v>
      </c>
      <c r="B7" s="96">
        <v>2026</v>
      </c>
    </row>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7B077-E5E4-4C3D-95DA-B73AC73EFA40}">
  <dimension ref="A1:F25"/>
  <sheetViews>
    <sheetView zoomScaleNormal="100" workbookViewId="0"/>
  </sheetViews>
  <sheetFormatPr defaultColWidth="9.42578125" defaultRowHeight="15" x14ac:dyDescent="0.2"/>
  <cols>
    <col min="1" max="1" width="33.85546875" style="33" customWidth="1"/>
    <col min="2" max="2" width="50.5703125" style="38" customWidth="1"/>
    <col min="3" max="3" width="80.7109375" style="38" customWidth="1"/>
    <col min="4" max="4" width="61.140625" style="33" customWidth="1"/>
    <col min="5" max="5" width="32.28515625" style="33" bestFit="1" customWidth="1"/>
    <col min="6" max="6" width="9.42578125" style="33" customWidth="1"/>
    <col min="7" max="16384" width="9.42578125" style="33"/>
  </cols>
  <sheetData>
    <row r="1" spans="1:6" s="24" customFormat="1" ht="15.6" customHeight="1" x14ac:dyDescent="0.25">
      <c r="A1" s="21" t="s">
        <v>89</v>
      </c>
      <c r="B1" s="22"/>
      <c r="C1" s="22"/>
      <c r="D1" s="23"/>
      <c r="E1" s="23"/>
      <c r="F1" s="22"/>
    </row>
    <row r="2" spans="1:6" s="24" customFormat="1" ht="21.6" customHeight="1" x14ac:dyDescent="0.25">
      <c r="A2" s="25" t="str">
        <f>_xlfn.CONCAT("Publication Date: ",config!B1)</f>
        <v>Publication Date: 30 September 2026</v>
      </c>
      <c r="B2" s="22"/>
      <c r="C2" s="22"/>
      <c r="D2" s="23"/>
      <c r="E2" s="23"/>
      <c r="F2" s="22"/>
    </row>
    <row r="3" spans="1:6" s="28" customFormat="1" ht="18" customHeight="1" x14ac:dyDescent="0.2">
      <c r="A3" s="26" t="s">
        <v>90</v>
      </c>
      <c r="B3" s="26"/>
      <c r="C3" s="26"/>
      <c r="D3" s="27"/>
      <c r="E3" s="27"/>
      <c r="F3" s="26"/>
    </row>
    <row r="4" spans="1:6" s="28" customFormat="1" ht="15.75" customHeight="1" x14ac:dyDescent="0.2">
      <c r="A4" s="29" t="s">
        <v>91</v>
      </c>
      <c r="B4" s="26"/>
      <c r="C4" s="26"/>
      <c r="D4" s="27"/>
      <c r="E4" s="27"/>
      <c r="F4" s="26"/>
    </row>
    <row r="5" spans="1:6" ht="46.35" customHeight="1" x14ac:dyDescent="0.25">
      <c r="A5" s="30" t="s">
        <v>92</v>
      </c>
      <c r="B5" s="30" t="s">
        <v>93</v>
      </c>
      <c r="C5" s="30" t="s">
        <v>94</v>
      </c>
      <c r="D5" s="30" t="s">
        <v>95</v>
      </c>
      <c r="E5" s="31" t="s">
        <v>96</v>
      </c>
      <c r="F5" s="32"/>
    </row>
    <row r="6" spans="1:6" ht="46.35" customHeight="1" x14ac:dyDescent="0.2">
      <c r="A6" s="34" t="s">
        <v>147</v>
      </c>
      <c r="B6" s="35" t="s">
        <v>97</v>
      </c>
      <c r="C6" s="35" t="s">
        <v>98</v>
      </c>
      <c r="D6" s="35" t="str">
        <f>_xlfn.CONCAT("2010/11 to ",config!B6)</f>
        <v>2010/11 to 2025/26</v>
      </c>
      <c r="E6" s="36" t="s">
        <v>99</v>
      </c>
      <c r="F6" s="32"/>
    </row>
    <row r="7" spans="1:6" ht="46.35" customHeight="1" x14ac:dyDescent="0.2">
      <c r="A7" s="34" t="s">
        <v>148</v>
      </c>
      <c r="B7" s="35" t="s">
        <v>149</v>
      </c>
      <c r="C7" s="35" t="s">
        <v>100</v>
      </c>
      <c r="D7" s="35" t="str">
        <f>_xlfn.CONCAT("2010/11 to ",config!B6)</f>
        <v>2010/11 to 2025/26</v>
      </c>
      <c r="E7" s="36" t="s">
        <v>99</v>
      </c>
      <c r="F7" s="32"/>
    </row>
    <row r="8" spans="1:6" ht="46.35" customHeight="1" x14ac:dyDescent="0.2">
      <c r="A8" s="34" t="s">
        <v>101</v>
      </c>
      <c r="B8" s="35" t="s">
        <v>102</v>
      </c>
      <c r="C8" s="35" t="s">
        <v>103</v>
      </c>
      <c r="D8" s="37"/>
      <c r="E8" s="32"/>
      <c r="F8" s="32"/>
    </row>
    <row r="9" spans="1:6" x14ac:dyDescent="0.2">
      <c r="D9" s="39"/>
    </row>
    <row r="10" spans="1:6" x14ac:dyDescent="0.2">
      <c r="D10" s="39"/>
    </row>
    <row r="11" spans="1:6" x14ac:dyDescent="0.2">
      <c r="D11" s="39"/>
    </row>
    <row r="12" spans="1:6" x14ac:dyDescent="0.2">
      <c r="C12" s="33"/>
      <c r="D12" s="39"/>
    </row>
    <row r="13" spans="1:6" x14ac:dyDescent="0.2">
      <c r="D13" s="39"/>
    </row>
    <row r="14" spans="1:6" x14ac:dyDescent="0.2">
      <c r="D14" s="39"/>
    </row>
    <row r="15" spans="1:6" x14ac:dyDescent="0.2">
      <c r="D15" s="39"/>
    </row>
    <row r="16" spans="1:6" x14ac:dyDescent="0.2">
      <c r="D16" s="39"/>
    </row>
    <row r="17" spans="4:4" x14ac:dyDescent="0.2">
      <c r="D17" s="39"/>
    </row>
    <row r="18" spans="4:4" x14ac:dyDescent="0.2">
      <c r="D18" s="39"/>
    </row>
    <row r="19" spans="4:4" x14ac:dyDescent="0.2">
      <c r="D19" s="39"/>
    </row>
    <row r="20" spans="4:4" x14ac:dyDescent="0.2">
      <c r="D20" s="39"/>
    </row>
    <row r="21" spans="4:4" x14ac:dyDescent="0.2">
      <c r="D21" s="39"/>
    </row>
    <row r="22" spans="4:4" x14ac:dyDescent="0.2">
      <c r="D22" s="39"/>
    </row>
    <row r="23" spans="4:4" x14ac:dyDescent="0.2">
      <c r="D23" s="39"/>
    </row>
    <row r="24" spans="4:4" x14ac:dyDescent="0.2">
      <c r="D24" s="39"/>
    </row>
    <row r="25" spans="4:4" x14ac:dyDescent="0.2">
      <c r="D25" s="39"/>
    </row>
  </sheetData>
  <hyperlinks>
    <hyperlink ref="A4" location="Cover_sheet!A1" display="Cover sheet" xr:uid="{E95CF8A7-C9A2-4653-B075-A5004FBB6D66}"/>
    <hyperlink ref="A7" location="FIRE1005!A1" display="FIRE1005" xr:uid="{E65BE444-D929-42A7-9E42-43063DDF30C3}"/>
    <hyperlink ref="A6" location="Data!A1" display="Data" xr:uid="{A5029665-B123-4301-BB18-4163EB724652}"/>
    <hyperlink ref="A8" location="'FRS geographical categories'!A1" display="FRS geographical categories" xr:uid="{01ABD189-4A00-4CF1-A184-F04CF3C760A3}"/>
  </hyperlinks>
  <pageMargins left="0.31496062992126012" right="0.31496062992126012" top="0.74803149606299213" bottom="0.74803149606299213" header="0.31496062992126012" footer="0.31496062992126012"/>
  <pageSetup paperSize="9" scale="90" fitToWidth="0" fitToHeight="0" orientation="landscape" r:id="rId1"/>
  <headerFooter>
    <oddHeader>&amp;C&amp;"Aptos"&amp;10&amp;K000000 OFFICIAL&amp;1#_x000D_</oddHeader>
    <oddFooter>&amp;C_x000D_&amp;1#&amp;"Aptos"&amp;10&amp;K000000 OFFICIAL</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16E81-A348-440A-B3FD-0D1C5FCAAF57}">
  <sheetPr>
    <pageSetUpPr fitToPage="1"/>
  </sheetPr>
  <dimension ref="A1:AL83"/>
  <sheetViews>
    <sheetView zoomScaleNormal="100" workbookViewId="0"/>
  </sheetViews>
  <sheetFormatPr defaultRowHeight="15" x14ac:dyDescent="0.2"/>
  <cols>
    <col min="1" max="1" width="25.5703125" style="64" customWidth="1"/>
    <col min="2" max="2" width="18.5703125" style="64" customWidth="1"/>
    <col min="3" max="9" width="13.5703125" style="64" customWidth="1"/>
    <col min="10" max="18" width="13.5703125" style="48" customWidth="1"/>
    <col min="19" max="20" width="20.7109375" style="48" customWidth="1"/>
    <col min="21" max="21" width="9.140625" style="64" customWidth="1"/>
    <col min="22" max="23" width="9.140625" style="64" hidden="1" customWidth="1"/>
    <col min="24" max="54" width="9.140625" style="64"/>
    <col min="55" max="55" width="25" style="64" customWidth="1"/>
    <col min="56" max="56" width="24.140625" style="64" customWidth="1"/>
    <col min="57" max="74" width="10.140625" style="64" customWidth="1"/>
    <col min="75" max="310" width="9.140625" style="64"/>
    <col min="311" max="311" width="25" style="64" customWidth="1"/>
    <col min="312" max="312" width="24.140625" style="64" customWidth="1"/>
    <col min="313" max="330" width="10.140625" style="64" customWidth="1"/>
    <col min="331" max="566" width="9.140625" style="64"/>
    <col min="567" max="567" width="25" style="64" customWidth="1"/>
    <col min="568" max="568" width="24.140625" style="64" customWidth="1"/>
    <col min="569" max="586" width="10.140625" style="64" customWidth="1"/>
    <col min="587" max="822" width="9.140625" style="64"/>
    <col min="823" max="823" width="25" style="64" customWidth="1"/>
    <col min="824" max="824" width="24.140625" style="64" customWidth="1"/>
    <col min="825" max="842" width="10.140625" style="64" customWidth="1"/>
    <col min="843" max="1078" width="9.140625" style="64"/>
    <col min="1079" max="1079" width="25" style="64" customWidth="1"/>
    <col min="1080" max="1080" width="24.140625" style="64" customWidth="1"/>
    <col min="1081" max="1098" width="10.140625" style="64" customWidth="1"/>
    <col min="1099" max="1334" width="9.140625" style="64"/>
    <col min="1335" max="1335" width="25" style="64" customWidth="1"/>
    <col min="1336" max="1336" width="24.140625" style="64" customWidth="1"/>
    <col min="1337" max="1354" width="10.140625" style="64" customWidth="1"/>
    <col min="1355" max="1590" width="9.140625" style="64"/>
    <col min="1591" max="1591" width="25" style="64" customWidth="1"/>
    <col min="1592" max="1592" width="24.140625" style="64" customWidth="1"/>
    <col min="1593" max="1610" width="10.140625" style="64" customWidth="1"/>
    <col min="1611" max="1846" width="9.140625" style="64"/>
    <col min="1847" max="1847" width="25" style="64" customWidth="1"/>
    <col min="1848" max="1848" width="24.140625" style="64" customWidth="1"/>
    <col min="1849" max="1866" width="10.140625" style="64" customWidth="1"/>
    <col min="1867" max="2102" width="9.140625" style="64"/>
    <col min="2103" max="2103" width="25" style="64" customWidth="1"/>
    <col min="2104" max="2104" width="24.140625" style="64" customWidth="1"/>
    <col min="2105" max="2122" width="10.140625" style="64" customWidth="1"/>
    <col min="2123" max="2358" width="9.140625" style="64"/>
    <col min="2359" max="2359" width="25" style="64" customWidth="1"/>
    <col min="2360" max="2360" width="24.140625" style="64" customWidth="1"/>
    <col min="2361" max="2378" width="10.140625" style="64" customWidth="1"/>
    <col min="2379" max="2614" width="9.140625" style="64"/>
    <col min="2615" max="2615" width="25" style="64" customWidth="1"/>
    <col min="2616" max="2616" width="24.140625" style="64" customWidth="1"/>
    <col min="2617" max="2634" width="10.140625" style="64" customWidth="1"/>
    <col min="2635" max="2870" width="9.140625" style="64"/>
    <col min="2871" max="2871" width="25" style="64" customWidth="1"/>
    <col min="2872" max="2872" width="24.140625" style="64" customWidth="1"/>
    <col min="2873" max="2890" width="10.140625" style="64" customWidth="1"/>
    <col min="2891" max="3126" width="9.140625" style="64"/>
    <col min="3127" max="3127" width="25" style="64" customWidth="1"/>
    <col min="3128" max="3128" width="24.140625" style="64" customWidth="1"/>
    <col min="3129" max="3146" width="10.140625" style="64" customWidth="1"/>
    <col min="3147" max="3382" width="9.140625" style="64"/>
    <col min="3383" max="3383" width="25" style="64" customWidth="1"/>
    <col min="3384" max="3384" width="24.140625" style="64" customWidth="1"/>
    <col min="3385" max="3402" width="10.140625" style="64" customWidth="1"/>
    <col min="3403" max="3638" width="9.140625" style="64"/>
    <col min="3639" max="3639" width="25" style="64" customWidth="1"/>
    <col min="3640" max="3640" width="24.140625" style="64" customWidth="1"/>
    <col min="3641" max="3658" width="10.140625" style="64" customWidth="1"/>
    <col min="3659" max="3894" width="9.140625" style="64"/>
    <col min="3895" max="3895" width="25" style="64" customWidth="1"/>
    <col min="3896" max="3896" width="24.140625" style="64" customWidth="1"/>
    <col min="3897" max="3914" width="10.140625" style="64" customWidth="1"/>
    <col min="3915" max="4150" width="9.140625" style="64"/>
    <col min="4151" max="4151" width="25" style="64" customWidth="1"/>
    <col min="4152" max="4152" width="24.140625" style="64" customWidth="1"/>
    <col min="4153" max="4170" width="10.140625" style="64" customWidth="1"/>
    <col min="4171" max="4406" width="9.140625" style="64"/>
    <col min="4407" max="4407" width="25" style="64" customWidth="1"/>
    <col min="4408" max="4408" width="24.140625" style="64" customWidth="1"/>
    <col min="4409" max="4426" width="10.140625" style="64" customWidth="1"/>
    <col min="4427" max="4662" width="9.140625" style="64"/>
    <col min="4663" max="4663" width="25" style="64" customWidth="1"/>
    <col min="4664" max="4664" width="24.140625" style="64" customWidth="1"/>
    <col min="4665" max="4682" width="10.140625" style="64" customWidth="1"/>
    <col min="4683" max="4918" width="9.140625" style="64"/>
    <col min="4919" max="4919" width="25" style="64" customWidth="1"/>
    <col min="4920" max="4920" width="24.140625" style="64" customWidth="1"/>
    <col min="4921" max="4938" width="10.140625" style="64" customWidth="1"/>
    <col min="4939" max="5174" width="9.140625" style="64"/>
    <col min="5175" max="5175" width="25" style="64" customWidth="1"/>
    <col min="5176" max="5176" width="24.140625" style="64" customWidth="1"/>
    <col min="5177" max="5194" width="10.140625" style="64" customWidth="1"/>
    <col min="5195" max="5430" width="9.140625" style="64"/>
    <col min="5431" max="5431" width="25" style="64" customWidth="1"/>
    <col min="5432" max="5432" width="24.140625" style="64" customWidth="1"/>
    <col min="5433" max="5450" width="10.140625" style="64" customWidth="1"/>
    <col min="5451" max="5686" width="9.140625" style="64"/>
    <col min="5687" max="5687" width="25" style="64" customWidth="1"/>
    <col min="5688" max="5688" width="24.140625" style="64" customWidth="1"/>
    <col min="5689" max="5706" width="10.140625" style="64" customWidth="1"/>
    <col min="5707" max="5942" width="9.140625" style="64"/>
    <col min="5943" max="5943" width="25" style="64" customWidth="1"/>
    <col min="5944" max="5944" width="24.140625" style="64" customWidth="1"/>
    <col min="5945" max="5962" width="10.140625" style="64" customWidth="1"/>
    <col min="5963" max="6198" width="9.140625" style="64"/>
    <col min="6199" max="6199" width="25" style="64" customWidth="1"/>
    <col min="6200" max="6200" width="24.140625" style="64" customWidth="1"/>
    <col min="6201" max="6218" width="10.140625" style="64" customWidth="1"/>
    <col min="6219" max="6454" width="9.140625" style="64"/>
    <col min="6455" max="6455" width="25" style="64" customWidth="1"/>
    <col min="6456" max="6456" width="24.140625" style="64" customWidth="1"/>
    <col min="6457" max="6474" width="10.140625" style="64" customWidth="1"/>
    <col min="6475" max="6710" width="9.140625" style="64"/>
    <col min="6711" max="6711" width="25" style="64" customWidth="1"/>
    <col min="6712" max="6712" width="24.140625" style="64" customWidth="1"/>
    <col min="6713" max="6730" width="10.140625" style="64" customWidth="1"/>
    <col min="6731" max="6966" width="9.140625" style="64"/>
    <col min="6967" max="6967" width="25" style="64" customWidth="1"/>
    <col min="6968" max="6968" width="24.140625" style="64" customWidth="1"/>
    <col min="6969" max="6986" width="10.140625" style="64" customWidth="1"/>
    <col min="6987" max="7222" width="9.140625" style="64"/>
    <col min="7223" max="7223" width="25" style="64" customWidth="1"/>
    <col min="7224" max="7224" width="24.140625" style="64" customWidth="1"/>
    <col min="7225" max="7242" width="10.140625" style="64" customWidth="1"/>
    <col min="7243" max="7478" width="9.140625" style="64"/>
    <col min="7479" max="7479" width="25" style="64" customWidth="1"/>
    <col min="7480" max="7480" width="24.140625" style="64" customWidth="1"/>
    <col min="7481" max="7498" width="10.140625" style="64" customWidth="1"/>
    <col min="7499" max="7734" width="9.140625" style="64"/>
    <col min="7735" max="7735" width="25" style="64" customWidth="1"/>
    <col min="7736" max="7736" width="24.140625" style="64" customWidth="1"/>
    <col min="7737" max="7754" width="10.140625" style="64" customWidth="1"/>
    <col min="7755" max="7990" width="9.140625" style="64"/>
    <col min="7991" max="7991" width="25" style="64" customWidth="1"/>
    <col min="7992" max="7992" width="24.140625" style="64" customWidth="1"/>
    <col min="7993" max="8010" width="10.140625" style="64" customWidth="1"/>
    <col min="8011" max="8246" width="9.140625" style="64"/>
    <col min="8247" max="8247" width="25" style="64" customWidth="1"/>
    <col min="8248" max="8248" width="24.140625" style="64" customWidth="1"/>
    <col min="8249" max="8266" width="10.140625" style="64" customWidth="1"/>
    <col min="8267" max="8502" width="9.140625" style="64"/>
    <col min="8503" max="8503" width="25" style="64" customWidth="1"/>
    <col min="8504" max="8504" width="24.140625" style="64" customWidth="1"/>
    <col min="8505" max="8522" width="10.140625" style="64" customWidth="1"/>
    <col min="8523" max="8758" width="9.140625" style="64"/>
    <col min="8759" max="8759" width="25" style="64" customWidth="1"/>
    <col min="8760" max="8760" width="24.140625" style="64" customWidth="1"/>
    <col min="8761" max="8778" width="10.140625" style="64" customWidth="1"/>
    <col min="8779" max="9014" width="9.140625" style="64"/>
    <col min="9015" max="9015" width="25" style="64" customWidth="1"/>
    <col min="9016" max="9016" width="24.140625" style="64" customWidth="1"/>
    <col min="9017" max="9034" width="10.140625" style="64" customWidth="1"/>
    <col min="9035" max="9270" width="9.140625" style="64"/>
    <col min="9271" max="9271" width="25" style="64" customWidth="1"/>
    <col min="9272" max="9272" width="24.140625" style="64" customWidth="1"/>
    <col min="9273" max="9290" width="10.140625" style="64" customWidth="1"/>
    <col min="9291" max="9526" width="9.140625" style="64"/>
    <col min="9527" max="9527" width="25" style="64" customWidth="1"/>
    <col min="9528" max="9528" width="24.140625" style="64" customWidth="1"/>
    <col min="9529" max="9546" width="10.140625" style="64" customWidth="1"/>
    <col min="9547" max="9782" width="9.140625" style="64"/>
    <col min="9783" max="9783" width="25" style="64" customWidth="1"/>
    <col min="9784" max="9784" width="24.140625" style="64" customWidth="1"/>
    <col min="9785" max="9802" width="10.140625" style="64" customWidth="1"/>
    <col min="9803" max="10038" width="9.140625" style="64"/>
    <col min="10039" max="10039" width="25" style="64" customWidth="1"/>
    <col min="10040" max="10040" width="24.140625" style="64" customWidth="1"/>
    <col min="10041" max="10058" width="10.140625" style="64" customWidth="1"/>
    <col min="10059" max="10294" width="9.140625" style="64"/>
    <col min="10295" max="10295" width="25" style="64" customWidth="1"/>
    <col min="10296" max="10296" width="24.140625" style="64" customWidth="1"/>
    <col min="10297" max="10314" width="10.140625" style="64" customWidth="1"/>
    <col min="10315" max="10550" width="9.140625" style="64"/>
    <col min="10551" max="10551" width="25" style="64" customWidth="1"/>
    <col min="10552" max="10552" width="24.140625" style="64" customWidth="1"/>
    <col min="10553" max="10570" width="10.140625" style="64" customWidth="1"/>
    <col min="10571" max="10806" width="9.140625" style="64"/>
    <col min="10807" max="10807" width="25" style="64" customWidth="1"/>
    <col min="10808" max="10808" width="24.140625" style="64" customWidth="1"/>
    <col min="10809" max="10826" width="10.140625" style="64" customWidth="1"/>
    <col min="10827" max="11062" width="9.140625" style="64"/>
    <col min="11063" max="11063" width="25" style="64" customWidth="1"/>
    <col min="11064" max="11064" width="24.140625" style="64" customWidth="1"/>
    <col min="11065" max="11082" width="10.140625" style="64" customWidth="1"/>
    <col min="11083" max="11318" width="9.140625" style="64"/>
    <col min="11319" max="11319" width="25" style="64" customWidth="1"/>
    <col min="11320" max="11320" width="24.140625" style="64" customWidth="1"/>
    <col min="11321" max="11338" width="10.140625" style="64" customWidth="1"/>
    <col min="11339" max="11574" width="9.140625" style="64"/>
    <col min="11575" max="11575" width="25" style="64" customWidth="1"/>
    <col min="11576" max="11576" width="24.140625" style="64" customWidth="1"/>
    <col min="11577" max="11594" width="10.140625" style="64" customWidth="1"/>
    <col min="11595" max="11830" width="9.140625" style="64"/>
    <col min="11831" max="11831" width="25" style="64" customWidth="1"/>
    <col min="11832" max="11832" width="24.140625" style="64" customWidth="1"/>
    <col min="11833" max="11850" width="10.140625" style="64" customWidth="1"/>
    <col min="11851" max="12086" width="9.140625" style="64"/>
    <col min="12087" max="12087" width="25" style="64" customWidth="1"/>
    <col min="12088" max="12088" width="24.140625" style="64" customWidth="1"/>
    <col min="12089" max="12106" width="10.140625" style="64" customWidth="1"/>
    <col min="12107" max="12342" width="9.140625" style="64"/>
    <col min="12343" max="12343" width="25" style="64" customWidth="1"/>
    <col min="12344" max="12344" width="24.140625" style="64" customWidth="1"/>
    <col min="12345" max="12362" width="10.140625" style="64" customWidth="1"/>
    <col min="12363" max="12598" width="9.140625" style="64"/>
    <col min="12599" max="12599" width="25" style="64" customWidth="1"/>
    <col min="12600" max="12600" width="24.140625" style="64" customWidth="1"/>
    <col min="12601" max="12618" width="10.140625" style="64" customWidth="1"/>
    <col min="12619" max="12854" width="9.140625" style="64"/>
    <col min="12855" max="12855" width="25" style="64" customWidth="1"/>
    <col min="12856" max="12856" width="24.140625" style="64" customWidth="1"/>
    <col min="12857" max="12874" width="10.140625" style="64" customWidth="1"/>
    <col min="12875" max="13110" width="9.140625" style="64"/>
    <col min="13111" max="13111" width="25" style="64" customWidth="1"/>
    <col min="13112" max="13112" width="24.140625" style="64" customWidth="1"/>
    <col min="13113" max="13130" width="10.140625" style="64" customWidth="1"/>
    <col min="13131" max="13366" width="9.140625" style="64"/>
    <col min="13367" max="13367" width="25" style="64" customWidth="1"/>
    <col min="13368" max="13368" width="24.140625" style="64" customWidth="1"/>
    <col min="13369" max="13386" width="10.140625" style="64" customWidth="1"/>
    <col min="13387" max="13622" width="9.140625" style="64"/>
    <col min="13623" max="13623" width="25" style="64" customWidth="1"/>
    <col min="13624" max="13624" width="24.140625" style="64" customWidth="1"/>
    <col min="13625" max="13642" width="10.140625" style="64" customWidth="1"/>
    <col min="13643" max="13880" width="9.140625" style="64"/>
    <col min="13881" max="13895" width="9.140625" style="64" customWidth="1"/>
    <col min="13896" max="16384" width="9.140625" style="64"/>
  </cols>
  <sheetData>
    <row r="1" spans="1:38" s="48" customFormat="1" ht="15.75" customHeight="1" x14ac:dyDescent="0.25">
      <c r="A1" s="49" t="s">
        <v>117</v>
      </c>
      <c r="B1" s="46"/>
      <c r="C1" s="46"/>
      <c r="D1" s="46"/>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row>
    <row r="2" spans="1:38" ht="30" customHeight="1" x14ac:dyDescent="0.2">
      <c r="A2" s="83" t="s">
        <v>151</v>
      </c>
      <c r="B2" s="83"/>
      <c r="C2" s="46"/>
      <c r="D2" s="46"/>
      <c r="E2" s="46"/>
      <c r="F2" s="46"/>
      <c r="G2" s="46"/>
      <c r="H2" s="46"/>
      <c r="I2" s="46"/>
      <c r="J2" s="46"/>
      <c r="K2" s="46"/>
      <c r="L2" s="46"/>
      <c r="M2" s="46"/>
      <c r="N2" s="46"/>
      <c r="O2" s="46"/>
      <c r="P2" s="46"/>
      <c r="Q2" s="46"/>
      <c r="R2" s="46"/>
      <c r="S2" s="46"/>
      <c r="T2" s="46"/>
      <c r="U2" s="46"/>
      <c r="V2" s="46"/>
      <c r="W2" s="46"/>
      <c r="X2" s="46"/>
    </row>
    <row r="3" spans="1:38" x14ac:dyDescent="0.2">
      <c r="A3" s="83" t="s">
        <v>118</v>
      </c>
      <c r="B3" s="83"/>
      <c r="C3" s="46"/>
      <c r="D3" s="46"/>
      <c r="E3" s="46"/>
      <c r="F3" s="46"/>
      <c r="G3" s="46"/>
      <c r="H3" s="46"/>
      <c r="I3" s="46"/>
      <c r="J3" s="46"/>
      <c r="K3" s="46"/>
      <c r="L3" s="46"/>
      <c r="M3" s="46"/>
      <c r="N3" s="46"/>
      <c r="O3" s="46"/>
      <c r="P3" s="46"/>
      <c r="Q3" s="46"/>
      <c r="R3" s="46"/>
      <c r="S3" s="46"/>
      <c r="T3" s="46"/>
      <c r="U3" s="46"/>
      <c r="V3" s="46"/>
      <c r="W3" s="46"/>
      <c r="X3" s="46"/>
    </row>
    <row r="4" spans="1:38" x14ac:dyDescent="0.2">
      <c r="A4" s="84" t="s">
        <v>119</v>
      </c>
      <c r="B4" s="84"/>
      <c r="C4" s="46"/>
      <c r="D4" s="46"/>
      <c r="E4" s="46"/>
      <c r="F4" s="46"/>
      <c r="G4" s="46"/>
      <c r="H4" s="46"/>
      <c r="I4" s="46"/>
      <c r="J4" s="46"/>
      <c r="K4" s="46"/>
      <c r="L4" s="46"/>
      <c r="M4" s="46"/>
      <c r="N4" s="46"/>
      <c r="O4" s="46"/>
      <c r="P4" s="46"/>
      <c r="Q4" s="46"/>
      <c r="R4" s="46"/>
      <c r="S4" s="46"/>
      <c r="T4" s="46"/>
      <c r="U4" s="46"/>
      <c r="V4" s="46"/>
      <c r="W4" s="46"/>
      <c r="X4" s="46"/>
    </row>
    <row r="5" spans="1:38" x14ac:dyDescent="0.2">
      <c r="A5" s="84" t="s">
        <v>156</v>
      </c>
      <c r="B5" s="84"/>
      <c r="C5" s="46"/>
      <c r="D5" s="46"/>
      <c r="E5" s="46"/>
      <c r="F5" s="46"/>
      <c r="G5" s="46"/>
      <c r="H5" s="46"/>
      <c r="I5" s="46"/>
      <c r="J5" s="46"/>
      <c r="K5" s="46"/>
      <c r="L5" s="46"/>
      <c r="M5" s="46"/>
      <c r="N5" s="46"/>
      <c r="O5" s="46"/>
      <c r="P5" s="46"/>
      <c r="Q5" s="46"/>
      <c r="R5" s="46"/>
      <c r="S5" s="46"/>
      <c r="T5" s="46"/>
      <c r="U5" s="46"/>
      <c r="V5" s="46"/>
      <c r="W5" s="46"/>
      <c r="X5" s="46"/>
    </row>
    <row r="6" spans="1:38" x14ac:dyDescent="0.2">
      <c r="A6" s="84" t="s">
        <v>155</v>
      </c>
      <c r="B6" s="84"/>
      <c r="C6" s="46"/>
      <c r="D6" s="46"/>
      <c r="E6" s="46"/>
      <c r="F6" s="46"/>
      <c r="G6" s="46"/>
      <c r="H6" s="46"/>
      <c r="I6" s="46"/>
      <c r="J6" s="46"/>
      <c r="K6" s="46"/>
      <c r="L6" s="46"/>
      <c r="M6" s="46"/>
      <c r="N6" s="46"/>
      <c r="O6" s="46"/>
      <c r="P6" s="46"/>
      <c r="Q6" s="46"/>
      <c r="R6" s="46"/>
      <c r="S6" s="46"/>
      <c r="T6" s="46"/>
      <c r="U6" s="46"/>
      <c r="V6" s="46"/>
      <c r="W6" s="46"/>
      <c r="X6" s="46"/>
    </row>
    <row r="7" spans="1:38" x14ac:dyDescent="0.2">
      <c r="A7" s="84" t="s">
        <v>157</v>
      </c>
      <c r="B7" s="84"/>
      <c r="C7" s="46"/>
      <c r="D7" s="46"/>
      <c r="E7" s="46"/>
      <c r="F7" s="46"/>
      <c r="G7" s="46"/>
      <c r="H7" s="46"/>
      <c r="I7" s="46"/>
      <c r="J7" s="46"/>
      <c r="K7" s="46"/>
      <c r="L7" s="46"/>
      <c r="M7" s="46"/>
      <c r="N7" s="46"/>
      <c r="O7" s="46"/>
      <c r="P7" s="46"/>
      <c r="Q7" s="46"/>
      <c r="R7" s="46"/>
      <c r="S7" s="46"/>
      <c r="T7" s="46"/>
      <c r="U7" s="46"/>
      <c r="V7" s="46"/>
      <c r="W7" s="46"/>
      <c r="X7" s="46"/>
    </row>
    <row r="8" spans="1:38" x14ac:dyDescent="0.2">
      <c r="A8" s="84" t="s">
        <v>158</v>
      </c>
      <c r="B8" s="84"/>
      <c r="C8" s="46"/>
      <c r="D8" s="46"/>
      <c r="E8" s="46"/>
      <c r="F8" s="46"/>
      <c r="G8" s="46"/>
      <c r="H8" s="46"/>
      <c r="I8" s="46"/>
      <c r="J8" s="46"/>
      <c r="K8" s="46"/>
      <c r="L8" s="46"/>
      <c r="M8" s="46"/>
      <c r="N8" s="46"/>
      <c r="O8" s="46"/>
      <c r="P8" s="46"/>
      <c r="Q8" s="46"/>
      <c r="R8" s="46"/>
      <c r="S8" s="46"/>
      <c r="T8" s="46"/>
      <c r="U8" s="46"/>
      <c r="V8" s="46"/>
      <c r="W8" s="46"/>
      <c r="X8" s="46"/>
    </row>
    <row r="9" spans="1:38" x14ac:dyDescent="0.2">
      <c r="A9" s="84" t="s">
        <v>159</v>
      </c>
      <c r="B9" s="84"/>
      <c r="C9" s="46"/>
      <c r="D9" s="46"/>
      <c r="E9" s="46"/>
      <c r="F9" s="46"/>
      <c r="G9" s="46"/>
      <c r="H9" s="46"/>
      <c r="I9" s="46"/>
      <c r="J9" s="46"/>
      <c r="K9" s="46"/>
      <c r="L9" s="46"/>
      <c r="M9" s="46"/>
      <c r="N9" s="46"/>
      <c r="O9" s="46"/>
      <c r="P9" s="46"/>
      <c r="Q9" s="46"/>
      <c r="R9" s="46"/>
      <c r="S9" s="46"/>
      <c r="T9" s="46"/>
      <c r="U9" s="46"/>
      <c r="V9" s="46"/>
      <c r="W9" s="46"/>
      <c r="X9" s="46"/>
    </row>
    <row r="10" spans="1:38" x14ac:dyDescent="0.2">
      <c r="A10" s="84" t="s">
        <v>160</v>
      </c>
      <c r="B10" s="84"/>
      <c r="C10" s="46"/>
      <c r="D10" s="46"/>
      <c r="E10" s="46"/>
      <c r="F10" s="46"/>
      <c r="G10" s="46"/>
      <c r="H10" s="46"/>
      <c r="I10" s="46"/>
      <c r="J10" s="46"/>
      <c r="K10" s="46"/>
      <c r="L10" s="46"/>
      <c r="M10" s="46"/>
      <c r="N10" s="46"/>
      <c r="O10" s="46"/>
      <c r="P10" s="46"/>
      <c r="Q10" s="46"/>
      <c r="R10" s="46"/>
      <c r="S10" s="46"/>
      <c r="T10" s="46"/>
      <c r="U10" s="46"/>
      <c r="V10" s="46"/>
      <c r="W10" s="46"/>
      <c r="X10" s="46"/>
    </row>
    <row r="11" spans="1:38" x14ac:dyDescent="0.2">
      <c r="A11" s="80" t="s">
        <v>163</v>
      </c>
      <c r="B11" s="84"/>
      <c r="C11" s="46"/>
      <c r="D11" s="46"/>
      <c r="E11" s="46"/>
      <c r="F11" s="46"/>
      <c r="G11" s="46"/>
      <c r="H11" s="46"/>
      <c r="I11" s="46"/>
      <c r="J11" s="46"/>
      <c r="K11" s="46"/>
      <c r="L11" s="46"/>
      <c r="M11" s="46"/>
      <c r="N11" s="46"/>
      <c r="O11" s="46"/>
      <c r="P11" s="46"/>
      <c r="Q11" s="46"/>
      <c r="R11" s="46"/>
      <c r="S11" s="46"/>
      <c r="T11" s="46"/>
      <c r="U11" s="46"/>
      <c r="V11" s="46"/>
      <c r="W11" s="46"/>
      <c r="X11" s="46"/>
    </row>
    <row r="12" spans="1:38" x14ac:dyDescent="0.2">
      <c r="A12" s="80" t="s">
        <v>139</v>
      </c>
      <c r="B12" s="84"/>
      <c r="C12" s="46"/>
      <c r="D12" s="46"/>
      <c r="E12" s="46"/>
      <c r="F12" s="46"/>
      <c r="G12" s="46"/>
      <c r="H12" s="46"/>
      <c r="I12" s="46"/>
      <c r="J12" s="46"/>
      <c r="K12" s="46"/>
      <c r="L12" s="46"/>
      <c r="M12" s="46"/>
      <c r="N12" s="46"/>
      <c r="O12" s="46"/>
      <c r="P12" s="46"/>
      <c r="Q12" s="46"/>
      <c r="R12" s="46"/>
      <c r="S12" s="46"/>
      <c r="T12" s="46"/>
      <c r="U12" s="46"/>
      <c r="V12" s="46"/>
      <c r="W12" s="46"/>
      <c r="X12" s="46"/>
    </row>
    <row r="13" spans="1:38" ht="31.5" customHeight="1" x14ac:dyDescent="0.2">
      <c r="A13" s="82" t="s">
        <v>140</v>
      </c>
      <c r="B13" s="84"/>
      <c r="C13" s="46"/>
      <c r="D13" s="46"/>
      <c r="E13" s="46"/>
      <c r="F13" s="46"/>
      <c r="G13" s="46"/>
      <c r="H13" s="46"/>
      <c r="I13" s="46"/>
      <c r="J13" s="46"/>
      <c r="K13" s="46"/>
      <c r="L13" s="46"/>
      <c r="M13" s="46"/>
      <c r="N13" s="46"/>
      <c r="O13" s="46"/>
      <c r="P13" s="46"/>
      <c r="Q13" s="46"/>
      <c r="R13" s="46"/>
      <c r="S13" s="46"/>
      <c r="T13" s="46"/>
      <c r="U13" s="46"/>
      <c r="V13" s="46"/>
      <c r="W13" s="46"/>
      <c r="X13" s="46"/>
    </row>
    <row r="14" spans="1:38" x14ac:dyDescent="0.2">
      <c r="A14" s="82" t="s">
        <v>141</v>
      </c>
      <c r="B14" s="84"/>
      <c r="C14" s="46"/>
      <c r="D14" s="46"/>
      <c r="E14" s="46"/>
      <c r="F14" s="46"/>
      <c r="G14" s="46"/>
      <c r="H14" s="46"/>
      <c r="I14" s="46"/>
      <c r="J14" s="46"/>
      <c r="K14" s="46"/>
      <c r="L14" s="46"/>
      <c r="M14" s="46"/>
      <c r="N14" s="46"/>
      <c r="O14" s="46"/>
      <c r="P14" s="46"/>
      <c r="Q14" s="46"/>
      <c r="R14" s="46"/>
      <c r="S14" s="46"/>
      <c r="T14" s="46"/>
      <c r="U14" s="46"/>
      <c r="V14" s="46"/>
      <c r="W14" s="46"/>
      <c r="X14" s="46"/>
    </row>
    <row r="15" spans="1:38" x14ac:dyDescent="0.2">
      <c r="A15" s="82" t="s">
        <v>142</v>
      </c>
      <c r="B15" s="84"/>
      <c r="C15" s="46"/>
      <c r="D15" s="46"/>
      <c r="E15" s="46"/>
      <c r="F15" s="46"/>
      <c r="G15" s="46"/>
      <c r="H15" s="46"/>
      <c r="I15" s="46"/>
      <c r="J15" s="46"/>
      <c r="K15" s="46"/>
      <c r="L15" s="46"/>
      <c r="M15" s="46"/>
      <c r="N15" s="46"/>
      <c r="O15" s="46"/>
      <c r="P15" s="46"/>
      <c r="Q15" s="46"/>
      <c r="R15" s="46"/>
      <c r="S15" s="46"/>
      <c r="T15" s="46"/>
      <c r="U15" s="46"/>
      <c r="V15" s="46"/>
      <c r="W15" s="46"/>
      <c r="X15" s="46"/>
    </row>
    <row r="16" spans="1:38" x14ac:dyDescent="0.2">
      <c r="A16" s="48" t="s">
        <v>143</v>
      </c>
      <c r="B16" s="84"/>
      <c r="C16" s="46"/>
      <c r="D16" s="46"/>
      <c r="E16" s="46"/>
      <c r="F16" s="46"/>
      <c r="G16" s="46"/>
      <c r="H16" s="46"/>
      <c r="I16" s="46"/>
      <c r="J16" s="46"/>
      <c r="K16" s="46"/>
      <c r="L16" s="46"/>
      <c r="M16" s="46"/>
      <c r="N16" s="46"/>
      <c r="O16" s="46"/>
      <c r="P16" s="46"/>
      <c r="Q16" s="46"/>
      <c r="R16" s="46"/>
      <c r="S16" s="46"/>
      <c r="T16" s="46"/>
      <c r="U16" s="46"/>
      <c r="V16" s="46"/>
      <c r="W16" s="46"/>
      <c r="X16" s="46"/>
    </row>
    <row r="17" spans="1:38" ht="31.5" customHeight="1" x14ac:dyDescent="0.2">
      <c r="A17" s="48" t="s">
        <v>144</v>
      </c>
      <c r="B17" s="84"/>
      <c r="C17" s="46"/>
      <c r="D17" s="46"/>
      <c r="E17" s="46"/>
      <c r="F17" s="46"/>
      <c r="G17" s="46"/>
      <c r="H17" s="46"/>
      <c r="I17" s="46"/>
      <c r="J17" s="46"/>
      <c r="K17" s="46"/>
      <c r="L17" s="46"/>
      <c r="M17" s="46"/>
      <c r="N17" s="46"/>
      <c r="O17" s="46"/>
      <c r="P17" s="46"/>
      <c r="Q17" s="46"/>
      <c r="R17" s="46"/>
      <c r="S17" s="46"/>
      <c r="T17" s="46"/>
      <c r="U17" s="46"/>
      <c r="V17" s="46"/>
      <c r="W17" s="46"/>
      <c r="X17" s="46"/>
    </row>
    <row r="18" spans="1:38" x14ac:dyDescent="0.2">
      <c r="A18" s="84"/>
      <c r="B18" s="84"/>
      <c r="C18" s="46"/>
      <c r="D18" s="46"/>
      <c r="E18" s="46"/>
      <c r="F18" s="46"/>
      <c r="G18" s="46"/>
      <c r="H18" s="46"/>
      <c r="I18" s="46"/>
      <c r="J18" s="46"/>
      <c r="K18" s="46"/>
      <c r="L18" s="46"/>
      <c r="M18" s="46"/>
      <c r="N18" s="46"/>
      <c r="O18" s="46"/>
      <c r="P18" s="46"/>
      <c r="Q18" s="46"/>
      <c r="R18" s="46"/>
      <c r="S18" s="46"/>
      <c r="T18" s="46"/>
      <c r="U18" s="46"/>
      <c r="V18" s="46"/>
      <c r="W18" s="46"/>
      <c r="X18" s="46"/>
    </row>
    <row r="19" spans="1:38" s="48" customFormat="1" ht="15.75" customHeight="1" x14ac:dyDescent="0.2">
      <c r="A19" s="46" t="s">
        <v>120</v>
      </c>
      <c r="B19" s="72"/>
      <c r="C19" s="72"/>
      <c r="D19" s="72"/>
      <c r="E19" s="72"/>
      <c r="F19" s="72"/>
      <c r="G19" s="72"/>
      <c r="H19" s="72"/>
      <c r="I19" s="18"/>
      <c r="J19" s="72"/>
      <c r="K19" s="72"/>
      <c r="L19" s="72"/>
      <c r="M19" s="72"/>
      <c r="N19" s="72"/>
      <c r="O19" s="72"/>
      <c r="P19" s="72"/>
      <c r="Q19" s="72"/>
      <c r="R19" s="46"/>
      <c r="S19" s="46"/>
      <c r="T19" s="46"/>
      <c r="U19" s="46"/>
      <c r="V19" s="46"/>
      <c r="W19" s="46"/>
      <c r="X19" s="46"/>
      <c r="Y19" s="46"/>
      <c r="Z19" s="46"/>
      <c r="AA19" s="46"/>
      <c r="AB19" s="46"/>
      <c r="AC19" s="46"/>
      <c r="AD19" s="46"/>
      <c r="AE19" s="46"/>
      <c r="AF19" s="46"/>
      <c r="AG19" s="46"/>
      <c r="AH19" s="46"/>
      <c r="AI19" s="46"/>
      <c r="AJ19" s="46"/>
      <c r="AK19" s="46"/>
      <c r="AL19" s="46"/>
    </row>
    <row r="20" spans="1:38" s="48" customFormat="1" ht="31.5" customHeight="1" x14ac:dyDescent="0.25">
      <c r="A20" s="49" t="s">
        <v>121</v>
      </c>
      <c r="I20" s="18"/>
    </row>
    <row r="21" spans="1:38" s="48" customFormat="1" ht="31.5" customHeight="1" x14ac:dyDescent="0.2">
      <c r="A21" s="46" t="s">
        <v>122</v>
      </c>
      <c r="I21" s="18"/>
    </row>
    <row r="22" spans="1:38" s="48" customFormat="1" ht="15.75" customHeight="1" x14ac:dyDescent="0.2">
      <c r="A22" s="46" t="s">
        <v>123</v>
      </c>
      <c r="B22" s="85"/>
      <c r="C22" s="85"/>
      <c r="D22" s="85"/>
      <c r="E22" s="86"/>
      <c r="F22" s="86"/>
      <c r="G22" s="86"/>
      <c r="H22" s="86"/>
      <c r="I22" s="86"/>
      <c r="J22" s="86"/>
      <c r="K22" s="86"/>
      <c r="L22" s="86"/>
      <c r="M22" s="86"/>
      <c r="N22" s="86"/>
      <c r="O22" s="86"/>
      <c r="P22" s="86"/>
      <c r="Q22" s="86"/>
      <c r="R22" s="46"/>
      <c r="S22" s="46"/>
      <c r="T22" s="46"/>
      <c r="U22" s="46"/>
      <c r="V22" s="46"/>
      <c r="W22" s="46"/>
      <c r="X22" s="46"/>
      <c r="Y22" s="46"/>
      <c r="Z22" s="46"/>
      <c r="AA22" s="46"/>
      <c r="AB22" s="46"/>
      <c r="AC22" s="46"/>
      <c r="AD22" s="46"/>
      <c r="AE22" s="46"/>
      <c r="AF22" s="46"/>
      <c r="AG22" s="46"/>
      <c r="AH22" s="46"/>
      <c r="AI22" s="46"/>
      <c r="AJ22" s="46"/>
      <c r="AK22" s="46"/>
      <c r="AL22" s="46"/>
    </row>
    <row r="23" spans="1:38" s="48" customFormat="1" ht="31.5" customHeight="1" x14ac:dyDescent="0.2">
      <c r="A23" s="87" t="s">
        <v>153</v>
      </c>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row>
    <row r="24" spans="1:38" s="48" customFormat="1" ht="31.5" customHeight="1" x14ac:dyDescent="0.2">
      <c r="A24" s="87" t="s">
        <v>152</v>
      </c>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row>
    <row r="25" spans="1:38" s="48" customFormat="1" ht="15.75" customHeight="1" x14ac:dyDescent="0.2">
      <c r="A25" s="88" t="s">
        <v>124</v>
      </c>
      <c r="B25" s="83"/>
      <c r="C25" s="83"/>
      <c r="D25" s="83"/>
      <c r="E25" s="46"/>
      <c r="F25" s="46"/>
      <c r="G25" s="46"/>
      <c r="H25" s="46"/>
      <c r="I25" s="46"/>
      <c r="J25" s="46"/>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row>
    <row r="26" spans="1:38" s="48" customFormat="1" ht="31.5" customHeight="1" x14ac:dyDescent="0.2">
      <c r="A26" s="46" t="s">
        <v>125</v>
      </c>
      <c r="B26" s="83"/>
      <c r="C26" s="46"/>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row>
    <row r="27" spans="1:38" s="48" customFormat="1" ht="31.5" customHeight="1" x14ac:dyDescent="0.25">
      <c r="A27" s="57" t="s">
        <v>126</v>
      </c>
      <c r="B27" s="46"/>
      <c r="C27" s="46"/>
      <c r="D27" s="46"/>
      <c r="E27" s="46"/>
      <c r="F27" s="46"/>
      <c r="G27" s="46"/>
      <c r="H27" s="46"/>
      <c r="I27" s="46"/>
      <c r="J27" s="46"/>
      <c r="K27" s="46"/>
      <c r="L27" s="83"/>
      <c r="M27" s="83"/>
      <c r="N27" s="83"/>
      <c r="O27" s="46"/>
      <c r="P27" s="83"/>
      <c r="Q27" s="89"/>
      <c r="R27" s="46"/>
      <c r="S27" s="46"/>
      <c r="T27" s="46"/>
      <c r="U27" s="46"/>
      <c r="V27" s="46"/>
      <c r="W27" s="46"/>
      <c r="X27" s="46"/>
      <c r="Y27" s="46"/>
      <c r="Z27" s="46"/>
      <c r="AA27" s="46"/>
      <c r="AB27" s="46"/>
      <c r="AC27" s="46"/>
      <c r="AD27" s="46"/>
      <c r="AE27" s="46"/>
      <c r="AF27" s="46"/>
      <c r="AG27" s="46"/>
      <c r="AH27" s="46"/>
      <c r="AI27" s="46"/>
      <c r="AJ27" s="46"/>
      <c r="AK27" s="46"/>
      <c r="AL27" s="46"/>
    </row>
    <row r="28" spans="1:38" s="48" customFormat="1" ht="31.5" customHeight="1" x14ac:dyDescent="0.2">
      <c r="A28" s="48" t="s">
        <v>154</v>
      </c>
      <c r="B28" s="83"/>
      <c r="C28" s="83"/>
      <c r="D28" s="83"/>
      <c r="E28" s="46"/>
      <c r="F28" s="46"/>
      <c r="G28" s="46"/>
      <c r="H28" s="46"/>
      <c r="I28" s="46"/>
      <c r="J28" s="46"/>
      <c r="K28" s="46"/>
      <c r="L28" s="46"/>
      <c r="M28" s="46"/>
      <c r="N28" s="46"/>
      <c r="O28" s="46"/>
      <c r="P28" s="83"/>
      <c r="Q28" s="89"/>
      <c r="R28" s="46"/>
      <c r="S28" s="46"/>
      <c r="T28" s="46"/>
      <c r="U28" s="46"/>
      <c r="V28" s="46"/>
      <c r="W28" s="46"/>
      <c r="X28" s="46"/>
      <c r="Y28" s="46"/>
      <c r="Z28" s="46"/>
      <c r="AA28" s="46"/>
      <c r="AB28" s="46"/>
      <c r="AC28" s="46"/>
      <c r="AD28" s="46"/>
      <c r="AE28" s="46"/>
      <c r="AF28" s="46"/>
      <c r="AG28" s="46"/>
      <c r="AH28" s="46"/>
      <c r="AI28" s="46"/>
      <c r="AJ28" s="46"/>
      <c r="AK28" s="46"/>
      <c r="AL28" s="46"/>
    </row>
    <row r="29" spans="1:38" s="48" customFormat="1" ht="31.5" customHeight="1" x14ac:dyDescent="0.2">
      <c r="A29" s="90" t="s">
        <v>127</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row>
    <row r="30" spans="1:38" ht="31.5" customHeight="1" x14ac:dyDescent="0.2">
      <c r="A30" s="46" t="str">
        <f>_xlfn.CONCAT("The data in this table are consistent with records that reached FaRDaP by ",config!B3,".")</f>
        <v>The data in this table are consistent with records that reached FaRDaP by 12 May 2026.</v>
      </c>
      <c r="B30" s="46"/>
      <c r="C30" s="46"/>
      <c r="D30" s="46"/>
      <c r="E30" s="46"/>
      <c r="F30" s="46"/>
      <c r="G30" s="46"/>
      <c r="H30" s="46"/>
      <c r="I30" s="46"/>
      <c r="J30" s="46"/>
      <c r="K30" s="46"/>
      <c r="L30" s="46"/>
      <c r="M30" s="46"/>
      <c r="N30" s="46"/>
      <c r="O30" s="46"/>
      <c r="P30" s="46"/>
      <c r="Q30" s="46"/>
      <c r="R30" s="46"/>
      <c r="S30" s="46"/>
      <c r="T30" s="46"/>
      <c r="U30" s="46"/>
      <c r="V30" s="46"/>
      <c r="W30" s="46" t="s">
        <v>113</v>
      </c>
      <c r="X30" s="46"/>
    </row>
    <row r="31" spans="1:38" ht="31.5" customHeight="1" x14ac:dyDescent="0.2">
      <c r="A31" s="46" t="s">
        <v>128</v>
      </c>
      <c r="B31" s="46"/>
      <c r="C31" s="46"/>
      <c r="D31" s="46"/>
      <c r="E31" s="46"/>
      <c r="F31" s="46"/>
      <c r="G31" s="46"/>
      <c r="H31" s="46"/>
      <c r="I31" s="46"/>
      <c r="J31" s="46"/>
      <c r="K31" s="46"/>
      <c r="L31" s="46"/>
      <c r="M31" s="46"/>
      <c r="N31" s="46"/>
      <c r="O31" s="46"/>
      <c r="P31" s="46"/>
      <c r="Q31" s="46"/>
      <c r="R31" s="46"/>
      <c r="S31" s="46"/>
      <c r="T31" s="46"/>
      <c r="U31" s="46"/>
      <c r="V31" s="46"/>
      <c r="W31" s="46" t="s">
        <v>114</v>
      </c>
      <c r="X31" s="46"/>
    </row>
    <row r="32" spans="1:38" x14ac:dyDescent="0.2">
      <c r="A32" s="83" t="s">
        <v>129</v>
      </c>
      <c r="B32" s="46"/>
      <c r="C32" s="46"/>
      <c r="D32" s="46"/>
      <c r="E32" s="46"/>
      <c r="F32" s="46"/>
      <c r="G32" s="46"/>
      <c r="H32" s="46"/>
      <c r="I32" s="46"/>
      <c r="J32" s="46"/>
      <c r="K32" s="46"/>
      <c r="L32" s="46"/>
      <c r="M32" s="46"/>
      <c r="N32" s="46"/>
      <c r="O32" s="46"/>
      <c r="P32" s="46"/>
      <c r="Q32" s="46"/>
      <c r="R32" s="46"/>
      <c r="S32" s="46"/>
      <c r="T32" s="46"/>
      <c r="U32" s="46"/>
      <c r="V32" s="46"/>
      <c r="W32" s="46" t="s">
        <v>115</v>
      </c>
      <c r="X32" s="46"/>
    </row>
    <row r="33" spans="1:24" x14ac:dyDescent="0.2">
      <c r="A33" s="83" t="s">
        <v>130</v>
      </c>
      <c r="B33" s="46"/>
      <c r="C33" s="46"/>
      <c r="D33" s="46"/>
      <c r="E33" s="46"/>
      <c r="F33" s="46"/>
      <c r="G33" s="46"/>
      <c r="H33" s="46"/>
      <c r="I33" s="46"/>
      <c r="J33" s="46"/>
      <c r="K33" s="46"/>
      <c r="L33" s="46"/>
      <c r="M33" s="46"/>
      <c r="N33" s="46"/>
      <c r="O33" s="46"/>
      <c r="P33" s="46"/>
      <c r="Q33" s="46"/>
      <c r="R33" s="46"/>
      <c r="S33" s="46"/>
      <c r="T33" s="46"/>
      <c r="U33" s="46"/>
      <c r="V33" s="46"/>
      <c r="W33" s="46" t="s">
        <v>10</v>
      </c>
      <c r="X33" s="46"/>
    </row>
    <row r="34" spans="1:24" ht="31.5" customHeight="1" x14ac:dyDescent="0.2">
      <c r="A34" s="46" t="s">
        <v>131</v>
      </c>
      <c r="B34" s="46"/>
      <c r="C34" s="46"/>
      <c r="D34" s="46"/>
      <c r="E34" s="46"/>
      <c r="F34" s="46"/>
      <c r="G34" s="46"/>
      <c r="H34" s="46"/>
      <c r="I34" s="46"/>
      <c r="J34" s="46"/>
      <c r="K34" s="46"/>
      <c r="L34" s="46"/>
      <c r="M34" s="46"/>
      <c r="N34" s="46"/>
      <c r="O34" s="46"/>
      <c r="P34" s="46"/>
      <c r="Q34" s="46"/>
      <c r="R34" s="46"/>
      <c r="S34" s="46"/>
      <c r="T34" s="46"/>
      <c r="U34" s="46"/>
      <c r="V34" s="46"/>
      <c r="W34" s="46" t="s">
        <v>11</v>
      </c>
      <c r="X34" s="46"/>
    </row>
    <row r="35" spans="1:24" ht="31.5" customHeight="1" x14ac:dyDescent="0.2">
      <c r="A35" s="91" t="s">
        <v>132</v>
      </c>
      <c r="B35" s="46"/>
      <c r="C35" s="46"/>
      <c r="D35" s="46"/>
      <c r="E35" s="46"/>
      <c r="F35" s="46"/>
      <c r="G35" s="46"/>
      <c r="H35" s="46"/>
      <c r="I35" s="46"/>
      <c r="J35" s="46"/>
      <c r="K35" s="46"/>
      <c r="L35" s="46"/>
      <c r="M35" s="46"/>
      <c r="N35" s="46"/>
      <c r="O35" s="46"/>
      <c r="P35" s="46"/>
      <c r="Q35" s="46"/>
      <c r="R35" s="46"/>
      <c r="S35" s="46"/>
      <c r="T35" s="46"/>
      <c r="U35" s="46"/>
      <c r="V35" s="46"/>
      <c r="W35" s="46" t="s">
        <v>12</v>
      </c>
      <c r="X35" s="46"/>
    </row>
    <row r="36" spans="1:24" x14ac:dyDescent="0.2">
      <c r="A36" s="46"/>
      <c r="B36" s="46"/>
      <c r="C36" s="46"/>
      <c r="D36" s="46"/>
      <c r="E36" s="46"/>
      <c r="F36" s="46"/>
      <c r="G36" s="46"/>
      <c r="H36" s="46"/>
      <c r="I36" s="46"/>
      <c r="J36" s="46"/>
      <c r="K36" s="46"/>
      <c r="L36" s="46"/>
      <c r="M36" s="46"/>
      <c r="N36" s="46"/>
      <c r="O36" s="46"/>
      <c r="P36" s="46"/>
      <c r="Q36" s="46"/>
      <c r="R36" s="46"/>
      <c r="S36" s="46"/>
      <c r="T36" s="46"/>
      <c r="U36" s="46"/>
      <c r="V36" s="46"/>
      <c r="W36" s="46" t="s">
        <v>13</v>
      </c>
      <c r="X36" s="46"/>
    </row>
    <row r="37" spans="1:24" x14ac:dyDescent="0.2">
      <c r="A37" s="46"/>
      <c r="B37" s="46"/>
      <c r="C37" s="46"/>
      <c r="D37" s="46"/>
      <c r="E37" s="46"/>
      <c r="F37" s="46"/>
      <c r="G37" s="46"/>
      <c r="H37" s="46"/>
      <c r="I37" s="46"/>
      <c r="J37" s="46"/>
      <c r="K37" s="46"/>
      <c r="L37" s="46"/>
      <c r="M37" s="46"/>
      <c r="N37" s="46"/>
      <c r="O37" s="46"/>
      <c r="P37" s="46"/>
      <c r="Q37" s="46"/>
      <c r="R37" s="46"/>
      <c r="S37" s="46"/>
      <c r="T37" s="46"/>
      <c r="U37" s="46"/>
      <c r="V37" s="46"/>
      <c r="W37" s="46" t="s">
        <v>14</v>
      </c>
      <c r="X37" s="46"/>
    </row>
    <row r="38" spans="1:24" x14ac:dyDescent="0.2">
      <c r="A38" s="46"/>
      <c r="B38" s="46"/>
      <c r="C38" s="46"/>
      <c r="D38" s="46"/>
      <c r="E38" s="46"/>
      <c r="F38" s="46"/>
      <c r="G38" s="46"/>
      <c r="H38" s="46"/>
      <c r="I38" s="46"/>
      <c r="J38" s="46"/>
      <c r="K38" s="46"/>
      <c r="L38" s="46"/>
      <c r="M38" s="46"/>
      <c r="N38" s="46"/>
      <c r="O38" s="46"/>
      <c r="P38" s="46"/>
      <c r="Q38" s="46"/>
      <c r="R38" s="46"/>
      <c r="S38" s="46"/>
      <c r="T38" s="46"/>
      <c r="U38" s="46"/>
      <c r="V38" s="46"/>
      <c r="W38" s="46" t="s">
        <v>15</v>
      </c>
      <c r="X38" s="46"/>
    </row>
    <row r="39" spans="1:24" x14ac:dyDescent="0.2">
      <c r="A39" s="46"/>
      <c r="B39" s="46"/>
      <c r="C39" s="46"/>
      <c r="D39" s="46"/>
      <c r="E39" s="46"/>
      <c r="F39" s="46"/>
      <c r="G39" s="46"/>
      <c r="H39" s="46"/>
      <c r="I39" s="46"/>
      <c r="J39" s="46"/>
      <c r="K39" s="46"/>
      <c r="L39" s="46"/>
      <c r="M39" s="46"/>
      <c r="N39" s="46"/>
      <c r="O39" s="46"/>
      <c r="P39" s="46"/>
      <c r="Q39" s="46"/>
      <c r="R39" s="46"/>
      <c r="S39" s="46"/>
      <c r="T39" s="46"/>
      <c r="U39" s="46"/>
      <c r="V39" s="46"/>
      <c r="W39" s="46" t="s">
        <v>16</v>
      </c>
      <c r="X39" s="46"/>
    </row>
    <row r="40" spans="1:24" x14ac:dyDescent="0.2">
      <c r="A40" s="46"/>
      <c r="B40" s="46"/>
      <c r="C40" s="46"/>
      <c r="D40" s="46"/>
      <c r="E40" s="46"/>
      <c r="F40" s="46"/>
      <c r="G40" s="46"/>
      <c r="H40" s="46"/>
      <c r="I40" s="46"/>
      <c r="J40" s="46"/>
      <c r="K40" s="46"/>
      <c r="L40" s="46"/>
      <c r="M40" s="46"/>
      <c r="N40" s="46"/>
      <c r="O40" s="46"/>
      <c r="P40" s="46"/>
      <c r="Q40" s="46"/>
      <c r="R40" s="46"/>
      <c r="S40" s="46"/>
      <c r="T40" s="46"/>
      <c r="U40" s="46"/>
      <c r="V40" s="46"/>
      <c r="W40" s="46" t="s">
        <v>17</v>
      </c>
      <c r="X40" s="46"/>
    </row>
    <row r="41" spans="1:24" x14ac:dyDescent="0.2">
      <c r="A41" s="46"/>
      <c r="B41" s="46"/>
      <c r="C41" s="46"/>
      <c r="D41" s="46"/>
      <c r="E41" s="46"/>
      <c r="F41" s="46"/>
      <c r="G41" s="46"/>
      <c r="H41" s="46"/>
      <c r="I41" s="46"/>
      <c r="J41" s="46"/>
      <c r="K41" s="46"/>
      <c r="L41" s="46"/>
      <c r="M41" s="46"/>
      <c r="N41" s="46"/>
      <c r="O41" s="46"/>
      <c r="P41" s="46"/>
      <c r="Q41" s="46"/>
      <c r="R41" s="46"/>
      <c r="S41" s="46"/>
      <c r="T41" s="46"/>
      <c r="U41" s="46"/>
      <c r="V41" s="46"/>
      <c r="W41" s="46" t="s">
        <v>18</v>
      </c>
      <c r="X41" s="46"/>
    </row>
    <row r="42" spans="1:24" x14ac:dyDescent="0.2">
      <c r="A42" s="46"/>
      <c r="B42" s="46"/>
      <c r="C42" s="46"/>
      <c r="D42" s="46"/>
      <c r="E42" s="46"/>
      <c r="F42" s="46"/>
      <c r="G42" s="46"/>
      <c r="H42" s="46"/>
      <c r="I42" s="46"/>
      <c r="J42" s="46"/>
      <c r="K42" s="46"/>
      <c r="L42" s="46"/>
      <c r="M42" s="46"/>
      <c r="N42" s="46"/>
      <c r="O42" s="46"/>
      <c r="P42" s="46"/>
      <c r="Q42" s="46"/>
      <c r="R42" s="46"/>
      <c r="S42" s="46"/>
      <c r="T42" s="46"/>
      <c r="U42" s="46"/>
      <c r="V42" s="46"/>
      <c r="W42" s="46" t="s">
        <v>19</v>
      </c>
      <c r="X42" s="46"/>
    </row>
    <row r="43" spans="1:24" x14ac:dyDescent="0.2">
      <c r="A43" s="46"/>
      <c r="B43" s="46"/>
      <c r="C43" s="46"/>
      <c r="D43" s="46"/>
      <c r="E43" s="46"/>
      <c r="F43" s="46"/>
      <c r="G43" s="46"/>
      <c r="H43" s="46"/>
      <c r="I43" s="46"/>
      <c r="J43" s="46"/>
      <c r="K43" s="46"/>
      <c r="L43" s="46"/>
      <c r="M43" s="46"/>
      <c r="N43" s="46"/>
      <c r="O43" s="46"/>
      <c r="P43" s="46"/>
      <c r="Q43" s="46"/>
      <c r="R43" s="46"/>
      <c r="S43" s="46"/>
      <c r="T43" s="46"/>
      <c r="U43" s="46"/>
      <c r="V43" s="46"/>
      <c r="W43" s="46" t="s">
        <v>20</v>
      </c>
      <c r="X43" s="46"/>
    </row>
    <row r="44" spans="1:24" x14ac:dyDescent="0.2">
      <c r="A44" s="46"/>
      <c r="B44" s="46"/>
      <c r="C44" s="46"/>
      <c r="D44" s="46"/>
      <c r="E44" s="46"/>
      <c r="F44" s="46"/>
      <c r="G44" s="46"/>
      <c r="H44" s="46"/>
      <c r="I44" s="46"/>
      <c r="J44" s="46"/>
      <c r="K44" s="46"/>
      <c r="L44" s="46"/>
      <c r="M44" s="46"/>
      <c r="N44" s="46"/>
      <c r="O44" s="46"/>
      <c r="P44" s="46"/>
      <c r="Q44" s="46"/>
      <c r="R44" s="46"/>
      <c r="S44" s="46"/>
      <c r="T44" s="46"/>
      <c r="U44" s="46"/>
      <c r="V44" s="46"/>
      <c r="W44" s="46" t="s">
        <v>21</v>
      </c>
      <c r="X44" s="46"/>
    </row>
    <row r="45" spans="1:24" x14ac:dyDescent="0.2">
      <c r="A45" s="46"/>
      <c r="B45" s="46"/>
      <c r="C45" s="46"/>
      <c r="D45" s="46"/>
      <c r="E45" s="46"/>
      <c r="F45" s="46"/>
      <c r="G45" s="46"/>
      <c r="H45" s="46"/>
      <c r="I45" s="46"/>
      <c r="J45" s="46"/>
      <c r="K45" s="46"/>
      <c r="L45" s="46"/>
      <c r="M45" s="46"/>
      <c r="N45" s="46"/>
      <c r="O45" s="46"/>
      <c r="P45" s="46"/>
      <c r="Q45" s="46"/>
      <c r="R45" s="46"/>
      <c r="S45" s="46"/>
      <c r="T45" s="46"/>
      <c r="U45" s="46"/>
      <c r="V45" s="46"/>
      <c r="W45" s="46" t="s">
        <v>22</v>
      </c>
      <c r="X45" s="46"/>
    </row>
    <row r="46" spans="1:24" x14ac:dyDescent="0.2">
      <c r="A46" s="46"/>
      <c r="B46" s="46"/>
      <c r="C46" s="46"/>
      <c r="D46" s="46"/>
      <c r="E46" s="46"/>
      <c r="F46" s="46"/>
      <c r="G46" s="46"/>
      <c r="H46" s="46"/>
      <c r="I46" s="46"/>
      <c r="J46" s="46"/>
      <c r="K46" s="46"/>
      <c r="L46" s="46"/>
      <c r="M46" s="46"/>
      <c r="N46" s="46"/>
      <c r="O46" s="46"/>
      <c r="P46" s="46"/>
      <c r="Q46" s="46"/>
      <c r="R46" s="46"/>
      <c r="S46" s="46"/>
      <c r="T46" s="46"/>
      <c r="U46" s="46"/>
      <c r="V46" s="46"/>
      <c r="W46" s="46" t="s">
        <v>23</v>
      </c>
      <c r="X46" s="46"/>
    </row>
    <row r="47" spans="1:24" x14ac:dyDescent="0.2">
      <c r="A47" s="46"/>
      <c r="B47" s="46"/>
      <c r="C47" s="46"/>
      <c r="D47" s="46"/>
      <c r="E47" s="46"/>
      <c r="F47" s="46"/>
      <c r="G47" s="46"/>
      <c r="H47" s="46"/>
      <c r="I47" s="46"/>
      <c r="J47" s="46"/>
      <c r="K47" s="46"/>
      <c r="L47" s="46"/>
      <c r="M47" s="46"/>
      <c r="N47" s="46"/>
      <c r="O47" s="46"/>
      <c r="P47" s="46"/>
      <c r="Q47" s="46"/>
      <c r="R47" s="46"/>
      <c r="S47" s="46"/>
      <c r="T47" s="46"/>
      <c r="U47" s="46"/>
      <c r="V47" s="46"/>
      <c r="W47" s="46" t="s">
        <v>24</v>
      </c>
      <c r="X47" s="46"/>
    </row>
    <row r="48" spans="1:24" x14ac:dyDescent="0.2">
      <c r="A48" s="46"/>
      <c r="B48" s="46"/>
      <c r="C48" s="46"/>
      <c r="D48" s="46"/>
      <c r="E48" s="46"/>
      <c r="F48" s="46"/>
      <c r="G48" s="46"/>
      <c r="H48" s="46"/>
      <c r="I48" s="46"/>
      <c r="J48" s="46"/>
      <c r="K48" s="46"/>
      <c r="L48" s="46"/>
      <c r="M48" s="46"/>
      <c r="N48" s="46"/>
      <c r="O48" s="46"/>
      <c r="P48" s="46"/>
      <c r="Q48" s="46"/>
      <c r="R48" s="46"/>
      <c r="S48" s="46"/>
      <c r="T48" s="46"/>
      <c r="U48" s="46"/>
      <c r="V48" s="46"/>
      <c r="W48" s="46" t="s">
        <v>25</v>
      </c>
      <c r="X48" s="46"/>
    </row>
    <row r="49" spans="1:24" x14ac:dyDescent="0.2">
      <c r="A49" s="46"/>
      <c r="B49" s="46"/>
      <c r="C49" s="46"/>
      <c r="D49" s="46"/>
      <c r="E49" s="46"/>
      <c r="F49" s="46"/>
      <c r="G49" s="46"/>
      <c r="H49" s="46"/>
      <c r="I49" s="46"/>
      <c r="J49" s="46"/>
      <c r="K49" s="46"/>
      <c r="L49" s="46"/>
      <c r="M49" s="46"/>
      <c r="N49" s="46"/>
      <c r="O49" s="46"/>
      <c r="P49" s="46"/>
      <c r="Q49" s="46"/>
      <c r="R49" s="46"/>
      <c r="S49" s="46"/>
      <c r="T49" s="46"/>
      <c r="U49" s="46"/>
      <c r="V49" s="46"/>
      <c r="W49" s="46" t="s">
        <v>26</v>
      </c>
      <c r="X49" s="46"/>
    </row>
    <row r="50" spans="1:24" x14ac:dyDescent="0.2">
      <c r="A50" s="46"/>
      <c r="B50" s="46"/>
      <c r="C50" s="46"/>
      <c r="D50" s="46"/>
      <c r="E50" s="46"/>
      <c r="F50" s="46"/>
      <c r="G50" s="46"/>
      <c r="H50" s="46"/>
      <c r="I50" s="46"/>
      <c r="J50" s="46"/>
      <c r="K50" s="46"/>
      <c r="L50" s="46"/>
      <c r="M50" s="46"/>
      <c r="N50" s="46"/>
      <c r="O50" s="46"/>
      <c r="P50" s="46"/>
      <c r="Q50" s="46"/>
      <c r="R50" s="46"/>
      <c r="S50" s="46"/>
      <c r="T50" s="46"/>
      <c r="U50" s="46"/>
      <c r="V50" s="46"/>
      <c r="W50" s="46" t="s">
        <v>27</v>
      </c>
      <c r="X50" s="46"/>
    </row>
    <row r="51" spans="1:24" x14ac:dyDescent="0.2">
      <c r="A51" s="46"/>
      <c r="B51" s="46"/>
      <c r="C51" s="46"/>
      <c r="D51" s="46"/>
      <c r="E51" s="46"/>
      <c r="F51" s="46"/>
      <c r="G51" s="46"/>
      <c r="H51" s="46"/>
      <c r="I51" s="46"/>
      <c r="J51" s="46"/>
      <c r="K51" s="46"/>
      <c r="L51" s="46"/>
      <c r="M51" s="46"/>
      <c r="N51" s="46"/>
      <c r="O51" s="46"/>
      <c r="P51" s="46"/>
      <c r="Q51" s="46"/>
      <c r="R51" s="46"/>
      <c r="S51" s="46"/>
      <c r="T51" s="46"/>
      <c r="U51" s="46"/>
      <c r="V51" s="46"/>
      <c r="W51" s="46" t="s">
        <v>28</v>
      </c>
      <c r="X51" s="46"/>
    </row>
    <row r="52" spans="1:24" x14ac:dyDescent="0.2">
      <c r="A52" s="46"/>
      <c r="B52" s="46"/>
      <c r="C52" s="46"/>
      <c r="D52" s="46"/>
      <c r="E52" s="46"/>
      <c r="F52" s="46"/>
      <c r="G52" s="46"/>
      <c r="H52" s="46"/>
      <c r="I52" s="46"/>
      <c r="J52" s="46"/>
      <c r="K52" s="46"/>
      <c r="L52" s="46"/>
      <c r="M52" s="46"/>
      <c r="N52" s="46"/>
      <c r="O52" s="46"/>
      <c r="P52" s="46"/>
      <c r="Q52" s="46"/>
      <c r="R52" s="46"/>
      <c r="S52" s="46"/>
      <c r="T52" s="46"/>
      <c r="U52" s="46"/>
      <c r="V52" s="46"/>
      <c r="W52" s="46" t="s">
        <v>29</v>
      </c>
      <c r="X52" s="46"/>
    </row>
    <row r="53" spans="1:24" x14ac:dyDescent="0.2">
      <c r="A53" s="46"/>
      <c r="B53" s="46"/>
      <c r="C53" s="46"/>
      <c r="D53" s="46"/>
      <c r="E53" s="46"/>
      <c r="F53" s="46"/>
      <c r="G53" s="46"/>
      <c r="H53" s="46"/>
      <c r="I53" s="46"/>
      <c r="J53" s="46"/>
      <c r="K53" s="46"/>
      <c r="L53" s="46"/>
      <c r="M53" s="46"/>
      <c r="N53" s="46"/>
      <c r="O53" s="46"/>
      <c r="P53" s="46"/>
      <c r="Q53" s="46"/>
      <c r="R53" s="46"/>
      <c r="S53" s="46"/>
      <c r="T53" s="46"/>
      <c r="U53" s="46"/>
      <c r="V53" s="46"/>
      <c r="W53" s="46" t="s">
        <v>30</v>
      </c>
      <c r="X53" s="46"/>
    </row>
    <row r="54" spans="1:24" x14ac:dyDescent="0.2">
      <c r="A54" s="46"/>
      <c r="B54" s="46"/>
      <c r="C54" s="46"/>
      <c r="D54" s="46"/>
      <c r="E54" s="46"/>
      <c r="F54" s="46"/>
      <c r="G54" s="46"/>
      <c r="H54" s="46"/>
      <c r="I54" s="46"/>
      <c r="J54" s="46"/>
      <c r="K54" s="46"/>
      <c r="L54" s="46"/>
      <c r="M54" s="46"/>
      <c r="N54" s="46"/>
      <c r="O54" s="46"/>
      <c r="P54" s="46"/>
      <c r="Q54" s="46"/>
      <c r="R54" s="46"/>
      <c r="S54" s="46"/>
      <c r="T54" s="46"/>
      <c r="U54" s="46"/>
      <c r="V54" s="46"/>
      <c r="W54" s="46" t="s">
        <v>31</v>
      </c>
      <c r="X54" s="46"/>
    </row>
    <row r="55" spans="1:24" x14ac:dyDescent="0.2">
      <c r="A55" s="46"/>
      <c r="B55" s="46"/>
      <c r="C55" s="46"/>
      <c r="D55" s="46"/>
      <c r="E55" s="46"/>
      <c r="F55" s="46"/>
      <c r="G55" s="46"/>
      <c r="H55" s="46"/>
      <c r="I55" s="46"/>
      <c r="J55" s="46"/>
      <c r="K55" s="46"/>
      <c r="L55" s="46"/>
      <c r="M55" s="46"/>
      <c r="N55" s="46"/>
      <c r="O55" s="46"/>
      <c r="P55" s="46"/>
      <c r="Q55" s="46"/>
      <c r="R55" s="46"/>
      <c r="S55" s="46"/>
      <c r="T55" s="46"/>
      <c r="U55" s="46"/>
      <c r="V55" s="46"/>
      <c r="W55" s="46" t="s">
        <v>116</v>
      </c>
      <c r="X55" s="46"/>
    </row>
    <row r="56" spans="1:24" x14ac:dyDescent="0.2">
      <c r="A56" s="46"/>
      <c r="B56" s="46"/>
      <c r="C56" s="46"/>
      <c r="D56" s="46"/>
      <c r="E56" s="46"/>
      <c r="F56" s="46"/>
      <c r="G56" s="46"/>
      <c r="H56" s="46"/>
      <c r="I56" s="46"/>
      <c r="J56" s="46"/>
      <c r="K56" s="46"/>
      <c r="L56" s="46"/>
      <c r="M56" s="46"/>
      <c r="N56" s="46"/>
      <c r="O56" s="46"/>
      <c r="P56" s="46"/>
      <c r="Q56" s="46"/>
      <c r="R56" s="46"/>
      <c r="S56" s="46"/>
      <c r="T56" s="46"/>
      <c r="U56" s="46"/>
      <c r="V56" s="46"/>
      <c r="W56" s="46" t="s">
        <v>32</v>
      </c>
      <c r="X56" s="46"/>
    </row>
    <row r="57" spans="1:24" x14ac:dyDescent="0.2">
      <c r="A57" s="46"/>
      <c r="B57" s="46"/>
      <c r="C57" s="46"/>
      <c r="D57" s="46"/>
      <c r="E57" s="46"/>
      <c r="F57" s="46"/>
      <c r="G57" s="46"/>
      <c r="H57" s="46"/>
      <c r="I57" s="46"/>
      <c r="J57" s="46"/>
      <c r="K57" s="46"/>
      <c r="L57" s="46"/>
      <c r="M57" s="46"/>
      <c r="N57" s="46"/>
      <c r="O57" s="46"/>
      <c r="P57" s="46"/>
      <c r="Q57" s="46"/>
      <c r="R57" s="46"/>
      <c r="S57" s="46"/>
      <c r="T57" s="46"/>
      <c r="U57" s="46"/>
      <c r="V57" s="46"/>
      <c r="W57" s="46" t="s">
        <v>33</v>
      </c>
      <c r="X57" s="46"/>
    </row>
    <row r="58" spans="1:24" x14ac:dyDescent="0.2">
      <c r="A58" s="46"/>
      <c r="B58" s="46"/>
      <c r="C58" s="46"/>
      <c r="D58" s="46"/>
      <c r="E58" s="46"/>
      <c r="F58" s="46"/>
      <c r="G58" s="46"/>
      <c r="H58" s="46"/>
      <c r="I58" s="46"/>
      <c r="J58" s="46"/>
      <c r="K58" s="46"/>
      <c r="L58" s="46"/>
      <c r="M58" s="46"/>
      <c r="N58" s="46"/>
      <c r="O58" s="46"/>
      <c r="P58" s="46"/>
      <c r="Q58" s="46"/>
      <c r="R58" s="46"/>
      <c r="S58" s="46"/>
      <c r="T58" s="46"/>
      <c r="U58" s="46"/>
      <c r="V58" s="46"/>
      <c r="W58" s="46" t="s">
        <v>34</v>
      </c>
      <c r="X58" s="46"/>
    </row>
    <row r="59" spans="1:24" x14ac:dyDescent="0.2">
      <c r="A59" s="46"/>
      <c r="B59" s="46"/>
      <c r="C59" s="46"/>
      <c r="D59" s="46"/>
      <c r="E59" s="46"/>
      <c r="F59" s="46"/>
      <c r="G59" s="46"/>
      <c r="H59" s="46"/>
      <c r="I59" s="46"/>
      <c r="J59" s="46"/>
      <c r="K59" s="46"/>
      <c r="L59" s="46"/>
      <c r="M59" s="46"/>
      <c r="N59" s="46"/>
      <c r="O59" s="46"/>
      <c r="P59" s="46"/>
      <c r="Q59" s="46"/>
      <c r="R59" s="46"/>
      <c r="S59" s="46"/>
      <c r="T59" s="46"/>
      <c r="U59" s="46"/>
      <c r="V59" s="46"/>
      <c r="W59" s="46" t="s">
        <v>35</v>
      </c>
      <c r="X59" s="46"/>
    </row>
    <row r="60" spans="1:24" x14ac:dyDescent="0.2">
      <c r="A60" s="46"/>
      <c r="B60" s="46"/>
      <c r="C60" s="46"/>
      <c r="D60" s="46"/>
      <c r="E60" s="46"/>
      <c r="F60" s="46"/>
      <c r="G60" s="46"/>
      <c r="H60" s="46"/>
      <c r="I60" s="46"/>
      <c r="J60" s="46"/>
      <c r="K60" s="46"/>
      <c r="L60" s="46"/>
      <c r="M60" s="46"/>
      <c r="N60" s="46"/>
      <c r="O60" s="46"/>
      <c r="P60" s="46"/>
      <c r="Q60" s="46"/>
      <c r="R60" s="46"/>
      <c r="S60" s="46"/>
      <c r="T60" s="46"/>
      <c r="U60" s="46"/>
      <c r="V60" s="46"/>
      <c r="W60" s="46" t="s">
        <v>36</v>
      </c>
      <c r="X60" s="46"/>
    </row>
    <row r="61" spans="1:24" x14ac:dyDescent="0.2">
      <c r="A61" s="46"/>
      <c r="B61" s="46"/>
      <c r="C61" s="46"/>
      <c r="D61" s="46"/>
      <c r="E61" s="46"/>
      <c r="F61" s="46"/>
      <c r="G61" s="46"/>
      <c r="H61" s="46"/>
      <c r="I61" s="46"/>
      <c r="J61" s="46"/>
      <c r="K61" s="46"/>
      <c r="L61" s="46"/>
      <c r="M61" s="46"/>
      <c r="N61" s="46"/>
      <c r="O61" s="46"/>
      <c r="P61" s="46"/>
      <c r="Q61" s="46"/>
      <c r="R61" s="46"/>
      <c r="S61" s="46"/>
      <c r="T61" s="46"/>
      <c r="U61" s="46"/>
      <c r="V61" s="46"/>
      <c r="W61" s="46" t="s">
        <v>37</v>
      </c>
      <c r="X61" s="46"/>
    </row>
    <row r="62" spans="1:24" x14ac:dyDescent="0.2">
      <c r="A62" s="46"/>
      <c r="B62" s="46"/>
      <c r="C62" s="46"/>
      <c r="D62" s="46"/>
      <c r="E62" s="46"/>
      <c r="F62" s="46"/>
      <c r="G62" s="46"/>
      <c r="H62" s="46"/>
      <c r="I62" s="46"/>
      <c r="J62" s="46"/>
      <c r="K62" s="46"/>
      <c r="L62" s="46"/>
      <c r="M62" s="46"/>
      <c r="N62" s="46"/>
      <c r="O62" s="46"/>
      <c r="P62" s="46"/>
      <c r="Q62" s="46"/>
      <c r="R62" s="46"/>
      <c r="S62" s="46"/>
      <c r="T62" s="46"/>
      <c r="U62" s="46"/>
      <c r="V62" s="46"/>
      <c r="W62" s="46" t="s">
        <v>38</v>
      </c>
      <c r="X62" s="46"/>
    </row>
    <row r="63" spans="1:24" x14ac:dyDescent="0.2">
      <c r="A63" s="46"/>
      <c r="B63" s="46"/>
      <c r="C63" s="46"/>
      <c r="D63" s="46"/>
      <c r="E63" s="46"/>
      <c r="F63" s="46"/>
      <c r="G63" s="46"/>
      <c r="H63" s="46"/>
      <c r="I63" s="46"/>
      <c r="J63" s="46"/>
      <c r="K63" s="46"/>
      <c r="L63" s="46"/>
      <c r="M63" s="46"/>
      <c r="N63" s="46"/>
      <c r="O63" s="46"/>
      <c r="P63" s="46"/>
      <c r="Q63" s="46"/>
      <c r="R63" s="46"/>
      <c r="S63" s="46"/>
      <c r="T63" s="46"/>
      <c r="U63" s="46"/>
      <c r="V63" s="46"/>
      <c r="W63" s="46" t="s">
        <v>39</v>
      </c>
      <c r="X63" s="46"/>
    </row>
    <row r="64" spans="1:24" x14ac:dyDescent="0.2">
      <c r="A64" s="46"/>
      <c r="B64" s="46"/>
      <c r="C64" s="46"/>
      <c r="D64" s="46"/>
      <c r="E64" s="46"/>
      <c r="F64" s="46"/>
      <c r="G64" s="46"/>
      <c r="H64" s="46"/>
      <c r="I64" s="46"/>
      <c r="J64" s="46"/>
      <c r="K64" s="46"/>
      <c r="L64" s="46"/>
      <c r="M64" s="46"/>
      <c r="N64" s="46"/>
      <c r="O64" s="46"/>
      <c r="P64" s="46"/>
      <c r="Q64" s="46"/>
      <c r="R64" s="46"/>
      <c r="S64" s="46"/>
      <c r="T64" s="46"/>
      <c r="U64" s="46"/>
      <c r="V64" s="46"/>
      <c r="W64" s="46" t="s">
        <v>40</v>
      </c>
      <c r="X64" s="46"/>
    </row>
    <row r="65" spans="1:24" x14ac:dyDescent="0.2">
      <c r="A65" s="46"/>
      <c r="B65" s="46"/>
      <c r="C65" s="46"/>
      <c r="D65" s="46"/>
      <c r="E65" s="46"/>
      <c r="F65" s="46"/>
      <c r="G65" s="46"/>
      <c r="H65" s="46"/>
      <c r="I65" s="46"/>
      <c r="J65" s="46"/>
      <c r="K65" s="46"/>
      <c r="L65" s="46"/>
      <c r="M65" s="46"/>
      <c r="N65" s="46"/>
      <c r="O65" s="46"/>
      <c r="P65" s="46"/>
      <c r="Q65" s="46"/>
      <c r="R65" s="46"/>
      <c r="S65" s="46"/>
      <c r="T65" s="46"/>
      <c r="U65" s="46"/>
      <c r="V65" s="46"/>
      <c r="W65" s="46" t="s">
        <v>41</v>
      </c>
      <c r="X65" s="46"/>
    </row>
    <row r="66" spans="1:24" x14ac:dyDescent="0.2">
      <c r="A66" s="46"/>
      <c r="B66" s="46"/>
      <c r="C66" s="46"/>
      <c r="D66" s="46"/>
      <c r="E66" s="46"/>
      <c r="F66" s="46"/>
      <c r="G66" s="46"/>
      <c r="H66" s="46"/>
      <c r="I66" s="46"/>
      <c r="J66" s="46"/>
      <c r="K66" s="46"/>
      <c r="L66" s="46"/>
      <c r="M66" s="46"/>
      <c r="N66" s="46"/>
      <c r="O66" s="46"/>
      <c r="P66" s="46"/>
      <c r="Q66" s="46"/>
      <c r="R66" s="46"/>
      <c r="S66" s="46"/>
      <c r="T66" s="46"/>
      <c r="U66" s="46"/>
      <c r="V66" s="46"/>
      <c r="W66" s="46" t="s">
        <v>42</v>
      </c>
      <c r="X66" s="46"/>
    </row>
    <row r="67" spans="1:24" x14ac:dyDescent="0.2">
      <c r="A67" s="46"/>
      <c r="B67" s="46"/>
      <c r="C67" s="46"/>
      <c r="D67" s="46"/>
      <c r="E67" s="46"/>
      <c r="F67" s="46"/>
      <c r="G67" s="46"/>
      <c r="H67" s="46"/>
      <c r="I67" s="46"/>
      <c r="J67" s="46"/>
      <c r="K67" s="46"/>
      <c r="L67" s="46"/>
      <c r="M67" s="46"/>
      <c r="N67" s="46"/>
      <c r="O67" s="46"/>
      <c r="P67" s="46"/>
      <c r="Q67" s="46"/>
      <c r="R67" s="46"/>
      <c r="S67" s="46"/>
      <c r="T67" s="46"/>
      <c r="U67" s="46"/>
      <c r="V67" s="46"/>
      <c r="W67" s="46" t="s">
        <v>43</v>
      </c>
      <c r="X67" s="46"/>
    </row>
    <row r="68" spans="1:24" x14ac:dyDescent="0.2">
      <c r="A68" s="46"/>
      <c r="B68" s="46"/>
      <c r="C68" s="46"/>
      <c r="D68" s="46"/>
      <c r="E68" s="46"/>
      <c r="F68" s="46"/>
      <c r="G68" s="46"/>
      <c r="H68" s="46"/>
      <c r="I68" s="46"/>
      <c r="J68" s="46"/>
      <c r="K68" s="46"/>
      <c r="L68" s="46"/>
      <c r="M68" s="46"/>
      <c r="N68" s="46"/>
      <c r="O68" s="46"/>
      <c r="P68" s="46"/>
      <c r="Q68" s="46"/>
      <c r="R68" s="46"/>
      <c r="S68" s="46"/>
      <c r="T68" s="46"/>
      <c r="U68" s="46"/>
      <c r="V68" s="46"/>
      <c r="W68" s="46" t="s">
        <v>44</v>
      </c>
      <c r="X68" s="46"/>
    </row>
    <row r="69" spans="1:24" x14ac:dyDescent="0.2">
      <c r="A69" s="46"/>
      <c r="B69" s="46"/>
      <c r="C69" s="46"/>
      <c r="D69" s="46"/>
      <c r="E69" s="46"/>
      <c r="F69" s="46"/>
      <c r="G69" s="46"/>
      <c r="H69" s="46"/>
      <c r="I69" s="46"/>
      <c r="J69" s="46"/>
      <c r="K69" s="46"/>
      <c r="L69" s="46"/>
      <c r="M69" s="46"/>
      <c r="N69" s="46"/>
      <c r="O69" s="46"/>
      <c r="P69" s="46"/>
      <c r="Q69" s="46"/>
      <c r="R69" s="46"/>
      <c r="S69" s="46"/>
      <c r="T69" s="46"/>
      <c r="U69" s="46"/>
      <c r="V69" s="46"/>
      <c r="W69" s="46" t="s">
        <v>45</v>
      </c>
      <c r="X69" s="46"/>
    </row>
    <row r="70" spans="1:24" x14ac:dyDescent="0.2">
      <c r="A70" s="46"/>
      <c r="B70" s="46"/>
      <c r="C70" s="46"/>
      <c r="D70" s="46"/>
      <c r="E70" s="46"/>
      <c r="F70" s="46"/>
      <c r="G70" s="46"/>
      <c r="H70" s="46"/>
      <c r="I70" s="46"/>
      <c r="J70" s="46"/>
      <c r="K70" s="46"/>
      <c r="L70" s="46"/>
      <c r="M70" s="46"/>
      <c r="N70" s="46"/>
      <c r="O70" s="46"/>
      <c r="P70" s="46"/>
      <c r="Q70" s="46"/>
      <c r="R70" s="46"/>
      <c r="S70" s="46"/>
      <c r="T70" s="46"/>
      <c r="U70" s="46"/>
      <c r="V70" s="46"/>
      <c r="W70" s="46" t="s">
        <v>46</v>
      </c>
      <c r="X70" s="46"/>
    </row>
    <row r="71" spans="1:24" x14ac:dyDescent="0.2">
      <c r="A71" s="46"/>
      <c r="B71" s="46"/>
      <c r="C71" s="46"/>
      <c r="D71" s="46"/>
      <c r="E71" s="46"/>
      <c r="F71" s="46"/>
      <c r="G71" s="46"/>
      <c r="H71" s="46"/>
      <c r="I71" s="46"/>
      <c r="J71" s="46"/>
      <c r="K71" s="46"/>
      <c r="L71" s="46"/>
      <c r="M71" s="46"/>
      <c r="N71" s="46"/>
      <c r="O71" s="46"/>
      <c r="P71" s="46"/>
      <c r="Q71" s="46"/>
      <c r="R71" s="46"/>
      <c r="S71" s="46"/>
      <c r="T71" s="46"/>
      <c r="U71" s="46"/>
      <c r="V71" s="46"/>
      <c r="W71" s="46" t="s">
        <v>47</v>
      </c>
      <c r="X71" s="46"/>
    </row>
    <row r="72" spans="1:24" x14ac:dyDescent="0.2">
      <c r="A72" s="46"/>
      <c r="B72" s="46"/>
      <c r="C72" s="46"/>
      <c r="D72" s="46"/>
      <c r="E72" s="46"/>
      <c r="F72" s="46"/>
      <c r="G72" s="46"/>
      <c r="H72" s="46"/>
      <c r="I72" s="46"/>
      <c r="J72" s="46"/>
      <c r="K72" s="46"/>
      <c r="L72" s="46"/>
      <c r="M72" s="46"/>
      <c r="N72" s="46"/>
      <c r="O72" s="46"/>
      <c r="P72" s="46"/>
      <c r="Q72" s="46"/>
      <c r="R72" s="46"/>
      <c r="S72" s="46"/>
      <c r="T72" s="46"/>
      <c r="U72" s="46"/>
      <c r="V72" s="46"/>
      <c r="W72" s="46" t="s">
        <v>48</v>
      </c>
      <c r="X72" s="46"/>
    </row>
    <row r="73" spans="1:24" x14ac:dyDescent="0.2">
      <c r="A73" s="46"/>
      <c r="B73" s="46"/>
      <c r="C73" s="46"/>
      <c r="D73" s="46"/>
      <c r="E73" s="46"/>
      <c r="F73" s="46"/>
      <c r="G73" s="46"/>
      <c r="H73" s="46"/>
      <c r="I73" s="46"/>
      <c r="J73" s="46"/>
      <c r="K73" s="46"/>
      <c r="L73" s="46"/>
      <c r="M73" s="46"/>
      <c r="N73" s="46"/>
      <c r="O73" s="46"/>
      <c r="P73" s="46"/>
      <c r="Q73" s="46"/>
      <c r="R73" s="46"/>
      <c r="S73" s="46"/>
      <c r="T73" s="46"/>
      <c r="U73" s="46"/>
      <c r="V73" s="46"/>
      <c r="W73" s="46" t="s">
        <v>49</v>
      </c>
      <c r="X73" s="46"/>
    </row>
    <row r="74" spans="1:24" x14ac:dyDescent="0.2">
      <c r="A74" s="46"/>
      <c r="B74" s="46"/>
      <c r="C74" s="46"/>
      <c r="D74" s="46"/>
      <c r="E74" s="46"/>
      <c r="F74" s="46"/>
      <c r="G74" s="46"/>
      <c r="H74" s="46"/>
      <c r="I74" s="46"/>
      <c r="J74" s="46"/>
      <c r="K74" s="46"/>
      <c r="L74" s="46"/>
      <c r="M74" s="46"/>
      <c r="N74" s="46"/>
      <c r="O74" s="46"/>
      <c r="P74" s="46"/>
      <c r="Q74" s="46"/>
      <c r="R74" s="46"/>
      <c r="S74" s="46"/>
      <c r="T74" s="46"/>
      <c r="U74" s="46"/>
      <c r="V74" s="46"/>
      <c r="W74" s="46" t="s">
        <v>50</v>
      </c>
      <c r="X74" s="46"/>
    </row>
    <row r="75" spans="1:24" x14ac:dyDescent="0.2">
      <c r="A75" s="46"/>
      <c r="B75" s="46"/>
      <c r="C75" s="46"/>
      <c r="D75" s="46"/>
      <c r="E75" s="46"/>
      <c r="F75" s="46"/>
      <c r="G75" s="46"/>
      <c r="H75" s="46"/>
      <c r="I75" s="46"/>
      <c r="J75" s="46"/>
      <c r="K75" s="46"/>
      <c r="L75" s="46"/>
      <c r="M75" s="46"/>
      <c r="N75" s="46"/>
      <c r="O75" s="46"/>
      <c r="P75" s="46"/>
      <c r="Q75" s="46"/>
      <c r="R75" s="46"/>
      <c r="S75" s="46"/>
      <c r="T75" s="46"/>
      <c r="U75" s="46"/>
      <c r="V75" s="46"/>
      <c r="W75" s="46" t="s">
        <v>51</v>
      </c>
      <c r="X75" s="46"/>
    </row>
    <row r="76" spans="1:24" x14ac:dyDescent="0.2">
      <c r="A76" s="46"/>
      <c r="B76" s="46"/>
      <c r="C76" s="46"/>
      <c r="D76" s="46"/>
      <c r="E76" s="46"/>
      <c r="F76" s="46"/>
      <c r="G76" s="46"/>
      <c r="H76" s="46"/>
      <c r="I76" s="46"/>
      <c r="J76" s="46"/>
      <c r="K76" s="46"/>
      <c r="L76" s="46"/>
      <c r="M76" s="46"/>
      <c r="N76" s="46"/>
      <c r="O76" s="46"/>
      <c r="P76" s="46"/>
      <c r="Q76" s="46"/>
      <c r="R76" s="46"/>
      <c r="S76" s="46"/>
      <c r="T76" s="46"/>
      <c r="U76" s="46"/>
      <c r="V76" s="46"/>
      <c r="W76" s="46" t="s">
        <v>52</v>
      </c>
      <c r="X76" s="46"/>
    </row>
    <row r="77" spans="1:24" x14ac:dyDescent="0.2">
      <c r="A77" s="46"/>
    </row>
    <row r="78" spans="1:24" x14ac:dyDescent="0.2">
      <c r="A78" s="46"/>
    </row>
    <row r="79" spans="1:24" x14ac:dyDescent="0.2">
      <c r="A79" s="46"/>
    </row>
    <row r="80" spans="1:24" x14ac:dyDescent="0.2">
      <c r="A80" s="46"/>
    </row>
    <row r="81" spans="1:1" x14ac:dyDescent="0.2">
      <c r="A81" s="46"/>
    </row>
    <row r="82" spans="1:1" x14ac:dyDescent="0.2">
      <c r="A82" s="46"/>
    </row>
    <row r="83" spans="1:1" x14ac:dyDescent="0.2">
      <c r="A83" s="46"/>
    </row>
  </sheetData>
  <hyperlinks>
    <hyperlink ref="A2" r:id="rId1" location="response-times" display="1 Some fires are excluded when calculating average response times. Please see definition document for a more detailed explanation. Please note that all calculations now include incidents with only heat/smoke damage." xr:uid="{0162672C-1047-4315-8B73-5D34C74666A6}"/>
    <hyperlink ref="A3" location="'FRS geographical categories'!A1" display="2 For a list of FRAs and whether they are considered &quot;Metropolitan&quot;, &quot;Non Metropolitan&quot;, &quot;Majority rural&quot;, &quot;Intermediate rural&quot;, &quot;Intermediate urban&quot; or &quot;Urban&quot; please see the FRS geographical categories sheet." xr:uid="{203B1450-3D8E-4715-9328-D10C3C2DABBD}"/>
    <hyperlink ref="A25:D25" r:id="rId2" display="https://www.gov.uk/government/collections/fire-statistics" xr:uid="{B2490246-4AD7-44E9-A4DA-BA636198B7F2}"/>
    <hyperlink ref="A33" r:id="rId3" display="The statistics in this table are National Statistics." xr:uid="{B8D1DDC3-6F32-44F1-AE53-A221162D7783}"/>
    <hyperlink ref="A35" r:id="rId4" xr:uid="{1FDC86B2-1577-4652-8C12-9B17B578AB9E}"/>
    <hyperlink ref="A11" r:id="rId5" display="1 Rural Urban classification of Fire and Rescue Services is based on the Department for Environment, Food and Rural Affairs (DEFRA) Rural Urban Classifications," xr:uid="{411DF737-98E3-4DC6-B392-BD08BACB9932}"/>
    <hyperlink ref="A12" r:id="rId6" xr:uid="{9205D413-C179-40F2-9C7C-70645559692F}"/>
  </hyperlinks>
  <pageMargins left="0.70866141732283472" right="0.70866141732283472" top="0.74803149606299213" bottom="0.74803149606299213" header="0.31496062992125984" footer="0.31496062992125984"/>
  <pageSetup paperSize="9" scale="43" orientation="landscape" r:id="rId7"/>
  <headerFooter>
    <oddHeader>&amp;C&amp;"Aptos"&amp;10&amp;K000000 OFFICIAL&amp;1#_x000D_</oddHeader>
    <oddFooter>&amp;C_x000D_&amp;1#&amp;"Aptos"&amp;10&amp;K000000 OFFICIAL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4FB58-874B-4786-BFFE-E08820631BFC}">
  <dimension ref="A1:H5634"/>
  <sheetViews>
    <sheetView zoomScaleNormal="100" workbookViewId="0"/>
  </sheetViews>
  <sheetFormatPr defaultColWidth="9.140625" defaultRowHeight="15" x14ac:dyDescent="0.2"/>
  <cols>
    <col min="1" max="1" width="21.42578125" style="42" bestFit="1" customWidth="1"/>
    <col min="2" max="2" width="57.42578125" style="42" bestFit="1" customWidth="1"/>
    <col min="3" max="3" width="26.28515625" style="42" bestFit="1" customWidth="1"/>
    <col min="4" max="4" width="27.85546875" style="20" bestFit="1" customWidth="1"/>
    <col min="5" max="5" width="30.5703125" style="43" bestFit="1" customWidth="1"/>
    <col min="6" max="6" width="28.140625" style="43" bestFit="1" customWidth="1"/>
    <col min="7" max="7" width="28.42578125" style="43" bestFit="1" customWidth="1"/>
    <col min="8" max="8" width="15.28515625" style="43" bestFit="1" customWidth="1"/>
    <col min="9" max="16384" width="9.140625" style="20"/>
  </cols>
  <sheetData>
    <row r="1" spans="1:8" ht="15.75" x14ac:dyDescent="0.25">
      <c r="A1" s="40" t="s">
        <v>0</v>
      </c>
      <c r="B1" s="40" t="s">
        <v>1</v>
      </c>
      <c r="C1" s="40" t="s">
        <v>2</v>
      </c>
      <c r="D1" s="41" t="s">
        <v>3</v>
      </c>
      <c r="E1" s="41" t="s">
        <v>4</v>
      </c>
      <c r="F1" s="41" t="s">
        <v>5</v>
      </c>
      <c r="G1" s="41" t="s">
        <v>6</v>
      </c>
      <c r="H1" s="41" t="s">
        <v>7</v>
      </c>
    </row>
    <row r="2" spans="1:8" x14ac:dyDescent="0.2">
      <c r="A2" s="42" t="s">
        <v>8</v>
      </c>
      <c r="B2" s="42" t="s">
        <v>70</v>
      </c>
      <c r="C2" s="42" t="s">
        <v>9</v>
      </c>
      <c r="D2" s="43">
        <v>19545</v>
      </c>
      <c r="E2" s="97">
        <v>6.3107374400000003E-3</v>
      </c>
      <c r="F2" s="97">
        <v>1.4992838200000001E-3</v>
      </c>
      <c r="G2" s="97">
        <v>1.27863086E-3</v>
      </c>
      <c r="H2" s="97">
        <v>3.5328222799999999E-3</v>
      </c>
    </row>
    <row r="3" spans="1:8" x14ac:dyDescent="0.2">
      <c r="A3" s="42" t="s">
        <v>8</v>
      </c>
      <c r="B3" s="42" t="s">
        <v>71</v>
      </c>
      <c r="C3" s="42" t="s">
        <v>9</v>
      </c>
      <c r="D3" s="43">
        <v>15850</v>
      </c>
      <c r="E3" s="97">
        <v>7.3480945999999997E-3</v>
      </c>
      <c r="F3" s="97">
        <v>1.6343174399999999E-3</v>
      </c>
      <c r="G3" s="97">
        <v>1.4313205900000001E-3</v>
      </c>
      <c r="H3" s="97">
        <v>4.2824561000000001E-3</v>
      </c>
    </row>
    <row r="4" spans="1:8" x14ac:dyDescent="0.2">
      <c r="A4" s="42" t="s">
        <v>8</v>
      </c>
      <c r="B4" s="42" t="s">
        <v>72</v>
      </c>
      <c r="C4" s="42" t="s">
        <v>9</v>
      </c>
      <c r="D4" s="43">
        <v>8780</v>
      </c>
      <c r="E4" s="97">
        <v>5.5359268400000002E-3</v>
      </c>
      <c r="F4" s="97">
        <v>8.7823733999999997E-4</v>
      </c>
      <c r="G4" s="97">
        <v>2.47591303E-3</v>
      </c>
      <c r="H4" s="97">
        <v>2.1817759999999999E-3</v>
      </c>
    </row>
    <row r="5" spans="1:8" x14ac:dyDescent="0.2">
      <c r="A5" s="42" t="s">
        <v>8</v>
      </c>
      <c r="B5" s="42" t="s">
        <v>73</v>
      </c>
      <c r="C5" s="42" t="s">
        <v>9</v>
      </c>
      <c r="D5" s="43">
        <v>9351</v>
      </c>
      <c r="E5" s="97">
        <v>7.4063513799999996E-3</v>
      </c>
      <c r="F5" s="97">
        <v>1.59779134E-3</v>
      </c>
      <c r="G5" s="97">
        <v>1.5514851400000001E-3</v>
      </c>
      <c r="H5" s="97">
        <v>4.2570744099999997E-3</v>
      </c>
    </row>
    <row r="6" spans="1:8" x14ac:dyDescent="0.2">
      <c r="A6" s="42" t="s">
        <v>8</v>
      </c>
      <c r="B6" s="42" t="s">
        <v>74</v>
      </c>
      <c r="C6" s="42" t="s">
        <v>9</v>
      </c>
      <c r="D6" s="43">
        <v>38851</v>
      </c>
      <c r="E6" s="97">
        <v>6.77637897E-3</v>
      </c>
      <c r="F6" s="97">
        <v>1.50753847E-3</v>
      </c>
      <c r="G6" s="97">
        <v>1.29736227E-3</v>
      </c>
      <c r="H6" s="97">
        <v>3.9714777399999998E-3</v>
      </c>
    </row>
    <row r="7" spans="1:8" x14ac:dyDescent="0.2">
      <c r="A7" s="42" t="s">
        <v>8</v>
      </c>
      <c r="B7" s="42" t="s">
        <v>75</v>
      </c>
      <c r="C7" s="42" t="s">
        <v>9</v>
      </c>
      <c r="D7" s="43">
        <v>27388</v>
      </c>
      <c r="E7" s="97">
        <v>6.5626316100000004E-3</v>
      </c>
      <c r="F7" s="97">
        <v>1.0198456499999999E-3</v>
      </c>
      <c r="G7" s="97">
        <v>1.43329382E-3</v>
      </c>
      <c r="H7" s="97">
        <v>4.1094916499999998E-3</v>
      </c>
    </row>
    <row r="8" spans="1:8" x14ac:dyDescent="0.2">
      <c r="A8" s="42" t="s">
        <v>8</v>
      </c>
      <c r="B8" s="42" t="s">
        <v>70</v>
      </c>
      <c r="C8" s="42" t="s">
        <v>10</v>
      </c>
      <c r="D8" s="43">
        <v>446</v>
      </c>
      <c r="E8" s="97">
        <v>6.5352254300000004E-3</v>
      </c>
      <c r="F8" s="97">
        <v>1.62919342E-3</v>
      </c>
      <c r="G8" s="97">
        <v>1.48529602E-3</v>
      </c>
      <c r="H8" s="97">
        <v>3.42073551E-3</v>
      </c>
    </row>
    <row r="9" spans="1:8" x14ac:dyDescent="0.2">
      <c r="A9" s="42" t="s">
        <v>8</v>
      </c>
      <c r="B9" s="42" t="s">
        <v>71</v>
      </c>
      <c r="C9" s="42" t="s">
        <v>10</v>
      </c>
      <c r="D9" s="43">
        <v>329</v>
      </c>
      <c r="E9" s="97">
        <v>6.5354115000000003E-3</v>
      </c>
      <c r="F9" s="97">
        <v>1.42941551E-3</v>
      </c>
      <c r="G9" s="97">
        <v>1.51117279E-3</v>
      </c>
      <c r="H9" s="97">
        <v>3.5948227299999998E-3</v>
      </c>
    </row>
    <row r="10" spans="1:8" x14ac:dyDescent="0.2">
      <c r="A10" s="42" t="s">
        <v>8</v>
      </c>
      <c r="B10" s="42" t="s">
        <v>72</v>
      </c>
      <c r="C10" s="42" t="s">
        <v>10</v>
      </c>
      <c r="D10" s="43">
        <v>31</v>
      </c>
      <c r="E10" s="97">
        <v>5.1792112400000003E-3</v>
      </c>
      <c r="F10" s="97">
        <v>1.5550325800000001E-3</v>
      </c>
      <c r="G10" s="97">
        <v>1.21639764E-3</v>
      </c>
      <c r="H10" s="97">
        <v>2.40778055E-3</v>
      </c>
    </row>
    <row r="11" spans="1:8" x14ac:dyDescent="0.2">
      <c r="A11" s="42" t="s">
        <v>8</v>
      </c>
      <c r="B11" s="42" t="s">
        <v>73</v>
      </c>
      <c r="C11" s="42" t="s">
        <v>10</v>
      </c>
      <c r="D11" s="43">
        <v>208</v>
      </c>
      <c r="E11" s="97">
        <v>7.3776929800000004E-3</v>
      </c>
      <c r="F11" s="97">
        <v>2.0291909E-3</v>
      </c>
      <c r="G11" s="97">
        <v>1.65442461E-3</v>
      </c>
      <c r="H11" s="97">
        <v>3.6940769499999998E-3</v>
      </c>
    </row>
    <row r="12" spans="1:8" x14ac:dyDescent="0.2">
      <c r="A12" s="42" t="s">
        <v>8</v>
      </c>
      <c r="B12" s="42" t="s">
        <v>74</v>
      </c>
      <c r="C12" s="42" t="s">
        <v>10</v>
      </c>
      <c r="D12" s="43">
        <v>871</v>
      </c>
      <c r="E12" s="97">
        <v>6.5633103399999997E-3</v>
      </c>
      <c r="F12" s="97">
        <v>1.6488601600000001E-3</v>
      </c>
      <c r="G12" s="97">
        <v>1.4506126099999999E-3</v>
      </c>
      <c r="H12" s="97">
        <v>3.4638370800000001E-3</v>
      </c>
    </row>
    <row r="13" spans="1:8" x14ac:dyDescent="0.2">
      <c r="A13" s="42" t="s">
        <v>8</v>
      </c>
      <c r="B13" s="42" t="s">
        <v>75</v>
      </c>
      <c r="C13" s="42" t="s">
        <v>10</v>
      </c>
      <c r="D13" s="43">
        <v>629</v>
      </c>
      <c r="E13" s="97">
        <v>6.86206404E-3</v>
      </c>
      <c r="F13" s="97">
        <v>1.34630931E-3</v>
      </c>
      <c r="G13" s="97">
        <v>1.44558138E-3</v>
      </c>
      <c r="H13" s="97">
        <v>4.0701728600000004E-3</v>
      </c>
    </row>
    <row r="14" spans="1:8" x14ac:dyDescent="0.2">
      <c r="A14" s="42" t="s">
        <v>8</v>
      </c>
      <c r="B14" s="42" t="s">
        <v>70</v>
      </c>
      <c r="C14" s="42" t="s">
        <v>11</v>
      </c>
      <c r="D14" s="43">
        <v>238</v>
      </c>
      <c r="E14" s="97">
        <v>6.6592745700000001E-3</v>
      </c>
      <c r="F14" s="97">
        <v>1.42774447E-3</v>
      </c>
      <c r="G14" s="97">
        <v>1.64429638E-3</v>
      </c>
      <c r="H14" s="97">
        <v>3.5872332499999999E-3</v>
      </c>
    </row>
    <row r="15" spans="1:8" x14ac:dyDescent="0.2">
      <c r="A15" s="42" t="s">
        <v>8</v>
      </c>
      <c r="B15" s="42" t="s">
        <v>71</v>
      </c>
      <c r="C15" s="42" t="s">
        <v>11</v>
      </c>
      <c r="D15" s="43">
        <v>146</v>
      </c>
      <c r="E15" s="97">
        <v>8.0049782200000003E-3</v>
      </c>
      <c r="F15" s="97">
        <v>2.4662288300000001E-3</v>
      </c>
      <c r="G15" s="97">
        <v>2.01491921E-3</v>
      </c>
      <c r="H15" s="97">
        <v>3.5238296899999999E-3</v>
      </c>
    </row>
    <row r="16" spans="1:8" x14ac:dyDescent="0.2">
      <c r="A16" s="42" t="s">
        <v>8</v>
      </c>
      <c r="B16" s="42" t="s">
        <v>72</v>
      </c>
      <c r="C16" s="42" t="s">
        <v>11</v>
      </c>
      <c r="D16" s="43">
        <v>14</v>
      </c>
      <c r="E16" s="97">
        <v>6.9576717200000001E-3</v>
      </c>
      <c r="F16" s="97">
        <v>1.50876289E-3</v>
      </c>
      <c r="G16" s="97">
        <v>1.56415317E-3</v>
      </c>
      <c r="H16" s="97">
        <v>3.8847551000000002E-3</v>
      </c>
    </row>
    <row r="17" spans="1:8" x14ac:dyDescent="0.2">
      <c r="A17" s="42" t="s">
        <v>8</v>
      </c>
      <c r="B17" s="42" t="s">
        <v>73</v>
      </c>
      <c r="C17" s="42" t="s">
        <v>11</v>
      </c>
      <c r="D17" s="43">
        <v>42</v>
      </c>
      <c r="E17" s="97">
        <v>7.3514658299999999E-3</v>
      </c>
      <c r="F17" s="97">
        <v>1.8072087899999999E-3</v>
      </c>
      <c r="G17" s="97">
        <v>1.7678017899999999E-3</v>
      </c>
      <c r="H17" s="97">
        <v>3.7764547699999998E-3</v>
      </c>
    </row>
    <row r="18" spans="1:8" x14ac:dyDescent="0.2">
      <c r="A18" s="42" t="s">
        <v>8</v>
      </c>
      <c r="B18" s="42" t="s">
        <v>74</v>
      </c>
      <c r="C18" s="42" t="s">
        <v>11</v>
      </c>
      <c r="D18" s="43">
        <v>343</v>
      </c>
      <c r="E18" s="97">
        <v>6.4334640099999998E-3</v>
      </c>
      <c r="F18" s="97">
        <v>1.31279669E-3</v>
      </c>
      <c r="G18" s="97">
        <v>1.5865927199999999E-3</v>
      </c>
      <c r="H18" s="97">
        <v>3.5340741099999999E-3</v>
      </c>
    </row>
    <row r="19" spans="1:8" x14ac:dyDescent="0.2">
      <c r="A19" s="42" t="s">
        <v>8</v>
      </c>
      <c r="B19" s="42" t="s">
        <v>75</v>
      </c>
      <c r="C19" s="42" t="s">
        <v>11</v>
      </c>
      <c r="D19" s="43">
        <v>350</v>
      </c>
      <c r="E19" s="97">
        <v>6.9982471100000004E-3</v>
      </c>
      <c r="F19" s="97">
        <v>7.6488071999999995E-4</v>
      </c>
      <c r="G19" s="97">
        <v>1.9720566299999999E-3</v>
      </c>
      <c r="H19" s="97">
        <v>4.2613092800000002E-3</v>
      </c>
    </row>
    <row r="20" spans="1:8" x14ac:dyDescent="0.2">
      <c r="A20" s="42" t="s">
        <v>8</v>
      </c>
      <c r="B20" s="42" t="s">
        <v>70</v>
      </c>
      <c r="C20" s="42" t="s">
        <v>12</v>
      </c>
      <c r="D20" s="43">
        <v>34</v>
      </c>
      <c r="E20" s="97">
        <v>6.1785128199999999E-3</v>
      </c>
      <c r="F20" s="97">
        <v>1.12949323E-3</v>
      </c>
      <c r="G20" s="97">
        <v>1.0940901500000001E-3</v>
      </c>
      <c r="H20" s="97">
        <v>3.9549289299999997E-3</v>
      </c>
    </row>
    <row r="21" spans="1:8" x14ac:dyDescent="0.2">
      <c r="A21" s="42" t="s">
        <v>8</v>
      </c>
      <c r="B21" s="42" t="s">
        <v>71</v>
      </c>
      <c r="C21" s="42" t="s">
        <v>12</v>
      </c>
      <c r="D21" s="43">
        <v>12</v>
      </c>
      <c r="E21" s="97">
        <v>6.4776232000000001E-3</v>
      </c>
      <c r="F21" s="97">
        <v>1.07349513E-3</v>
      </c>
      <c r="G21" s="97">
        <v>8.5841023000000005E-4</v>
      </c>
      <c r="H21" s="97">
        <v>4.5457173499999998E-3</v>
      </c>
    </row>
    <row r="22" spans="1:8" x14ac:dyDescent="0.2">
      <c r="A22" s="42" t="s">
        <v>8</v>
      </c>
      <c r="B22" s="42" t="s">
        <v>73</v>
      </c>
      <c r="C22" s="42" t="s">
        <v>12</v>
      </c>
      <c r="D22" s="43">
        <v>15</v>
      </c>
      <c r="E22" s="97">
        <v>6.3950615200000002E-3</v>
      </c>
      <c r="F22" s="97">
        <v>1.5254627199999999E-3</v>
      </c>
      <c r="G22" s="97">
        <v>1.1743825799999999E-3</v>
      </c>
      <c r="H22" s="97">
        <v>3.6952157799999999E-3</v>
      </c>
    </row>
    <row r="23" spans="1:8" x14ac:dyDescent="0.2">
      <c r="A23" s="42" t="s">
        <v>8</v>
      </c>
      <c r="B23" s="42" t="s">
        <v>74</v>
      </c>
      <c r="C23" s="42" t="s">
        <v>12</v>
      </c>
      <c r="D23" s="43">
        <v>62</v>
      </c>
      <c r="E23" s="97">
        <v>7.2078477400000004E-3</v>
      </c>
      <c r="F23" s="97">
        <v>2.1294426899999999E-3</v>
      </c>
      <c r="G23" s="97">
        <v>1.1243650799999999E-3</v>
      </c>
      <c r="H23" s="97">
        <v>3.95403951E-3</v>
      </c>
    </row>
    <row r="24" spans="1:8" x14ac:dyDescent="0.2">
      <c r="A24" s="42" t="s">
        <v>8</v>
      </c>
      <c r="B24" s="42" t="s">
        <v>75</v>
      </c>
      <c r="C24" s="42" t="s">
        <v>12</v>
      </c>
      <c r="D24" s="43">
        <v>53</v>
      </c>
      <c r="E24" s="97">
        <v>6.6114166000000004E-3</v>
      </c>
      <c r="F24" s="97">
        <v>1.1194092399999999E-3</v>
      </c>
      <c r="G24" s="97">
        <v>1.1628666199999999E-3</v>
      </c>
      <c r="H24" s="97">
        <v>4.3291402600000002E-3</v>
      </c>
    </row>
    <row r="25" spans="1:8" x14ac:dyDescent="0.2">
      <c r="A25" s="42" t="s">
        <v>8</v>
      </c>
      <c r="B25" s="42" t="s">
        <v>70</v>
      </c>
      <c r="C25" s="42" t="s">
        <v>13</v>
      </c>
      <c r="D25" s="43">
        <v>4</v>
      </c>
      <c r="E25" s="97">
        <v>1.427372673E-2</v>
      </c>
      <c r="F25" s="97">
        <v>5.7870347000000004E-4</v>
      </c>
      <c r="G25" s="97">
        <v>2.4247683900000001E-3</v>
      </c>
      <c r="H25" s="97">
        <v>1.127025433E-2</v>
      </c>
    </row>
    <row r="26" spans="1:8" x14ac:dyDescent="0.2">
      <c r="A26" s="42" t="s">
        <v>8</v>
      </c>
      <c r="B26" s="42" t="s">
        <v>71</v>
      </c>
      <c r="C26" s="42" t="s">
        <v>13</v>
      </c>
      <c r="D26" s="43">
        <v>1</v>
      </c>
      <c r="E26" s="97">
        <v>1.553240694E-2</v>
      </c>
      <c r="F26" s="97">
        <v>6.3657361000000003E-4</v>
      </c>
      <c r="G26" s="97">
        <v>2.7083333299999998E-3</v>
      </c>
      <c r="H26" s="97">
        <v>1.21875E-2</v>
      </c>
    </row>
    <row r="27" spans="1:8" x14ac:dyDescent="0.2">
      <c r="A27" s="42" t="s">
        <v>8</v>
      </c>
      <c r="B27" s="42" t="s">
        <v>73</v>
      </c>
      <c r="C27" s="42" t="s">
        <v>13</v>
      </c>
      <c r="D27" s="43">
        <v>1</v>
      </c>
      <c r="E27" s="97">
        <v>2.1712962499999999E-2</v>
      </c>
      <c r="F27" s="97">
        <v>1.0648145799999999E-3</v>
      </c>
      <c r="G27" s="97">
        <v>2.83564791E-3</v>
      </c>
      <c r="H27" s="97">
        <v>1.7812499999999998E-2</v>
      </c>
    </row>
    <row r="28" spans="1:8" x14ac:dyDescent="0.2">
      <c r="A28" s="42" t="s">
        <v>8</v>
      </c>
      <c r="B28" s="42" t="s">
        <v>74</v>
      </c>
      <c r="C28" s="42" t="s">
        <v>13</v>
      </c>
      <c r="D28" s="43">
        <v>4</v>
      </c>
      <c r="E28" s="97">
        <v>1.333622655E-2</v>
      </c>
      <c r="F28" s="97">
        <v>1.58275433E-3</v>
      </c>
      <c r="G28" s="97">
        <v>3.6545135299999999E-3</v>
      </c>
      <c r="H28" s="97">
        <v>8.0989579799999999E-3</v>
      </c>
    </row>
    <row r="29" spans="1:8" x14ac:dyDescent="0.2">
      <c r="A29" s="42" t="s">
        <v>8</v>
      </c>
      <c r="B29" s="42" t="s">
        <v>75</v>
      </c>
      <c r="C29" s="42" t="s">
        <v>13</v>
      </c>
      <c r="D29" s="43">
        <v>14</v>
      </c>
      <c r="E29" s="97">
        <v>1.086061472E-2</v>
      </c>
      <c r="F29" s="97">
        <v>2.0031412600000002E-3</v>
      </c>
      <c r="G29" s="97">
        <v>1.78736755E-3</v>
      </c>
      <c r="H29" s="97">
        <v>7.0701056000000003E-3</v>
      </c>
    </row>
    <row r="30" spans="1:8" x14ac:dyDescent="0.2">
      <c r="A30" s="42" t="s">
        <v>8</v>
      </c>
      <c r="B30" s="42" t="s">
        <v>70</v>
      </c>
      <c r="C30" s="42" t="s">
        <v>14</v>
      </c>
      <c r="D30" s="43">
        <v>127</v>
      </c>
      <c r="E30" s="97">
        <v>6.7478672100000003E-3</v>
      </c>
      <c r="F30" s="97">
        <v>1.0866868599999999E-3</v>
      </c>
      <c r="G30" s="97">
        <v>2.0565395799999999E-3</v>
      </c>
      <c r="H30" s="97">
        <v>3.6046403200000001E-3</v>
      </c>
    </row>
    <row r="31" spans="1:8" x14ac:dyDescent="0.2">
      <c r="A31" s="42" t="s">
        <v>8</v>
      </c>
      <c r="B31" s="42" t="s">
        <v>71</v>
      </c>
      <c r="C31" s="42" t="s">
        <v>14</v>
      </c>
      <c r="D31" s="43">
        <v>142</v>
      </c>
      <c r="E31" s="97">
        <v>8.2299000099999992E-3</v>
      </c>
      <c r="F31" s="97">
        <v>1.8806237499999999E-3</v>
      </c>
      <c r="G31" s="97">
        <v>2.0663794899999999E-3</v>
      </c>
      <c r="H31" s="97">
        <v>4.2828962400000004E-3</v>
      </c>
    </row>
    <row r="32" spans="1:8" x14ac:dyDescent="0.2">
      <c r="A32" s="42" t="s">
        <v>8</v>
      </c>
      <c r="B32" s="42" t="s">
        <v>72</v>
      </c>
      <c r="C32" s="42" t="s">
        <v>14</v>
      </c>
      <c r="D32" s="43">
        <v>8</v>
      </c>
      <c r="E32" s="97">
        <v>3.74710624E-3</v>
      </c>
      <c r="F32" s="97">
        <v>1.2080437400000001E-3</v>
      </c>
      <c r="G32" s="97">
        <v>1.1299186499999999E-3</v>
      </c>
      <c r="H32" s="97">
        <v>1.4091432200000001E-3</v>
      </c>
    </row>
    <row r="33" spans="1:8" x14ac:dyDescent="0.2">
      <c r="A33" s="42" t="s">
        <v>8</v>
      </c>
      <c r="B33" s="42" t="s">
        <v>73</v>
      </c>
      <c r="C33" s="42" t="s">
        <v>14</v>
      </c>
      <c r="D33" s="43">
        <v>70</v>
      </c>
      <c r="E33" s="97">
        <v>7.6471558300000003E-3</v>
      </c>
      <c r="F33" s="97">
        <v>1.1509587499999999E-3</v>
      </c>
      <c r="G33" s="97">
        <v>1.9502312799999999E-3</v>
      </c>
      <c r="H33" s="97">
        <v>4.5459654E-3</v>
      </c>
    </row>
    <row r="34" spans="1:8" x14ac:dyDescent="0.2">
      <c r="A34" s="42" t="s">
        <v>8</v>
      </c>
      <c r="B34" s="42" t="s">
        <v>74</v>
      </c>
      <c r="C34" s="42" t="s">
        <v>14</v>
      </c>
      <c r="D34" s="43">
        <v>383</v>
      </c>
      <c r="E34" s="97">
        <v>7.4840136300000004E-3</v>
      </c>
      <c r="F34" s="97">
        <v>1.1562285900000001E-3</v>
      </c>
      <c r="G34" s="97">
        <v>1.9622435099999999E-3</v>
      </c>
      <c r="H34" s="97">
        <v>4.3655410500000004E-3</v>
      </c>
    </row>
    <row r="35" spans="1:8" x14ac:dyDescent="0.2">
      <c r="A35" s="42" t="s">
        <v>8</v>
      </c>
      <c r="B35" s="42" t="s">
        <v>75</v>
      </c>
      <c r="C35" s="42" t="s">
        <v>14</v>
      </c>
      <c r="D35" s="43">
        <v>518</v>
      </c>
      <c r="E35" s="97">
        <v>7.6063784600000003E-3</v>
      </c>
      <c r="F35" s="97">
        <v>7.9735962E-4</v>
      </c>
      <c r="G35" s="97">
        <v>1.6621306499999999E-3</v>
      </c>
      <c r="H35" s="97">
        <v>5.1468877299999998E-3</v>
      </c>
    </row>
    <row r="36" spans="1:8" x14ac:dyDescent="0.2">
      <c r="A36" s="42" t="s">
        <v>8</v>
      </c>
      <c r="B36" s="42" t="s">
        <v>70</v>
      </c>
      <c r="C36" s="42" t="s">
        <v>15</v>
      </c>
      <c r="D36" s="43">
        <v>200</v>
      </c>
      <c r="E36" s="97">
        <v>7.3136571699999996E-3</v>
      </c>
      <c r="F36" s="97">
        <v>2.1633677900000001E-3</v>
      </c>
      <c r="G36" s="97">
        <v>1.3428817199999999E-3</v>
      </c>
      <c r="H36" s="97">
        <v>3.8074071699999998E-3</v>
      </c>
    </row>
    <row r="37" spans="1:8" x14ac:dyDescent="0.2">
      <c r="A37" s="42" t="s">
        <v>8</v>
      </c>
      <c r="B37" s="42" t="s">
        <v>71</v>
      </c>
      <c r="C37" s="42" t="s">
        <v>15</v>
      </c>
      <c r="D37" s="43">
        <v>205</v>
      </c>
      <c r="E37" s="97">
        <v>7.9320232699999996E-3</v>
      </c>
      <c r="F37" s="97">
        <v>1.6300246000000001E-3</v>
      </c>
      <c r="G37" s="97">
        <v>1.6783534200000001E-3</v>
      </c>
      <c r="H37" s="97">
        <v>4.6236447400000002E-3</v>
      </c>
    </row>
    <row r="38" spans="1:8" x14ac:dyDescent="0.2">
      <c r="A38" s="42" t="s">
        <v>8</v>
      </c>
      <c r="B38" s="42" t="s">
        <v>72</v>
      </c>
      <c r="C38" s="42" t="s">
        <v>15</v>
      </c>
      <c r="D38" s="43">
        <v>261</v>
      </c>
      <c r="E38" s="97">
        <v>3.7166965800000001E-3</v>
      </c>
      <c r="F38" s="97">
        <v>1.0501806800000001E-3</v>
      </c>
      <c r="G38" s="97">
        <v>3.5994905E-4</v>
      </c>
      <c r="H38" s="97">
        <v>2.3065664299999999E-3</v>
      </c>
    </row>
    <row r="39" spans="1:8" x14ac:dyDescent="0.2">
      <c r="A39" s="42" t="s">
        <v>8</v>
      </c>
      <c r="B39" s="42" t="s">
        <v>73</v>
      </c>
      <c r="C39" s="42" t="s">
        <v>15</v>
      </c>
      <c r="D39" s="43">
        <v>74</v>
      </c>
      <c r="E39" s="97">
        <v>8.4070005199999992E-3</v>
      </c>
      <c r="F39" s="97">
        <v>1.90111963E-3</v>
      </c>
      <c r="G39" s="97">
        <v>1.7961709299999999E-3</v>
      </c>
      <c r="H39" s="97">
        <v>4.7097095299999999E-3</v>
      </c>
    </row>
    <row r="40" spans="1:8" x14ac:dyDescent="0.2">
      <c r="A40" s="42" t="s">
        <v>8</v>
      </c>
      <c r="B40" s="42" t="s">
        <v>74</v>
      </c>
      <c r="C40" s="42" t="s">
        <v>15</v>
      </c>
      <c r="D40" s="43">
        <v>400</v>
      </c>
      <c r="E40" s="97">
        <v>7.2473666599999998E-3</v>
      </c>
      <c r="F40" s="97">
        <v>1.6576964999999999E-3</v>
      </c>
      <c r="G40" s="97">
        <v>1.39415485E-3</v>
      </c>
      <c r="H40" s="97">
        <v>4.1955148200000002E-3</v>
      </c>
    </row>
    <row r="41" spans="1:8" x14ac:dyDescent="0.2">
      <c r="A41" s="42" t="s">
        <v>8</v>
      </c>
      <c r="B41" s="42" t="s">
        <v>75</v>
      </c>
      <c r="C41" s="42" t="s">
        <v>15</v>
      </c>
      <c r="D41" s="43">
        <v>280</v>
      </c>
      <c r="E41" s="97">
        <v>7.4124088299999998E-3</v>
      </c>
      <c r="F41" s="97">
        <v>1.3039845300000001E-3</v>
      </c>
      <c r="G41" s="97">
        <v>1.33676396E-3</v>
      </c>
      <c r="H41" s="97">
        <v>4.7716598200000003E-3</v>
      </c>
    </row>
    <row r="42" spans="1:8" x14ac:dyDescent="0.2">
      <c r="A42" s="42" t="s">
        <v>8</v>
      </c>
      <c r="B42" s="42" t="s">
        <v>70</v>
      </c>
      <c r="C42" s="42" t="s">
        <v>16</v>
      </c>
      <c r="D42" s="43">
        <v>190</v>
      </c>
      <c r="E42" s="97">
        <v>5.6306040299999999E-3</v>
      </c>
      <c r="F42" s="97">
        <v>7.8533114999999995E-4</v>
      </c>
      <c r="G42" s="97">
        <v>1.87835015E-3</v>
      </c>
      <c r="H42" s="97">
        <v>2.9669222800000001E-3</v>
      </c>
    </row>
    <row r="43" spans="1:8" x14ac:dyDescent="0.2">
      <c r="A43" s="42" t="s">
        <v>8</v>
      </c>
      <c r="B43" s="42" t="s">
        <v>71</v>
      </c>
      <c r="C43" s="42" t="s">
        <v>16</v>
      </c>
      <c r="D43" s="43">
        <v>97</v>
      </c>
      <c r="E43" s="97">
        <v>6.0658884400000002E-3</v>
      </c>
      <c r="F43" s="97">
        <v>7.4551330000000005E-4</v>
      </c>
      <c r="G43" s="97">
        <v>1.7297869E-3</v>
      </c>
      <c r="H43" s="97">
        <v>3.59058778E-3</v>
      </c>
    </row>
    <row r="44" spans="1:8" x14ac:dyDescent="0.2">
      <c r="A44" s="42" t="s">
        <v>8</v>
      </c>
      <c r="B44" s="42" t="s">
        <v>72</v>
      </c>
      <c r="C44" s="42" t="s">
        <v>16</v>
      </c>
      <c r="D44" s="43">
        <v>286</v>
      </c>
      <c r="E44" s="97">
        <v>4.8577924299999997E-3</v>
      </c>
      <c r="F44" s="97">
        <v>6.2779207999999996E-4</v>
      </c>
      <c r="G44" s="97">
        <v>2.46151393E-3</v>
      </c>
      <c r="H44" s="97">
        <v>1.7684858899999999E-3</v>
      </c>
    </row>
    <row r="45" spans="1:8" x14ac:dyDescent="0.2">
      <c r="A45" s="42" t="s">
        <v>8</v>
      </c>
      <c r="B45" s="42" t="s">
        <v>73</v>
      </c>
      <c r="C45" s="42" t="s">
        <v>16</v>
      </c>
      <c r="D45" s="43">
        <v>74</v>
      </c>
      <c r="E45" s="97">
        <v>4.6864049299999997E-3</v>
      </c>
      <c r="F45" s="97">
        <v>7.1180530000000003E-4</v>
      </c>
      <c r="G45" s="97">
        <v>1.05480456E-3</v>
      </c>
      <c r="H45" s="97">
        <v>2.9197945800000001E-3</v>
      </c>
    </row>
    <row r="46" spans="1:8" x14ac:dyDescent="0.2">
      <c r="A46" s="42" t="s">
        <v>8</v>
      </c>
      <c r="B46" s="42" t="s">
        <v>74</v>
      </c>
      <c r="C46" s="42" t="s">
        <v>16</v>
      </c>
      <c r="D46" s="43">
        <v>523</v>
      </c>
      <c r="E46" s="97">
        <v>5.1602663900000003E-3</v>
      </c>
      <c r="F46" s="97">
        <v>7.3326049999999996E-4</v>
      </c>
      <c r="G46" s="97">
        <v>1.4745766300000001E-3</v>
      </c>
      <c r="H46" s="97">
        <v>2.95242876E-3</v>
      </c>
    </row>
    <row r="47" spans="1:8" x14ac:dyDescent="0.2">
      <c r="A47" s="42" t="s">
        <v>8</v>
      </c>
      <c r="B47" s="42" t="s">
        <v>75</v>
      </c>
      <c r="C47" s="42" t="s">
        <v>16</v>
      </c>
      <c r="D47" s="43">
        <v>288</v>
      </c>
      <c r="E47" s="97">
        <v>4.79805627E-3</v>
      </c>
      <c r="F47" s="97">
        <v>7.3748529E-4</v>
      </c>
      <c r="G47" s="97">
        <v>9.0277752999999995E-4</v>
      </c>
      <c r="H47" s="97">
        <v>3.15779296E-3</v>
      </c>
    </row>
    <row r="48" spans="1:8" x14ac:dyDescent="0.2">
      <c r="A48" s="42" t="s">
        <v>8</v>
      </c>
      <c r="B48" s="42" t="s">
        <v>70</v>
      </c>
      <c r="C48" s="42" t="s">
        <v>17</v>
      </c>
      <c r="D48" s="43">
        <v>125</v>
      </c>
      <c r="E48" s="97">
        <v>7.9409256600000006E-3</v>
      </c>
      <c r="F48" s="97">
        <v>2.2075923599999998E-3</v>
      </c>
      <c r="G48" s="97">
        <v>2.1019442000000002E-3</v>
      </c>
      <c r="H48" s="97">
        <v>3.6313886700000001E-3</v>
      </c>
    </row>
    <row r="49" spans="1:8" x14ac:dyDescent="0.2">
      <c r="A49" s="42" t="s">
        <v>8</v>
      </c>
      <c r="B49" s="42" t="s">
        <v>71</v>
      </c>
      <c r="C49" s="42" t="s">
        <v>17</v>
      </c>
      <c r="D49" s="43">
        <v>100</v>
      </c>
      <c r="E49" s="97">
        <v>1.1399421030000001E-2</v>
      </c>
      <c r="F49" s="97">
        <v>2.7697914300000002E-3</v>
      </c>
      <c r="G49" s="97">
        <v>2.2694441899999999E-3</v>
      </c>
      <c r="H49" s="97">
        <v>6.3601849500000002E-3</v>
      </c>
    </row>
    <row r="50" spans="1:8" x14ac:dyDescent="0.2">
      <c r="A50" s="42" t="s">
        <v>8</v>
      </c>
      <c r="B50" s="42" t="s">
        <v>72</v>
      </c>
      <c r="C50" s="42" t="s">
        <v>17</v>
      </c>
      <c r="D50" s="43">
        <v>401</v>
      </c>
      <c r="E50" s="97">
        <v>6.2964115099999997E-3</v>
      </c>
      <c r="F50" s="97">
        <v>1.1862702E-3</v>
      </c>
      <c r="G50" s="97">
        <v>2.6350787200000001E-3</v>
      </c>
      <c r="H50" s="97">
        <v>2.4750621100000001E-3</v>
      </c>
    </row>
    <row r="51" spans="1:8" x14ac:dyDescent="0.2">
      <c r="A51" s="42" t="s">
        <v>8</v>
      </c>
      <c r="B51" s="42" t="s">
        <v>73</v>
      </c>
      <c r="C51" s="42" t="s">
        <v>17</v>
      </c>
      <c r="D51" s="43">
        <v>58</v>
      </c>
      <c r="E51" s="97">
        <v>1.254330276E-2</v>
      </c>
      <c r="F51" s="97">
        <v>3.4724214900000001E-3</v>
      </c>
      <c r="G51" s="97">
        <v>2.4598896E-3</v>
      </c>
      <c r="H51" s="97">
        <v>6.6109911700000003E-3</v>
      </c>
    </row>
    <row r="52" spans="1:8" x14ac:dyDescent="0.2">
      <c r="A52" s="42" t="s">
        <v>8</v>
      </c>
      <c r="B52" s="42" t="s">
        <v>74</v>
      </c>
      <c r="C52" s="42" t="s">
        <v>17</v>
      </c>
      <c r="D52" s="43">
        <v>377</v>
      </c>
      <c r="E52" s="97">
        <v>8.05650703E-3</v>
      </c>
      <c r="F52" s="97">
        <v>2.27785122E-3</v>
      </c>
      <c r="G52" s="97">
        <v>1.8213660500000001E-3</v>
      </c>
      <c r="H52" s="97">
        <v>3.9572892699999999E-3</v>
      </c>
    </row>
    <row r="53" spans="1:8" x14ac:dyDescent="0.2">
      <c r="A53" s="42" t="s">
        <v>8</v>
      </c>
      <c r="B53" s="42" t="s">
        <v>75</v>
      </c>
      <c r="C53" s="42" t="s">
        <v>17</v>
      </c>
      <c r="D53" s="43">
        <v>375</v>
      </c>
      <c r="E53" s="97">
        <v>8.3236417099999994E-3</v>
      </c>
      <c r="F53" s="97">
        <v>1.53666642E-3</v>
      </c>
      <c r="G53" s="97">
        <v>2.0753701399999999E-3</v>
      </c>
      <c r="H53" s="97">
        <v>4.7116047000000001E-3</v>
      </c>
    </row>
    <row r="54" spans="1:8" x14ac:dyDescent="0.2">
      <c r="A54" s="42" t="s">
        <v>8</v>
      </c>
      <c r="B54" s="42" t="s">
        <v>70</v>
      </c>
      <c r="C54" s="42" t="s">
        <v>18</v>
      </c>
      <c r="D54" s="43">
        <v>99</v>
      </c>
      <c r="E54" s="97">
        <v>6.33873431E-3</v>
      </c>
      <c r="F54" s="97">
        <v>1.3996443600000001E-3</v>
      </c>
      <c r="G54" s="97">
        <v>1.5135145299999999E-3</v>
      </c>
      <c r="H54" s="97">
        <v>3.4255749900000002E-3</v>
      </c>
    </row>
    <row r="55" spans="1:8" x14ac:dyDescent="0.2">
      <c r="A55" s="42" t="s">
        <v>8</v>
      </c>
      <c r="B55" s="42" t="s">
        <v>71</v>
      </c>
      <c r="C55" s="42" t="s">
        <v>18</v>
      </c>
      <c r="D55" s="43">
        <v>79</v>
      </c>
      <c r="E55" s="97">
        <v>1.200202155E-2</v>
      </c>
      <c r="F55" s="97">
        <v>2.1184948000000001E-3</v>
      </c>
      <c r="G55" s="97">
        <v>1.7024142299999999E-3</v>
      </c>
      <c r="H55" s="97">
        <v>8.1811120400000006E-3</v>
      </c>
    </row>
    <row r="56" spans="1:8" x14ac:dyDescent="0.2">
      <c r="A56" s="42" t="s">
        <v>8</v>
      </c>
      <c r="B56" s="42" t="s">
        <v>72</v>
      </c>
      <c r="C56" s="42" t="s">
        <v>18</v>
      </c>
      <c r="D56" s="43">
        <v>10</v>
      </c>
      <c r="E56" s="97">
        <v>5.4108794400000004E-3</v>
      </c>
      <c r="F56" s="97">
        <v>1.1458331199999999E-3</v>
      </c>
      <c r="G56" s="97">
        <v>8.7037026999999998E-4</v>
      </c>
      <c r="H56" s="97">
        <v>3.3946756800000001E-3</v>
      </c>
    </row>
    <row r="57" spans="1:8" x14ac:dyDescent="0.2">
      <c r="A57" s="42" t="s">
        <v>8</v>
      </c>
      <c r="B57" s="42" t="s">
        <v>73</v>
      </c>
      <c r="C57" s="42" t="s">
        <v>18</v>
      </c>
      <c r="D57" s="43">
        <v>34</v>
      </c>
      <c r="E57" s="97">
        <v>9.7531996399999998E-3</v>
      </c>
      <c r="F57" s="97">
        <v>1.58496707E-3</v>
      </c>
      <c r="G57" s="97">
        <v>1.8858929900000001E-3</v>
      </c>
      <c r="H57" s="97">
        <v>6.2823390600000003E-3</v>
      </c>
    </row>
    <row r="58" spans="1:8" x14ac:dyDescent="0.2">
      <c r="A58" s="42" t="s">
        <v>8</v>
      </c>
      <c r="B58" s="42" t="s">
        <v>74</v>
      </c>
      <c r="C58" s="42" t="s">
        <v>18</v>
      </c>
      <c r="D58" s="43">
        <v>220</v>
      </c>
      <c r="E58" s="97">
        <v>7.4596483099999998E-3</v>
      </c>
      <c r="F58" s="97">
        <v>1.45407175E-3</v>
      </c>
      <c r="G58" s="97">
        <v>1.7860372200000001E-3</v>
      </c>
      <c r="H58" s="97">
        <v>4.2195389E-3</v>
      </c>
    </row>
    <row r="59" spans="1:8" x14ac:dyDescent="0.2">
      <c r="A59" s="42" t="s">
        <v>8</v>
      </c>
      <c r="B59" s="42" t="s">
        <v>75</v>
      </c>
      <c r="C59" s="42" t="s">
        <v>18</v>
      </c>
      <c r="D59" s="43">
        <v>266</v>
      </c>
      <c r="E59" s="97">
        <v>7.7887424400000004E-3</v>
      </c>
      <c r="F59" s="97">
        <v>1.0401000099999999E-3</v>
      </c>
      <c r="G59" s="97">
        <v>1.5760318499999999E-3</v>
      </c>
      <c r="H59" s="97">
        <v>5.1726100999999998E-3</v>
      </c>
    </row>
    <row r="60" spans="1:8" x14ac:dyDescent="0.2">
      <c r="A60" s="42" t="s">
        <v>8</v>
      </c>
      <c r="B60" s="42" t="s">
        <v>70</v>
      </c>
      <c r="C60" s="42" t="s">
        <v>19</v>
      </c>
      <c r="D60" s="43">
        <v>194</v>
      </c>
      <c r="E60" s="97">
        <v>7.9594427799999992E-3</v>
      </c>
      <c r="F60" s="97">
        <v>1.07257041E-3</v>
      </c>
      <c r="G60" s="97">
        <v>1.64811211E-3</v>
      </c>
      <c r="H60" s="97">
        <v>5.2387597700000003E-3</v>
      </c>
    </row>
    <row r="61" spans="1:8" x14ac:dyDescent="0.2">
      <c r="A61" s="42" t="s">
        <v>8</v>
      </c>
      <c r="B61" s="42" t="s">
        <v>71</v>
      </c>
      <c r="C61" s="42" t="s">
        <v>19</v>
      </c>
      <c r="D61" s="43">
        <v>174</v>
      </c>
      <c r="E61" s="97">
        <v>1.512046324E-2</v>
      </c>
      <c r="F61" s="97">
        <v>1.5253829100000001E-3</v>
      </c>
      <c r="G61" s="97">
        <v>2.4844346299999999E-3</v>
      </c>
      <c r="H61" s="97">
        <v>1.111064526E-2</v>
      </c>
    </row>
    <row r="62" spans="1:8" x14ac:dyDescent="0.2">
      <c r="A62" s="42" t="s">
        <v>8</v>
      </c>
      <c r="B62" s="42" t="s">
        <v>72</v>
      </c>
      <c r="C62" s="42" t="s">
        <v>19</v>
      </c>
      <c r="D62" s="43">
        <v>17</v>
      </c>
      <c r="E62" s="97">
        <v>4.5138886299999998E-3</v>
      </c>
      <c r="F62" s="97">
        <v>2.8798985999999998E-4</v>
      </c>
      <c r="G62" s="97">
        <v>1.4004626999999999E-3</v>
      </c>
      <c r="H62" s="97">
        <v>2.82543549E-3</v>
      </c>
    </row>
    <row r="63" spans="1:8" x14ac:dyDescent="0.2">
      <c r="A63" s="42" t="s">
        <v>8</v>
      </c>
      <c r="B63" s="42" t="s">
        <v>73</v>
      </c>
      <c r="C63" s="42" t="s">
        <v>19</v>
      </c>
      <c r="D63" s="43">
        <v>157</v>
      </c>
      <c r="E63" s="97">
        <v>1.539705685E-2</v>
      </c>
      <c r="F63" s="97">
        <v>1.7187129099999999E-3</v>
      </c>
      <c r="G63" s="97">
        <v>2.2921087399999998E-3</v>
      </c>
      <c r="H63" s="97">
        <v>1.1386234719999999E-2</v>
      </c>
    </row>
    <row r="64" spans="1:8" x14ac:dyDescent="0.2">
      <c r="A64" s="42" t="s">
        <v>8</v>
      </c>
      <c r="B64" s="42" t="s">
        <v>74</v>
      </c>
      <c r="C64" s="42" t="s">
        <v>19</v>
      </c>
      <c r="D64" s="43">
        <v>513</v>
      </c>
      <c r="E64" s="97">
        <v>1.001290497E-2</v>
      </c>
      <c r="F64" s="97">
        <v>1.1395158500000001E-3</v>
      </c>
      <c r="G64" s="97">
        <v>1.74398483E-3</v>
      </c>
      <c r="H64" s="97">
        <v>7.1294037599999999E-3</v>
      </c>
    </row>
    <row r="65" spans="1:8" x14ac:dyDescent="0.2">
      <c r="A65" s="42" t="s">
        <v>8</v>
      </c>
      <c r="B65" s="42" t="s">
        <v>75</v>
      </c>
      <c r="C65" s="42" t="s">
        <v>19</v>
      </c>
      <c r="D65" s="43">
        <v>553</v>
      </c>
      <c r="E65" s="97">
        <v>6.6715220899999997E-3</v>
      </c>
      <c r="F65" s="97">
        <v>5.6149932000000005E-4</v>
      </c>
      <c r="G65" s="97">
        <v>1.2710549500000001E-3</v>
      </c>
      <c r="H65" s="97">
        <v>4.8389673499999999E-3</v>
      </c>
    </row>
    <row r="66" spans="1:8" x14ac:dyDescent="0.2">
      <c r="A66" s="42" t="s">
        <v>8</v>
      </c>
      <c r="B66" s="42" t="s">
        <v>70</v>
      </c>
      <c r="C66" s="42" t="s">
        <v>20</v>
      </c>
      <c r="D66" s="43">
        <v>517</v>
      </c>
      <c r="E66" s="97">
        <v>7.5307818600000003E-3</v>
      </c>
      <c r="F66" s="97">
        <v>1.63796629E-3</v>
      </c>
      <c r="G66" s="97">
        <v>2.35634244E-3</v>
      </c>
      <c r="H66" s="97">
        <v>3.5364726500000001E-3</v>
      </c>
    </row>
    <row r="67" spans="1:8" x14ac:dyDescent="0.2">
      <c r="A67" s="42" t="s">
        <v>8</v>
      </c>
      <c r="B67" s="42" t="s">
        <v>71</v>
      </c>
      <c r="C67" s="42" t="s">
        <v>20</v>
      </c>
      <c r="D67" s="43">
        <v>354</v>
      </c>
      <c r="E67" s="97">
        <v>7.5924615900000002E-3</v>
      </c>
      <c r="F67" s="97">
        <v>1.3784589E-3</v>
      </c>
      <c r="G67" s="97">
        <v>2.6005372700000002E-3</v>
      </c>
      <c r="H67" s="97">
        <v>3.6134649000000001E-3</v>
      </c>
    </row>
    <row r="68" spans="1:8" x14ac:dyDescent="0.2">
      <c r="A68" s="42" t="s">
        <v>8</v>
      </c>
      <c r="B68" s="42" t="s">
        <v>72</v>
      </c>
      <c r="C68" s="42" t="s">
        <v>20</v>
      </c>
      <c r="D68" s="43">
        <v>2441</v>
      </c>
      <c r="E68" s="97">
        <v>5.29939417E-3</v>
      </c>
      <c r="F68" s="97">
        <v>1.0341036800000001E-3</v>
      </c>
      <c r="G68" s="97">
        <v>2.2398983999999999E-3</v>
      </c>
      <c r="H68" s="97">
        <v>2.0253915999999999E-3</v>
      </c>
    </row>
    <row r="69" spans="1:8" x14ac:dyDescent="0.2">
      <c r="A69" s="42" t="s">
        <v>8</v>
      </c>
      <c r="B69" s="42" t="s">
        <v>73</v>
      </c>
      <c r="C69" s="42" t="s">
        <v>20</v>
      </c>
      <c r="D69" s="43">
        <v>233</v>
      </c>
      <c r="E69" s="97">
        <v>7.39280296E-3</v>
      </c>
      <c r="F69" s="97">
        <v>1.7285107300000001E-3</v>
      </c>
      <c r="G69" s="97">
        <v>2.2892820699999998E-3</v>
      </c>
      <c r="H69" s="97">
        <v>3.3750096899999998E-3</v>
      </c>
    </row>
    <row r="70" spans="1:8" x14ac:dyDescent="0.2">
      <c r="A70" s="42" t="s">
        <v>8</v>
      </c>
      <c r="B70" s="42" t="s">
        <v>74</v>
      </c>
      <c r="C70" s="42" t="s">
        <v>20</v>
      </c>
      <c r="D70" s="43">
        <v>1363</v>
      </c>
      <c r="E70" s="97">
        <v>7.3574424900000003E-3</v>
      </c>
      <c r="F70" s="97">
        <v>1.5717216600000001E-3</v>
      </c>
      <c r="G70" s="97">
        <v>2.0885129799999998E-3</v>
      </c>
      <c r="H70" s="97">
        <v>3.6972073699999999E-3</v>
      </c>
    </row>
    <row r="71" spans="1:8" x14ac:dyDescent="0.2">
      <c r="A71" s="42" t="s">
        <v>8</v>
      </c>
      <c r="B71" s="42" t="s">
        <v>75</v>
      </c>
      <c r="C71" s="42" t="s">
        <v>20</v>
      </c>
      <c r="D71" s="43">
        <v>1323</v>
      </c>
      <c r="E71" s="97">
        <v>8.2475379600000006E-3</v>
      </c>
      <c r="F71" s="97">
        <v>1.4177494800000001E-3</v>
      </c>
      <c r="G71" s="97">
        <v>2.2757969099999999E-3</v>
      </c>
      <c r="H71" s="97">
        <v>4.5539911099999998E-3</v>
      </c>
    </row>
    <row r="72" spans="1:8" x14ac:dyDescent="0.2">
      <c r="A72" s="42" t="s">
        <v>8</v>
      </c>
      <c r="B72" s="42" t="s">
        <v>70</v>
      </c>
      <c r="C72" s="42" t="s">
        <v>21</v>
      </c>
      <c r="D72" s="43">
        <v>348</v>
      </c>
      <c r="E72" s="97">
        <v>7.0912154299999997E-3</v>
      </c>
      <c r="F72" s="97">
        <v>1.4454619300000001E-3</v>
      </c>
      <c r="G72" s="97">
        <v>1.8575056200000001E-3</v>
      </c>
      <c r="H72" s="97">
        <v>3.7882474299999998E-3</v>
      </c>
    </row>
    <row r="73" spans="1:8" x14ac:dyDescent="0.2">
      <c r="A73" s="42" t="s">
        <v>8</v>
      </c>
      <c r="B73" s="42" t="s">
        <v>71</v>
      </c>
      <c r="C73" s="42" t="s">
        <v>21</v>
      </c>
      <c r="D73" s="43">
        <v>261</v>
      </c>
      <c r="E73" s="97">
        <v>7.38740753E-3</v>
      </c>
      <c r="F73" s="97">
        <v>1.22991143E-3</v>
      </c>
      <c r="G73" s="97">
        <v>2.2756134799999999E-3</v>
      </c>
      <c r="H73" s="97">
        <v>3.88188213E-3</v>
      </c>
    </row>
    <row r="74" spans="1:8" x14ac:dyDescent="0.2">
      <c r="A74" s="42" t="s">
        <v>8</v>
      </c>
      <c r="B74" s="42" t="s">
        <v>72</v>
      </c>
      <c r="C74" s="42" t="s">
        <v>21</v>
      </c>
      <c r="D74" s="43">
        <v>1076</v>
      </c>
      <c r="E74" s="97">
        <v>5.6526871700000002E-3</v>
      </c>
      <c r="F74" s="97">
        <v>7.5124968000000005E-4</v>
      </c>
      <c r="G74" s="97">
        <v>2.91311674E-3</v>
      </c>
      <c r="H74" s="97">
        <v>1.9883202699999998E-3</v>
      </c>
    </row>
    <row r="75" spans="1:8" x14ac:dyDescent="0.2">
      <c r="A75" s="42" t="s">
        <v>8</v>
      </c>
      <c r="B75" s="42" t="s">
        <v>73</v>
      </c>
      <c r="C75" s="42" t="s">
        <v>21</v>
      </c>
      <c r="D75" s="43">
        <v>715</v>
      </c>
      <c r="E75" s="97">
        <v>6.9715582899999998E-3</v>
      </c>
      <c r="F75" s="97">
        <v>8.6329617999999998E-4</v>
      </c>
      <c r="G75" s="97">
        <v>3.2244073E-3</v>
      </c>
      <c r="H75" s="97">
        <v>2.8838543399999999E-3</v>
      </c>
    </row>
    <row r="76" spans="1:8" x14ac:dyDescent="0.2">
      <c r="A76" s="42" t="s">
        <v>8</v>
      </c>
      <c r="B76" s="42" t="s">
        <v>74</v>
      </c>
      <c r="C76" s="42" t="s">
        <v>21</v>
      </c>
      <c r="D76" s="43">
        <v>922</v>
      </c>
      <c r="E76" s="97">
        <v>7.6517054799999998E-3</v>
      </c>
      <c r="F76" s="97">
        <v>1.47431336E-3</v>
      </c>
      <c r="G76" s="97">
        <v>1.99407968E-3</v>
      </c>
      <c r="H76" s="97">
        <v>4.1833119999999998E-3</v>
      </c>
    </row>
    <row r="77" spans="1:8" x14ac:dyDescent="0.2">
      <c r="A77" s="42" t="s">
        <v>8</v>
      </c>
      <c r="B77" s="42" t="s">
        <v>75</v>
      </c>
      <c r="C77" s="42" t="s">
        <v>21</v>
      </c>
      <c r="D77" s="43">
        <v>880</v>
      </c>
      <c r="E77" s="97">
        <v>7.5023408899999996E-3</v>
      </c>
      <c r="F77" s="97">
        <v>1.0149408400000001E-3</v>
      </c>
      <c r="G77" s="97">
        <v>2.05646282E-3</v>
      </c>
      <c r="H77" s="97">
        <v>4.4309367299999996E-3</v>
      </c>
    </row>
    <row r="78" spans="1:8" x14ac:dyDescent="0.2">
      <c r="A78" s="42" t="s">
        <v>8</v>
      </c>
      <c r="B78" s="42" t="s">
        <v>70</v>
      </c>
      <c r="C78" s="42" t="s">
        <v>22</v>
      </c>
      <c r="D78" s="43">
        <v>145</v>
      </c>
      <c r="E78" s="97">
        <v>7.3416344900000003E-3</v>
      </c>
      <c r="F78" s="97">
        <v>1.79318302E-3</v>
      </c>
      <c r="G78" s="97">
        <v>1.28440271E-3</v>
      </c>
      <c r="H78" s="97">
        <v>4.2640483E-3</v>
      </c>
    </row>
    <row r="79" spans="1:8" x14ac:dyDescent="0.2">
      <c r="A79" s="42" t="s">
        <v>8</v>
      </c>
      <c r="B79" s="42" t="s">
        <v>71</v>
      </c>
      <c r="C79" s="42" t="s">
        <v>22</v>
      </c>
      <c r="D79" s="43">
        <v>145</v>
      </c>
      <c r="E79" s="97">
        <v>9.1194920999999995E-3</v>
      </c>
      <c r="F79" s="97">
        <v>2.1131862499999998E-3</v>
      </c>
      <c r="G79" s="97">
        <v>1.16882159E-3</v>
      </c>
      <c r="H79" s="97">
        <v>5.8374837799999996E-3</v>
      </c>
    </row>
    <row r="80" spans="1:8" x14ac:dyDescent="0.2">
      <c r="A80" s="42" t="s">
        <v>8</v>
      </c>
      <c r="B80" s="42" t="s">
        <v>72</v>
      </c>
      <c r="C80" s="42" t="s">
        <v>22</v>
      </c>
      <c r="D80" s="43">
        <v>24</v>
      </c>
      <c r="E80" s="97">
        <v>5.7002312999999997E-3</v>
      </c>
      <c r="F80" s="97">
        <v>2.0997296499999998E-3</v>
      </c>
      <c r="G80" s="97">
        <v>1.0011571700000001E-3</v>
      </c>
      <c r="H80" s="97">
        <v>2.5993439099999999E-3</v>
      </c>
    </row>
    <row r="81" spans="1:8" x14ac:dyDescent="0.2">
      <c r="A81" s="42" t="s">
        <v>8</v>
      </c>
      <c r="B81" s="42" t="s">
        <v>73</v>
      </c>
      <c r="C81" s="42" t="s">
        <v>22</v>
      </c>
      <c r="D81" s="43">
        <v>162</v>
      </c>
      <c r="E81" s="97">
        <v>8.1708673600000004E-3</v>
      </c>
      <c r="F81" s="97">
        <v>1.54685332E-3</v>
      </c>
      <c r="G81" s="97">
        <v>1.0956073299999999E-3</v>
      </c>
      <c r="H81" s="97">
        <v>5.5284062800000002E-3</v>
      </c>
    </row>
    <row r="82" spans="1:8" x14ac:dyDescent="0.2">
      <c r="A82" s="42" t="s">
        <v>8</v>
      </c>
      <c r="B82" s="42" t="s">
        <v>74</v>
      </c>
      <c r="C82" s="42" t="s">
        <v>22</v>
      </c>
      <c r="D82" s="43">
        <v>287</v>
      </c>
      <c r="E82" s="97">
        <v>6.8904049599999998E-3</v>
      </c>
      <c r="F82" s="97">
        <v>1.3403743200000001E-3</v>
      </c>
      <c r="G82" s="97">
        <v>1.2164873599999999E-3</v>
      </c>
      <c r="H82" s="97">
        <v>4.3335428000000004E-3</v>
      </c>
    </row>
    <row r="83" spans="1:8" x14ac:dyDescent="0.2">
      <c r="A83" s="42" t="s">
        <v>8</v>
      </c>
      <c r="B83" s="42" t="s">
        <v>75</v>
      </c>
      <c r="C83" s="42" t="s">
        <v>22</v>
      </c>
      <c r="D83" s="43">
        <v>310</v>
      </c>
      <c r="E83" s="97">
        <v>6.3061526799999996E-3</v>
      </c>
      <c r="F83" s="97">
        <v>8.5980411999999999E-4</v>
      </c>
      <c r="G83" s="97">
        <v>1.1623728100000001E-3</v>
      </c>
      <c r="H83" s="97">
        <v>4.2839753000000003E-3</v>
      </c>
    </row>
    <row r="84" spans="1:8" x14ac:dyDescent="0.2">
      <c r="A84" s="42" t="s">
        <v>8</v>
      </c>
      <c r="B84" s="42" t="s">
        <v>70</v>
      </c>
      <c r="C84" s="42" t="s">
        <v>23</v>
      </c>
      <c r="D84" s="43">
        <v>476</v>
      </c>
      <c r="E84" s="97">
        <v>5.4933568299999997E-3</v>
      </c>
      <c r="F84" s="97">
        <v>5.2939206999999999E-4</v>
      </c>
      <c r="G84" s="97">
        <v>1.40848676E-3</v>
      </c>
      <c r="H84" s="97">
        <v>3.5554775100000002E-3</v>
      </c>
    </row>
    <row r="85" spans="1:8" x14ac:dyDescent="0.2">
      <c r="A85" s="42" t="s">
        <v>8</v>
      </c>
      <c r="B85" s="42" t="s">
        <v>71</v>
      </c>
      <c r="C85" s="42" t="s">
        <v>23</v>
      </c>
      <c r="D85" s="43">
        <v>386</v>
      </c>
      <c r="E85" s="97">
        <v>5.7616997699999999E-3</v>
      </c>
      <c r="F85" s="97">
        <v>8.9992898999999998E-4</v>
      </c>
      <c r="G85" s="97">
        <v>1.51536389E-3</v>
      </c>
      <c r="H85" s="97">
        <v>3.3464063899999999E-3</v>
      </c>
    </row>
    <row r="86" spans="1:8" x14ac:dyDescent="0.2">
      <c r="A86" s="42" t="s">
        <v>8</v>
      </c>
      <c r="B86" s="42" t="s">
        <v>72</v>
      </c>
      <c r="C86" s="42" t="s">
        <v>23</v>
      </c>
      <c r="D86" s="43">
        <v>12</v>
      </c>
      <c r="E86" s="97">
        <v>3.3998840200000001E-3</v>
      </c>
      <c r="F86" s="97">
        <v>6.0860323000000004E-4</v>
      </c>
      <c r="G86" s="97">
        <v>7.8896578999999997E-4</v>
      </c>
      <c r="H86" s="97">
        <v>2.0023145700000002E-3</v>
      </c>
    </row>
    <row r="87" spans="1:8" x14ac:dyDescent="0.2">
      <c r="A87" s="42" t="s">
        <v>8</v>
      </c>
      <c r="B87" s="42" t="s">
        <v>73</v>
      </c>
      <c r="C87" s="42" t="s">
        <v>23</v>
      </c>
      <c r="D87" s="43">
        <v>111</v>
      </c>
      <c r="E87" s="97">
        <v>7.1745701400000002E-3</v>
      </c>
      <c r="F87" s="97">
        <v>1.30036261E-3</v>
      </c>
      <c r="G87" s="97">
        <v>1.9101390700000001E-3</v>
      </c>
      <c r="H87" s="97">
        <v>3.9640679800000004E-3</v>
      </c>
    </row>
    <row r="88" spans="1:8" x14ac:dyDescent="0.2">
      <c r="A88" s="42" t="s">
        <v>8</v>
      </c>
      <c r="B88" s="42" t="s">
        <v>74</v>
      </c>
      <c r="C88" s="42" t="s">
        <v>23</v>
      </c>
      <c r="D88" s="43">
        <v>1153</v>
      </c>
      <c r="E88" s="97">
        <v>5.8327910400000002E-3</v>
      </c>
      <c r="F88" s="97">
        <v>5.7458780000000005E-4</v>
      </c>
      <c r="G88" s="97">
        <v>1.3405244699999999E-3</v>
      </c>
      <c r="H88" s="97">
        <v>3.9176782699999997E-3</v>
      </c>
    </row>
    <row r="89" spans="1:8" x14ac:dyDescent="0.2">
      <c r="A89" s="42" t="s">
        <v>8</v>
      </c>
      <c r="B89" s="42" t="s">
        <v>75</v>
      </c>
      <c r="C89" s="42" t="s">
        <v>23</v>
      </c>
      <c r="D89" s="43">
        <v>496</v>
      </c>
      <c r="E89" s="97">
        <v>6.0886860999999999E-3</v>
      </c>
      <c r="F89" s="97">
        <v>5.0540877000000001E-4</v>
      </c>
      <c r="G89" s="97">
        <v>1.8037585399999999E-3</v>
      </c>
      <c r="H89" s="97">
        <v>3.77951832E-3</v>
      </c>
    </row>
    <row r="90" spans="1:8" x14ac:dyDescent="0.2">
      <c r="A90" s="42" t="s">
        <v>8</v>
      </c>
      <c r="B90" s="42" t="s">
        <v>70</v>
      </c>
      <c r="C90" s="42" t="s">
        <v>24</v>
      </c>
      <c r="D90" s="43">
        <v>618</v>
      </c>
      <c r="E90" s="97">
        <v>6.4872495400000001E-3</v>
      </c>
      <c r="F90" s="97">
        <v>1.1745809900000001E-3</v>
      </c>
      <c r="G90" s="97">
        <v>1.9815074499999999E-3</v>
      </c>
      <c r="H90" s="97">
        <v>3.3311606099999998E-3</v>
      </c>
    </row>
    <row r="91" spans="1:8" x14ac:dyDescent="0.2">
      <c r="A91" s="42" t="s">
        <v>8</v>
      </c>
      <c r="B91" s="42" t="s">
        <v>71</v>
      </c>
      <c r="C91" s="42" t="s">
        <v>24</v>
      </c>
      <c r="D91" s="43">
        <v>423</v>
      </c>
      <c r="E91" s="97">
        <v>7.6515572099999998E-3</v>
      </c>
      <c r="F91" s="97">
        <v>1.45920866E-3</v>
      </c>
      <c r="G91" s="97">
        <v>2.2398704099999998E-3</v>
      </c>
      <c r="H91" s="97">
        <v>3.9524776400000003E-3</v>
      </c>
    </row>
    <row r="92" spans="1:8" x14ac:dyDescent="0.2">
      <c r="A92" s="42" t="s">
        <v>8</v>
      </c>
      <c r="B92" s="42" t="s">
        <v>72</v>
      </c>
      <c r="C92" s="42" t="s">
        <v>24</v>
      </c>
      <c r="D92" s="43">
        <v>45</v>
      </c>
      <c r="E92" s="97">
        <v>5.19573021E-3</v>
      </c>
      <c r="F92" s="97">
        <v>1.4907405499999999E-3</v>
      </c>
      <c r="G92" s="97">
        <v>1.59927962E-3</v>
      </c>
      <c r="H92" s="97">
        <v>2.10570962E-3</v>
      </c>
    </row>
    <row r="93" spans="1:8" x14ac:dyDescent="0.2">
      <c r="A93" s="42" t="s">
        <v>8</v>
      </c>
      <c r="B93" s="42" t="s">
        <v>73</v>
      </c>
      <c r="C93" s="42" t="s">
        <v>24</v>
      </c>
      <c r="D93" s="43">
        <v>110</v>
      </c>
      <c r="E93" s="97">
        <v>8.2765149299999993E-3</v>
      </c>
      <c r="F93" s="97">
        <v>1.47516811E-3</v>
      </c>
      <c r="G93" s="97">
        <v>2.7648356199999999E-3</v>
      </c>
      <c r="H93" s="97">
        <v>4.0365107299999998E-3</v>
      </c>
    </row>
    <row r="94" spans="1:8" x14ac:dyDescent="0.2">
      <c r="A94" s="42" t="s">
        <v>8</v>
      </c>
      <c r="B94" s="42" t="s">
        <v>74</v>
      </c>
      <c r="C94" s="42" t="s">
        <v>24</v>
      </c>
      <c r="D94" s="43">
        <v>1282</v>
      </c>
      <c r="E94" s="97">
        <v>6.79576881E-3</v>
      </c>
      <c r="F94" s="97">
        <v>1.42994863E-3</v>
      </c>
      <c r="G94" s="97">
        <v>1.93506396E-3</v>
      </c>
      <c r="H94" s="97">
        <v>3.4307557500000002E-3</v>
      </c>
    </row>
    <row r="95" spans="1:8" x14ac:dyDescent="0.2">
      <c r="A95" s="42" t="s">
        <v>8</v>
      </c>
      <c r="B95" s="42" t="s">
        <v>75</v>
      </c>
      <c r="C95" s="42" t="s">
        <v>24</v>
      </c>
      <c r="D95" s="43">
        <v>1112</v>
      </c>
      <c r="E95" s="97">
        <v>6.8513207899999996E-3</v>
      </c>
      <c r="F95" s="97">
        <v>9.5253980000000002E-4</v>
      </c>
      <c r="G95" s="97">
        <v>1.8347715300000001E-3</v>
      </c>
      <c r="H95" s="97">
        <v>4.0640089599999997E-3</v>
      </c>
    </row>
    <row r="96" spans="1:8" x14ac:dyDescent="0.2">
      <c r="A96" s="42" t="s">
        <v>8</v>
      </c>
      <c r="B96" s="42" t="s">
        <v>70</v>
      </c>
      <c r="C96" s="42" t="s">
        <v>25</v>
      </c>
      <c r="D96" s="43">
        <v>152</v>
      </c>
      <c r="E96" s="97">
        <v>7.2765135199999997E-3</v>
      </c>
      <c r="F96" s="97">
        <v>1.4634348299999999E-3</v>
      </c>
      <c r="G96" s="97">
        <v>1.75941132E-3</v>
      </c>
      <c r="H96" s="97">
        <v>4.0536669099999999E-3</v>
      </c>
    </row>
    <row r="97" spans="1:8" x14ac:dyDescent="0.2">
      <c r="A97" s="42" t="s">
        <v>8</v>
      </c>
      <c r="B97" s="42" t="s">
        <v>71</v>
      </c>
      <c r="C97" s="42" t="s">
        <v>25</v>
      </c>
      <c r="D97" s="43">
        <v>200</v>
      </c>
      <c r="E97" s="97">
        <v>1.0177546060000001E-2</v>
      </c>
      <c r="F97" s="97">
        <v>1.28582152E-3</v>
      </c>
      <c r="G97" s="97">
        <v>2.4638886400000001E-3</v>
      </c>
      <c r="H97" s="97">
        <v>6.4278353999999999E-3</v>
      </c>
    </row>
    <row r="98" spans="1:8" x14ac:dyDescent="0.2">
      <c r="A98" s="42" t="s">
        <v>8</v>
      </c>
      <c r="B98" s="42" t="s">
        <v>72</v>
      </c>
      <c r="C98" s="42" t="s">
        <v>25</v>
      </c>
      <c r="D98" s="43">
        <v>409</v>
      </c>
      <c r="E98" s="97">
        <v>7.15351328E-3</v>
      </c>
      <c r="F98" s="97">
        <v>8.0039366000000001E-4</v>
      </c>
      <c r="G98" s="97">
        <v>4.8033536799999997E-3</v>
      </c>
      <c r="H98" s="97">
        <v>1.5497654699999999E-3</v>
      </c>
    </row>
    <row r="99" spans="1:8" x14ac:dyDescent="0.2">
      <c r="A99" s="42" t="s">
        <v>8</v>
      </c>
      <c r="B99" s="42" t="s">
        <v>73</v>
      </c>
      <c r="C99" s="42" t="s">
        <v>25</v>
      </c>
      <c r="D99" s="43">
        <v>79</v>
      </c>
      <c r="E99" s="97">
        <v>1.047351126E-2</v>
      </c>
      <c r="F99" s="97">
        <v>1.3786330900000001E-3</v>
      </c>
      <c r="G99" s="97">
        <v>2.6766875300000001E-3</v>
      </c>
      <c r="H99" s="97">
        <v>6.4181901200000002E-3</v>
      </c>
    </row>
    <row r="100" spans="1:8" x14ac:dyDescent="0.2">
      <c r="A100" s="42" t="s">
        <v>8</v>
      </c>
      <c r="B100" s="42" t="s">
        <v>74</v>
      </c>
      <c r="C100" s="42" t="s">
        <v>25</v>
      </c>
      <c r="D100" s="43">
        <v>429</v>
      </c>
      <c r="E100" s="97">
        <v>7.6903919300000002E-3</v>
      </c>
      <c r="F100" s="97">
        <v>1.2616277900000001E-3</v>
      </c>
      <c r="G100" s="97">
        <v>2.0257325199999998E-3</v>
      </c>
      <c r="H100" s="97">
        <v>4.4030311600000002E-3</v>
      </c>
    </row>
    <row r="101" spans="1:8" x14ac:dyDescent="0.2">
      <c r="A101" s="42" t="s">
        <v>8</v>
      </c>
      <c r="B101" s="42" t="s">
        <v>75</v>
      </c>
      <c r="C101" s="42" t="s">
        <v>25</v>
      </c>
      <c r="D101" s="43">
        <v>395</v>
      </c>
      <c r="E101" s="97">
        <v>7.95973954E-3</v>
      </c>
      <c r="F101" s="97">
        <v>9.7538653000000001E-4</v>
      </c>
      <c r="G101" s="97">
        <v>1.8894453700000001E-3</v>
      </c>
      <c r="H101" s="97">
        <v>5.0949071700000003E-3</v>
      </c>
    </row>
    <row r="102" spans="1:8" x14ac:dyDescent="0.2">
      <c r="A102" s="42" t="s">
        <v>8</v>
      </c>
      <c r="B102" s="42" t="s">
        <v>70</v>
      </c>
      <c r="C102" s="42" t="s">
        <v>26</v>
      </c>
      <c r="D102" s="43">
        <v>7977</v>
      </c>
      <c r="E102" s="97">
        <v>5.79899682E-3</v>
      </c>
      <c r="F102" s="97">
        <v>1.45091449E-3</v>
      </c>
      <c r="G102" s="97">
        <v>9.8567355999999999E-4</v>
      </c>
      <c r="H102" s="97">
        <v>3.36240829E-3</v>
      </c>
    </row>
    <row r="103" spans="1:8" x14ac:dyDescent="0.2">
      <c r="A103" s="42" t="s">
        <v>8</v>
      </c>
      <c r="B103" s="42" t="s">
        <v>71</v>
      </c>
      <c r="C103" s="42" t="s">
        <v>26</v>
      </c>
      <c r="D103" s="43">
        <v>6711</v>
      </c>
      <c r="E103" s="97">
        <v>6.2477008100000004E-3</v>
      </c>
      <c r="F103" s="97">
        <v>1.3090411599999999E-3</v>
      </c>
      <c r="G103" s="97">
        <v>1.0856810199999999E-3</v>
      </c>
      <c r="H103" s="97">
        <v>3.8529781499999998E-3</v>
      </c>
    </row>
    <row r="104" spans="1:8" x14ac:dyDescent="0.2">
      <c r="A104" s="42" t="s">
        <v>8</v>
      </c>
      <c r="B104" s="42" t="s">
        <v>72</v>
      </c>
      <c r="C104" s="42" t="s">
        <v>26</v>
      </c>
      <c r="D104" s="43">
        <v>118</v>
      </c>
      <c r="E104" s="97">
        <v>6.8478300899999997E-3</v>
      </c>
      <c r="F104" s="97">
        <v>1.78829231E-3</v>
      </c>
      <c r="G104" s="97">
        <v>1.1490698900000001E-3</v>
      </c>
      <c r="H104" s="97">
        <v>3.9104673800000002E-3</v>
      </c>
    </row>
    <row r="105" spans="1:8" x14ac:dyDescent="0.2">
      <c r="A105" s="42" t="s">
        <v>8</v>
      </c>
      <c r="B105" s="42" t="s">
        <v>73</v>
      </c>
      <c r="C105" s="42" t="s">
        <v>26</v>
      </c>
      <c r="D105" s="43">
        <v>2509</v>
      </c>
      <c r="E105" s="97">
        <v>5.96677861E-3</v>
      </c>
      <c r="F105" s="97">
        <v>1.60567303E-3</v>
      </c>
      <c r="G105" s="97">
        <v>9.4573862000000002E-4</v>
      </c>
      <c r="H105" s="97">
        <v>3.4153664699999998E-3</v>
      </c>
    </row>
    <row r="106" spans="1:8" x14ac:dyDescent="0.2">
      <c r="A106" s="42" t="s">
        <v>8</v>
      </c>
      <c r="B106" s="42" t="s">
        <v>74</v>
      </c>
      <c r="C106" s="42" t="s">
        <v>26</v>
      </c>
      <c r="D106" s="43">
        <v>13465</v>
      </c>
      <c r="E106" s="97">
        <v>6.2450392E-3</v>
      </c>
      <c r="F106" s="97">
        <v>1.4098251300000001E-3</v>
      </c>
      <c r="G106" s="97">
        <v>9.6694596000000005E-4</v>
      </c>
      <c r="H106" s="97">
        <v>3.86826763E-3</v>
      </c>
    </row>
    <row r="107" spans="1:8" x14ac:dyDescent="0.2">
      <c r="A107" s="42" t="s">
        <v>8</v>
      </c>
      <c r="B107" s="42" t="s">
        <v>75</v>
      </c>
      <c r="C107" s="42" t="s">
        <v>26</v>
      </c>
      <c r="D107" s="43">
        <v>3320</v>
      </c>
      <c r="E107" s="97">
        <v>5.3106869599999999E-3</v>
      </c>
      <c r="F107" s="97">
        <v>1.23279204E-3</v>
      </c>
      <c r="G107" s="97">
        <v>8.9454320999999995E-4</v>
      </c>
      <c r="H107" s="97">
        <v>3.1833512100000001E-3</v>
      </c>
    </row>
    <row r="108" spans="1:8" x14ac:dyDescent="0.2">
      <c r="A108" s="42" t="s">
        <v>8</v>
      </c>
      <c r="B108" s="42" t="s">
        <v>70</v>
      </c>
      <c r="C108" s="42" t="s">
        <v>27</v>
      </c>
      <c r="D108" s="43">
        <v>647</v>
      </c>
      <c r="E108" s="97">
        <v>7.0023324699999999E-3</v>
      </c>
      <c r="F108" s="97">
        <v>2.1920793000000001E-3</v>
      </c>
      <c r="G108" s="97">
        <v>9.9832178000000007E-4</v>
      </c>
      <c r="H108" s="97">
        <v>3.8119309000000001E-3</v>
      </c>
    </row>
    <row r="109" spans="1:8" x14ac:dyDescent="0.2">
      <c r="A109" s="42" t="s">
        <v>8</v>
      </c>
      <c r="B109" s="42" t="s">
        <v>71</v>
      </c>
      <c r="C109" s="42" t="s">
        <v>27</v>
      </c>
      <c r="D109" s="43">
        <v>627</v>
      </c>
      <c r="E109" s="97">
        <v>7.4483133100000003E-3</v>
      </c>
      <c r="F109" s="97">
        <v>2.2649556000000001E-3</v>
      </c>
      <c r="G109" s="97">
        <v>1.0509146E-3</v>
      </c>
      <c r="H109" s="97">
        <v>4.1324426100000002E-3</v>
      </c>
    </row>
    <row r="110" spans="1:8" x14ac:dyDescent="0.2">
      <c r="A110" s="42" t="s">
        <v>8</v>
      </c>
      <c r="B110" s="42" t="s">
        <v>72</v>
      </c>
      <c r="C110" s="42" t="s">
        <v>27</v>
      </c>
      <c r="D110" s="43">
        <v>47</v>
      </c>
      <c r="E110" s="97">
        <v>4.9256301799999996E-3</v>
      </c>
      <c r="F110" s="97">
        <v>1.6144599799999999E-3</v>
      </c>
      <c r="G110" s="97">
        <v>6.8213134000000004E-4</v>
      </c>
      <c r="H110" s="97">
        <v>2.6290383600000001E-3</v>
      </c>
    </row>
    <row r="111" spans="1:8" x14ac:dyDescent="0.2">
      <c r="A111" s="42" t="s">
        <v>8</v>
      </c>
      <c r="B111" s="42" t="s">
        <v>73</v>
      </c>
      <c r="C111" s="42" t="s">
        <v>27</v>
      </c>
      <c r="D111" s="43">
        <v>323</v>
      </c>
      <c r="E111" s="97">
        <v>7.9654352000000008E-3</v>
      </c>
      <c r="F111" s="97">
        <v>2.2383468500000001E-3</v>
      </c>
      <c r="G111" s="97">
        <v>1.05306135E-3</v>
      </c>
      <c r="H111" s="97">
        <v>4.6740265100000001E-3</v>
      </c>
    </row>
    <row r="112" spans="1:8" x14ac:dyDescent="0.2">
      <c r="A112" s="42" t="s">
        <v>8</v>
      </c>
      <c r="B112" s="42" t="s">
        <v>74</v>
      </c>
      <c r="C112" s="42" t="s">
        <v>27</v>
      </c>
      <c r="D112" s="43">
        <v>1398</v>
      </c>
      <c r="E112" s="97">
        <v>6.8818796199999997E-3</v>
      </c>
      <c r="F112" s="97">
        <v>1.98424975E-3</v>
      </c>
      <c r="G112" s="97">
        <v>1.0057934200000001E-3</v>
      </c>
      <c r="H112" s="97">
        <v>3.8918359800000002E-3</v>
      </c>
    </row>
    <row r="113" spans="1:8" x14ac:dyDescent="0.2">
      <c r="A113" s="42" t="s">
        <v>8</v>
      </c>
      <c r="B113" s="42" t="s">
        <v>75</v>
      </c>
      <c r="C113" s="42" t="s">
        <v>27</v>
      </c>
      <c r="D113" s="43">
        <v>664</v>
      </c>
      <c r="E113" s="97">
        <v>5.4474841500000001E-3</v>
      </c>
      <c r="F113" s="97">
        <v>1.3250394900000001E-3</v>
      </c>
      <c r="G113" s="97">
        <v>8.3939902999999999E-4</v>
      </c>
      <c r="H113" s="97">
        <v>3.2830451499999999E-3</v>
      </c>
    </row>
    <row r="114" spans="1:8" x14ac:dyDescent="0.2">
      <c r="A114" s="42" t="s">
        <v>8</v>
      </c>
      <c r="B114" s="42" t="s">
        <v>70</v>
      </c>
      <c r="C114" s="42" t="s">
        <v>28</v>
      </c>
      <c r="D114" s="43">
        <v>475</v>
      </c>
      <c r="E114" s="97">
        <v>6.7228555100000004E-3</v>
      </c>
      <c r="F114" s="97">
        <v>1.39661282E-3</v>
      </c>
      <c r="G114" s="97">
        <v>1.24829412E-3</v>
      </c>
      <c r="H114" s="97">
        <v>4.07794813E-3</v>
      </c>
    </row>
    <row r="115" spans="1:8" x14ac:dyDescent="0.2">
      <c r="A115" s="42" t="s">
        <v>8</v>
      </c>
      <c r="B115" s="42" t="s">
        <v>71</v>
      </c>
      <c r="C115" s="42" t="s">
        <v>28</v>
      </c>
      <c r="D115" s="43">
        <v>125</v>
      </c>
      <c r="E115" s="97">
        <v>1.769620345E-2</v>
      </c>
      <c r="F115" s="97">
        <v>4.0516664099999999E-3</v>
      </c>
      <c r="G115" s="97">
        <v>2.2139813600000001E-3</v>
      </c>
      <c r="H115" s="97">
        <v>1.143055546E-2</v>
      </c>
    </row>
    <row r="116" spans="1:8" x14ac:dyDescent="0.2">
      <c r="A116" s="42" t="s">
        <v>8</v>
      </c>
      <c r="B116" s="42" t="s">
        <v>72</v>
      </c>
      <c r="C116" s="42" t="s">
        <v>28</v>
      </c>
      <c r="D116" s="43">
        <v>2</v>
      </c>
      <c r="E116" s="97">
        <v>5.0173607499999998E-3</v>
      </c>
      <c r="F116" s="97">
        <v>1.39467569E-3</v>
      </c>
      <c r="G116" s="97">
        <v>7.4652777000000004E-4</v>
      </c>
      <c r="H116" s="97">
        <v>2.87615728E-3</v>
      </c>
    </row>
    <row r="117" spans="1:8" x14ac:dyDescent="0.2">
      <c r="A117" s="42" t="s">
        <v>8</v>
      </c>
      <c r="B117" s="42" t="s">
        <v>73</v>
      </c>
      <c r="C117" s="42" t="s">
        <v>28</v>
      </c>
      <c r="D117" s="43">
        <v>162</v>
      </c>
      <c r="E117" s="97">
        <v>8.8208016800000004E-3</v>
      </c>
      <c r="F117" s="97">
        <v>1.51070222E-3</v>
      </c>
      <c r="G117" s="97">
        <v>1.53870865E-3</v>
      </c>
      <c r="H117" s="97">
        <v>5.7713903899999997E-3</v>
      </c>
    </row>
    <row r="118" spans="1:8" x14ac:dyDescent="0.2">
      <c r="A118" s="42" t="s">
        <v>8</v>
      </c>
      <c r="B118" s="42" t="s">
        <v>74</v>
      </c>
      <c r="C118" s="42" t="s">
        <v>28</v>
      </c>
      <c r="D118" s="43">
        <v>898</v>
      </c>
      <c r="E118" s="97">
        <v>7.8424144800000005E-3</v>
      </c>
      <c r="F118" s="97">
        <v>1.72666344E-3</v>
      </c>
      <c r="G118" s="97">
        <v>1.19477162E-3</v>
      </c>
      <c r="H118" s="97">
        <v>4.9209790299999997E-3</v>
      </c>
    </row>
    <row r="119" spans="1:8" x14ac:dyDescent="0.2">
      <c r="A119" s="42" t="s">
        <v>8</v>
      </c>
      <c r="B119" s="42" t="s">
        <v>75</v>
      </c>
      <c r="C119" s="42" t="s">
        <v>28</v>
      </c>
      <c r="D119" s="43">
        <v>949</v>
      </c>
      <c r="E119" s="97">
        <v>6.3845590299999996E-3</v>
      </c>
      <c r="F119" s="97">
        <v>7.9597651999999998E-4</v>
      </c>
      <c r="G119" s="97">
        <v>1.45297902E-3</v>
      </c>
      <c r="H119" s="97">
        <v>4.1356030199999998E-3</v>
      </c>
    </row>
    <row r="120" spans="1:8" x14ac:dyDescent="0.2">
      <c r="A120" s="42" t="s">
        <v>8</v>
      </c>
      <c r="B120" s="42" t="s">
        <v>70</v>
      </c>
      <c r="C120" s="42" t="s">
        <v>29</v>
      </c>
      <c r="D120" s="43">
        <v>179</v>
      </c>
      <c r="E120" s="97">
        <v>6.7488488400000001E-3</v>
      </c>
      <c r="F120" s="97">
        <v>1.3674216700000001E-3</v>
      </c>
      <c r="G120" s="97">
        <v>2.1562044899999999E-3</v>
      </c>
      <c r="H120" s="97">
        <v>3.2252222099999998E-3</v>
      </c>
    </row>
    <row r="121" spans="1:8" x14ac:dyDescent="0.2">
      <c r="A121" s="42" t="s">
        <v>8</v>
      </c>
      <c r="B121" s="42" t="s">
        <v>71</v>
      </c>
      <c r="C121" s="42" t="s">
        <v>29</v>
      </c>
      <c r="D121" s="43">
        <v>244</v>
      </c>
      <c r="E121" s="97">
        <v>7.6611829700000003E-3</v>
      </c>
      <c r="F121" s="97">
        <v>1.1265746E-3</v>
      </c>
      <c r="G121" s="97">
        <v>2.3776655999999999E-3</v>
      </c>
      <c r="H121" s="97">
        <v>4.1569423099999999E-3</v>
      </c>
    </row>
    <row r="122" spans="1:8" x14ac:dyDescent="0.2">
      <c r="A122" s="42" t="s">
        <v>8</v>
      </c>
      <c r="B122" s="42" t="s">
        <v>72</v>
      </c>
      <c r="C122" s="42" t="s">
        <v>29</v>
      </c>
      <c r="D122" s="43">
        <v>3</v>
      </c>
      <c r="E122" s="97">
        <v>5.9953699000000003E-3</v>
      </c>
      <c r="F122" s="97">
        <v>8.4876527000000003E-4</v>
      </c>
      <c r="G122" s="97">
        <v>3.2831789300000001E-3</v>
      </c>
      <c r="H122" s="97">
        <v>1.86342569E-3</v>
      </c>
    </row>
    <row r="123" spans="1:8" x14ac:dyDescent="0.2">
      <c r="A123" s="42" t="s">
        <v>8</v>
      </c>
      <c r="B123" s="42" t="s">
        <v>73</v>
      </c>
      <c r="C123" s="42" t="s">
        <v>29</v>
      </c>
      <c r="D123" s="43">
        <v>203</v>
      </c>
      <c r="E123" s="97">
        <v>8.0945536799999999E-3</v>
      </c>
      <c r="F123" s="97">
        <v>1.53467637E-3</v>
      </c>
      <c r="G123" s="97">
        <v>2.1168580100000001E-3</v>
      </c>
      <c r="H123" s="97">
        <v>4.4430188200000002E-3</v>
      </c>
    </row>
    <row r="124" spans="1:8" x14ac:dyDescent="0.2">
      <c r="A124" s="42" t="s">
        <v>8</v>
      </c>
      <c r="B124" s="42" t="s">
        <v>74</v>
      </c>
      <c r="C124" s="42" t="s">
        <v>29</v>
      </c>
      <c r="D124" s="43">
        <v>418</v>
      </c>
      <c r="E124" s="97">
        <v>7.1889949900000001E-3</v>
      </c>
      <c r="F124" s="97">
        <v>1.35820906E-3</v>
      </c>
      <c r="G124" s="97">
        <v>2.0372306199999998E-3</v>
      </c>
      <c r="H124" s="97">
        <v>3.7935548299999999E-3</v>
      </c>
    </row>
    <row r="125" spans="1:8" x14ac:dyDescent="0.2">
      <c r="A125" s="42" t="s">
        <v>8</v>
      </c>
      <c r="B125" s="42" t="s">
        <v>75</v>
      </c>
      <c r="C125" s="42" t="s">
        <v>29</v>
      </c>
      <c r="D125" s="43">
        <v>670</v>
      </c>
      <c r="E125" s="97">
        <v>7.6987628900000004E-3</v>
      </c>
      <c r="F125" s="97">
        <v>8.6435850999999999E-4</v>
      </c>
      <c r="G125" s="97">
        <v>2.0656610500000001E-3</v>
      </c>
      <c r="H125" s="97">
        <v>4.7687428299999996E-3</v>
      </c>
    </row>
    <row r="126" spans="1:8" x14ac:dyDescent="0.2">
      <c r="A126" s="42" t="s">
        <v>8</v>
      </c>
      <c r="B126" s="42" t="s">
        <v>70</v>
      </c>
      <c r="C126" s="42" t="s">
        <v>30</v>
      </c>
      <c r="D126" s="43">
        <v>496</v>
      </c>
      <c r="E126" s="97">
        <v>5.9706818900000002E-3</v>
      </c>
      <c r="F126" s="97">
        <v>1.2315185800000001E-3</v>
      </c>
      <c r="G126" s="97">
        <v>1.5165534899999999E-3</v>
      </c>
      <c r="H126" s="97">
        <v>3.2226093399999999E-3</v>
      </c>
    </row>
    <row r="127" spans="1:8" x14ac:dyDescent="0.2">
      <c r="A127" s="42" t="s">
        <v>8</v>
      </c>
      <c r="B127" s="42" t="s">
        <v>71</v>
      </c>
      <c r="C127" s="42" t="s">
        <v>30</v>
      </c>
      <c r="D127" s="43">
        <v>350</v>
      </c>
      <c r="E127" s="97">
        <v>6.61051564E-3</v>
      </c>
      <c r="F127" s="97">
        <v>1.57109765E-3</v>
      </c>
      <c r="G127" s="97">
        <v>1.69153416E-3</v>
      </c>
      <c r="H127" s="97">
        <v>3.3478833600000001E-3</v>
      </c>
    </row>
    <row r="128" spans="1:8" x14ac:dyDescent="0.2">
      <c r="A128" s="42" t="s">
        <v>8</v>
      </c>
      <c r="B128" s="42" t="s">
        <v>72</v>
      </c>
      <c r="C128" s="42" t="s">
        <v>30</v>
      </c>
      <c r="D128" s="43">
        <v>1</v>
      </c>
      <c r="E128" s="97">
        <v>4.8379625000000001E-3</v>
      </c>
      <c r="F128" s="97">
        <v>1.13425902E-3</v>
      </c>
      <c r="G128" s="97">
        <v>3.1365736099999999E-3</v>
      </c>
      <c r="H128" s="97">
        <v>5.6712916E-4</v>
      </c>
    </row>
    <row r="129" spans="1:8" x14ac:dyDescent="0.2">
      <c r="A129" s="42" t="s">
        <v>8</v>
      </c>
      <c r="B129" s="42" t="s">
        <v>73</v>
      </c>
      <c r="C129" s="42" t="s">
        <v>30</v>
      </c>
      <c r="D129" s="43">
        <v>330</v>
      </c>
      <c r="E129" s="97">
        <v>6.71527753E-3</v>
      </c>
      <c r="F129" s="97">
        <v>1.6381521099999999E-3</v>
      </c>
      <c r="G129" s="97">
        <v>1.47948207E-3</v>
      </c>
      <c r="H129" s="97">
        <v>3.5976428499999999E-3</v>
      </c>
    </row>
    <row r="130" spans="1:8" x14ac:dyDescent="0.2">
      <c r="A130" s="42" t="s">
        <v>8</v>
      </c>
      <c r="B130" s="42" t="s">
        <v>74</v>
      </c>
      <c r="C130" s="42" t="s">
        <v>30</v>
      </c>
      <c r="D130" s="43">
        <v>460</v>
      </c>
      <c r="E130" s="97">
        <v>5.7033763599999999E-3</v>
      </c>
      <c r="F130" s="97">
        <v>1.2528681100000001E-3</v>
      </c>
      <c r="G130" s="97">
        <v>1.4450229000000001E-3</v>
      </c>
      <c r="H130" s="97">
        <v>3.0054848500000002E-3</v>
      </c>
    </row>
    <row r="131" spans="1:8" x14ac:dyDescent="0.2">
      <c r="A131" s="42" t="s">
        <v>8</v>
      </c>
      <c r="B131" s="42" t="s">
        <v>75</v>
      </c>
      <c r="C131" s="42" t="s">
        <v>30</v>
      </c>
      <c r="D131" s="43">
        <v>510</v>
      </c>
      <c r="E131" s="97">
        <v>6.0578701200000003E-3</v>
      </c>
      <c r="F131" s="97">
        <v>9.9323687999999994E-4</v>
      </c>
      <c r="G131" s="97">
        <v>1.3475169999999999E-3</v>
      </c>
      <c r="H131" s="97">
        <v>3.7171157899999999E-3</v>
      </c>
    </row>
    <row r="132" spans="1:8" x14ac:dyDescent="0.2">
      <c r="A132" s="42" t="s">
        <v>8</v>
      </c>
      <c r="B132" s="42" t="s">
        <v>70</v>
      </c>
      <c r="C132" s="42" t="s">
        <v>31</v>
      </c>
      <c r="D132" s="43">
        <v>208</v>
      </c>
      <c r="E132" s="97">
        <v>5.9038347999999996E-3</v>
      </c>
      <c r="F132" s="97">
        <v>1.4589451599999999E-3</v>
      </c>
      <c r="G132" s="97">
        <v>1.5269985299999999E-3</v>
      </c>
      <c r="H132" s="97">
        <v>2.91789061E-3</v>
      </c>
    </row>
    <row r="133" spans="1:8" x14ac:dyDescent="0.2">
      <c r="A133" s="42" t="s">
        <v>8</v>
      </c>
      <c r="B133" s="42" t="s">
        <v>71</v>
      </c>
      <c r="C133" s="42" t="s">
        <v>31</v>
      </c>
      <c r="D133" s="43">
        <v>234</v>
      </c>
      <c r="E133" s="97">
        <v>9.9600840499999999E-3</v>
      </c>
      <c r="F133" s="97">
        <v>1.56848464E-3</v>
      </c>
      <c r="G133" s="97">
        <v>2.37822465E-3</v>
      </c>
      <c r="H133" s="97">
        <v>6.0133742699999999E-3</v>
      </c>
    </row>
    <row r="134" spans="1:8" x14ac:dyDescent="0.2">
      <c r="A134" s="42" t="s">
        <v>8</v>
      </c>
      <c r="B134" s="42" t="s">
        <v>72</v>
      </c>
      <c r="C134" s="42" t="s">
        <v>31</v>
      </c>
      <c r="D134" s="43">
        <v>34</v>
      </c>
      <c r="E134" s="97">
        <v>5.7546974600000004E-3</v>
      </c>
      <c r="F134" s="97">
        <v>1.3201250100000001E-3</v>
      </c>
      <c r="G134" s="97">
        <v>1.31025303E-3</v>
      </c>
      <c r="H134" s="97">
        <v>3.1243188999999999E-3</v>
      </c>
    </row>
    <row r="135" spans="1:8" x14ac:dyDescent="0.2">
      <c r="A135" s="42" t="s">
        <v>8</v>
      </c>
      <c r="B135" s="42" t="s">
        <v>73</v>
      </c>
      <c r="C135" s="42" t="s">
        <v>31</v>
      </c>
      <c r="D135" s="43">
        <v>312</v>
      </c>
      <c r="E135" s="97">
        <v>9.3710304600000006E-3</v>
      </c>
      <c r="F135" s="97">
        <v>1.84042591E-3</v>
      </c>
      <c r="G135" s="97">
        <v>1.5807882700000001E-3</v>
      </c>
      <c r="H135" s="97">
        <v>5.9498157600000002E-3</v>
      </c>
    </row>
    <row r="136" spans="1:8" x14ac:dyDescent="0.2">
      <c r="A136" s="42" t="s">
        <v>8</v>
      </c>
      <c r="B136" s="42" t="s">
        <v>74</v>
      </c>
      <c r="C136" s="42" t="s">
        <v>31</v>
      </c>
      <c r="D136" s="43">
        <v>736</v>
      </c>
      <c r="E136" s="97">
        <v>7.0532499299999999E-3</v>
      </c>
      <c r="F136" s="97">
        <v>1.48303807E-3</v>
      </c>
      <c r="G136" s="97">
        <v>1.6147088999999999E-3</v>
      </c>
      <c r="H136" s="97">
        <v>3.9555024800000003E-3</v>
      </c>
    </row>
    <row r="137" spans="1:8" x14ac:dyDescent="0.2">
      <c r="A137" s="42" t="s">
        <v>8</v>
      </c>
      <c r="B137" s="42" t="s">
        <v>75</v>
      </c>
      <c r="C137" s="42" t="s">
        <v>31</v>
      </c>
      <c r="D137" s="43">
        <v>456</v>
      </c>
      <c r="E137" s="97">
        <v>7.1582599899999997E-3</v>
      </c>
      <c r="F137" s="97">
        <v>1.24832456E-3</v>
      </c>
      <c r="G137" s="97">
        <v>1.53993539E-3</v>
      </c>
      <c r="H137" s="97">
        <v>4.3699995499999998E-3</v>
      </c>
    </row>
    <row r="138" spans="1:8" x14ac:dyDescent="0.2">
      <c r="A138" s="42" t="s">
        <v>8</v>
      </c>
      <c r="B138" s="42" t="s">
        <v>71</v>
      </c>
      <c r="C138" s="42" t="s">
        <v>166</v>
      </c>
      <c r="D138" s="43">
        <v>6</v>
      </c>
      <c r="E138" s="97">
        <v>5.2218361000000001E-3</v>
      </c>
      <c r="F138" s="97">
        <v>8.2947499000000002E-4</v>
      </c>
      <c r="G138" s="97">
        <v>2.7527004499999998E-3</v>
      </c>
      <c r="H138" s="97">
        <v>1.63966018E-3</v>
      </c>
    </row>
    <row r="139" spans="1:8" x14ac:dyDescent="0.2">
      <c r="A139" s="42" t="s">
        <v>8</v>
      </c>
      <c r="B139" s="42" t="s">
        <v>73</v>
      </c>
      <c r="C139" s="42" t="s">
        <v>166</v>
      </c>
      <c r="D139" s="43">
        <v>1</v>
      </c>
      <c r="E139" s="97">
        <v>1.201388888E-2</v>
      </c>
      <c r="F139" s="97">
        <v>2.0833333000000001E-4</v>
      </c>
      <c r="G139" s="97">
        <v>1.38888888E-3</v>
      </c>
      <c r="H139" s="97">
        <v>1.0416666660000001E-2</v>
      </c>
    </row>
    <row r="140" spans="1:8" x14ac:dyDescent="0.2">
      <c r="A140" s="42" t="s">
        <v>8</v>
      </c>
      <c r="B140" s="42" t="s">
        <v>74</v>
      </c>
      <c r="C140" s="42" t="s">
        <v>166</v>
      </c>
      <c r="D140" s="43">
        <v>2</v>
      </c>
      <c r="E140" s="97">
        <v>8.8136572799999997E-3</v>
      </c>
      <c r="F140" s="97">
        <v>6.4814791000000001E-4</v>
      </c>
      <c r="G140" s="97">
        <v>4.5370367999999998E-3</v>
      </c>
      <c r="H140" s="97">
        <v>3.6284718699999999E-3</v>
      </c>
    </row>
    <row r="141" spans="1:8" x14ac:dyDescent="0.2">
      <c r="A141" s="42" t="s">
        <v>8</v>
      </c>
      <c r="B141" s="42" t="s">
        <v>70</v>
      </c>
      <c r="C141" s="42" t="s">
        <v>32</v>
      </c>
      <c r="D141" s="43">
        <v>582</v>
      </c>
      <c r="E141" s="97">
        <v>5.9064565800000003E-3</v>
      </c>
      <c r="F141" s="97">
        <v>1.16178224E-3</v>
      </c>
      <c r="G141" s="97">
        <v>1.2691506700000001E-3</v>
      </c>
      <c r="H141" s="97">
        <v>3.4755231700000001E-3</v>
      </c>
    </row>
    <row r="142" spans="1:8" x14ac:dyDescent="0.2">
      <c r="A142" s="42" t="s">
        <v>8</v>
      </c>
      <c r="B142" s="42" t="s">
        <v>71</v>
      </c>
      <c r="C142" s="42" t="s">
        <v>32</v>
      </c>
      <c r="D142" s="43">
        <v>67</v>
      </c>
      <c r="E142" s="97">
        <v>1.478993894E-2</v>
      </c>
      <c r="F142" s="97">
        <v>8.3696100300000003E-3</v>
      </c>
      <c r="G142" s="97">
        <v>1.8692990899999999E-3</v>
      </c>
      <c r="H142" s="97">
        <v>4.5510293200000003E-3</v>
      </c>
    </row>
    <row r="143" spans="1:8" x14ac:dyDescent="0.2">
      <c r="A143" s="42" t="s">
        <v>8</v>
      </c>
      <c r="B143" s="42" t="s">
        <v>72</v>
      </c>
      <c r="C143" s="42" t="s">
        <v>32</v>
      </c>
      <c r="D143" s="43">
        <v>5</v>
      </c>
      <c r="E143" s="97">
        <v>7.5138887400000003E-3</v>
      </c>
      <c r="F143" s="97">
        <v>3.3449072099999999E-3</v>
      </c>
      <c r="G143" s="97">
        <v>1.93055527E-3</v>
      </c>
      <c r="H143" s="97">
        <v>2.2384256899999999E-3</v>
      </c>
    </row>
    <row r="144" spans="1:8" x14ac:dyDescent="0.2">
      <c r="A144" s="42" t="s">
        <v>8</v>
      </c>
      <c r="B144" s="42" t="s">
        <v>73</v>
      </c>
      <c r="C144" s="42" t="s">
        <v>32</v>
      </c>
      <c r="D144" s="43">
        <v>72</v>
      </c>
      <c r="E144" s="97">
        <v>7.1116252799999996E-3</v>
      </c>
      <c r="F144" s="97">
        <v>1.0326644100000001E-3</v>
      </c>
      <c r="G144" s="97">
        <v>1.5361365800000001E-3</v>
      </c>
      <c r="H144" s="97">
        <v>4.5428238399999998E-3</v>
      </c>
    </row>
    <row r="145" spans="1:8" x14ac:dyDescent="0.2">
      <c r="A145" s="42" t="s">
        <v>8</v>
      </c>
      <c r="B145" s="42" t="s">
        <v>74</v>
      </c>
      <c r="C145" s="42" t="s">
        <v>32</v>
      </c>
      <c r="D145" s="43">
        <v>1094</v>
      </c>
      <c r="E145" s="97">
        <v>7.6926435500000003E-3</v>
      </c>
      <c r="F145" s="97">
        <v>2.0273670500000002E-3</v>
      </c>
      <c r="G145" s="97">
        <v>1.3384557200000001E-3</v>
      </c>
      <c r="H145" s="97">
        <v>4.3268203E-3</v>
      </c>
    </row>
    <row r="146" spans="1:8" x14ac:dyDescent="0.2">
      <c r="A146" s="42" t="s">
        <v>8</v>
      </c>
      <c r="B146" s="42" t="s">
        <v>75</v>
      </c>
      <c r="C146" s="42" t="s">
        <v>32</v>
      </c>
      <c r="D146" s="43">
        <v>936</v>
      </c>
      <c r="E146" s="97">
        <v>6.4991762199999997E-3</v>
      </c>
      <c r="F146" s="97">
        <v>4.142428E-4</v>
      </c>
      <c r="G146" s="97">
        <v>1.3957143799999999E-3</v>
      </c>
      <c r="H146" s="97">
        <v>4.6892185599999997E-3</v>
      </c>
    </row>
    <row r="147" spans="1:8" x14ac:dyDescent="0.2">
      <c r="A147" s="42" t="s">
        <v>8</v>
      </c>
      <c r="B147" s="42" t="s">
        <v>70</v>
      </c>
      <c r="C147" s="42" t="s">
        <v>33</v>
      </c>
      <c r="D147" s="43">
        <v>282</v>
      </c>
      <c r="E147" s="97">
        <v>6.8776675400000001E-3</v>
      </c>
      <c r="F147" s="97">
        <v>1.927001E-3</v>
      </c>
      <c r="G147" s="97">
        <v>1.09362662E-3</v>
      </c>
      <c r="H147" s="97">
        <v>3.8570394200000001E-3</v>
      </c>
    </row>
    <row r="148" spans="1:8" x14ac:dyDescent="0.2">
      <c r="A148" s="42" t="s">
        <v>8</v>
      </c>
      <c r="B148" s="42" t="s">
        <v>71</v>
      </c>
      <c r="C148" s="42" t="s">
        <v>33</v>
      </c>
      <c r="D148" s="43">
        <v>343</v>
      </c>
      <c r="E148" s="97">
        <v>1.0770401190000001E-2</v>
      </c>
      <c r="F148" s="97">
        <v>3.39677117E-3</v>
      </c>
      <c r="G148" s="97">
        <v>1.5679999599999999E-3</v>
      </c>
      <c r="H148" s="97">
        <v>5.8056295500000001E-3</v>
      </c>
    </row>
    <row r="149" spans="1:8" x14ac:dyDescent="0.2">
      <c r="A149" s="42" t="s">
        <v>8</v>
      </c>
      <c r="B149" s="42" t="s">
        <v>72</v>
      </c>
      <c r="C149" s="42" t="s">
        <v>33</v>
      </c>
      <c r="D149" s="43">
        <v>32</v>
      </c>
      <c r="E149" s="97">
        <v>5.4720050000000003E-3</v>
      </c>
      <c r="F149" s="97">
        <v>1.18236379E-3</v>
      </c>
      <c r="G149" s="97">
        <v>9.7186029999999995E-4</v>
      </c>
      <c r="H149" s="97">
        <v>3.3177804400000002E-3</v>
      </c>
    </row>
    <row r="150" spans="1:8" x14ac:dyDescent="0.2">
      <c r="A150" s="42" t="s">
        <v>8</v>
      </c>
      <c r="B150" s="42" t="s">
        <v>73</v>
      </c>
      <c r="C150" s="42" t="s">
        <v>33</v>
      </c>
      <c r="D150" s="43">
        <v>402</v>
      </c>
      <c r="E150" s="97">
        <v>8.0980511599999996E-3</v>
      </c>
      <c r="F150" s="97">
        <v>2.2253314400000001E-3</v>
      </c>
      <c r="G150" s="97">
        <v>1.11971942E-3</v>
      </c>
      <c r="H150" s="97">
        <v>4.7529998200000001E-3</v>
      </c>
    </row>
    <row r="151" spans="1:8" x14ac:dyDescent="0.2">
      <c r="A151" s="42" t="s">
        <v>8</v>
      </c>
      <c r="B151" s="42" t="s">
        <v>74</v>
      </c>
      <c r="C151" s="42" t="s">
        <v>33</v>
      </c>
      <c r="D151" s="43">
        <v>699</v>
      </c>
      <c r="E151" s="97">
        <v>7.0408617099999996E-3</v>
      </c>
      <c r="F151" s="97">
        <v>2.10008983E-3</v>
      </c>
      <c r="G151" s="97">
        <v>1.0839225599999999E-3</v>
      </c>
      <c r="H151" s="97">
        <v>3.8568488300000001E-3</v>
      </c>
    </row>
    <row r="152" spans="1:8" x14ac:dyDescent="0.2">
      <c r="A152" s="42" t="s">
        <v>8</v>
      </c>
      <c r="B152" s="42" t="s">
        <v>75</v>
      </c>
      <c r="C152" s="42" t="s">
        <v>33</v>
      </c>
      <c r="D152" s="43">
        <v>443</v>
      </c>
      <c r="E152" s="97">
        <v>5.9988449700000002E-3</v>
      </c>
      <c r="F152" s="97">
        <v>1.1643568499999999E-3</v>
      </c>
      <c r="G152" s="97">
        <v>9.5288831E-4</v>
      </c>
      <c r="H152" s="97">
        <v>3.8815993399999998E-3</v>
      </c>
    </row>
    <row r="153" spans="1:8" x14ac:dyDescent="0.2">
      <c r="A153" s="42" t="s">
        <v>8</v>
      </c>
      <c r="B153" s="42" t="s">
        <v>70</v>
      </c>
      <c r="C153" s="42" t="s">
        <v>34</v>
      </c>
      <c r="D153" s="43">
        <v>188</v>
      </c>
      <c r="E153" s="97">
        <v>6.4447889700000004E-3</v>
      </c>
      <c r="F153" s="97">
        <v>1.6670358100000001E-3</v>
      </c>
      <c r="G153" s="97">
        <v>1.56286915E-3</v>
      </c>
      <c r="H153" s="97">
        <v>3.21488353E-3</v>
      </c>
    </row>
    <row r="154" spans="1:8" x14ac:dyDescent="0.2">
      <c r="A154" s="42" t="s">
        <v>8</v>
      </c>
      <c r="B154" s="42" t="s">
        <v>71</v>
      </c>
      <c r="C154" s="42" t="s">
        <v>34</v>
      </c>
      <c r="D154" s="43">
        <v>175</v>
      </c>
      <c r="E154" s="97">
        <v>6.2797616699999999E-3</v>
      </c>
      <c r="F154" s="97">
        <v>1.43333309E-3</v>
      </c>
      <c r="G154" s="97">
        <v>1.6454362599999999E-3</v>
      </c>
      <c r="H154" s="97">
        <v>3.2009918499999999E-3</v>
      </c>
    </row>
    <row r="155" spans="1:8" x14ac:dyDescent="0.2">
      <c r="A155" s="42" t="s">
        <v>8</v>
      </c>
      <c r="B155" s="42" t="s">
        <v>72</v>
      </c>
      <c r="C155" s="42" t="s">
        <v>34</v>
      </c>
      <c r="D155" s="43">
        <v>50</v>
      </c>
      <c r="E155" s="97">
        <v>5.5722219600000001E-3</v>
      </c>
      <c r="F155" s="97">
        <v>1.1891201200000001E-3</v>
      </c>
      <c r="G155" s="97">
        <v>2.2770831399999999E-3</v>
      </c>
      <c r="H155" s="97">
        <v>2.1060182400000002E-3</v>
      </c>
    </row>
    <row r="156" spans="1:8" x14ac:dyDescent="0.2">
      <c r="A156" s="42" t="s">
        <v>8</v>
      </c>
      <c r="B156" s="42" t="s">
        <v>73</v>
      </c>
      <c r="C156" s="42" t="s">
        <v>34</v>
      </c>
      <c r="D156" s="43">
        <v>67</v>
      </c>
      <c r="E156" s="97">
        <v>6.25345472E-3</v>
      </c>
      <c r="F156" s="97">
        <v>1.28334001E-3</v>
      </c>
      <c r="G156" s="97">
        <v>1.5695823900000001E-3</v>
      </c>
      <c r="H156" s="97">
        <v>3.40053177E-3</v>
      </c>
    </row>
    <row r="157" spans="1:8" x14ac:dyDescent="0.2">
      <c r="A157" s="42" t="s">
        <v>8</v>
      </c>
      <c r="B157" s="42" t="s">
        <v>74</v>
      </c>
      <c r="C157" s="42" t="s">
        <v>34</v>
      </c>
      <c r="D157" s="43">
        <v>486</v>
      </c>
      <c r="E157" s="97">
        <v>7.1096248100000004E-3</v>
      </c>
      <c r="F157" s="97">
        <v>1.66161764E-3</v>
      </c>
      <c r="G157" s="97">
        <v>1.48891152E-3</v>
      </c>
      <c r="H157" s="97">
        <v>3.9590951900000003E-3</v>
      </c>
    </row>
    <row r="158" spans="1:8" x14ac:dyDescent="0.2">
      <c r="A158" s="42" t="s">
        <v>8</v>
      </c>
      <c r="B158" s="42" t="s">
        <v>75</v>
      </c>
      <c r="C158" s="42" t="s">
        <v>34</v>
      </c>
      <c r="D158" s="43">
        <v>562</v>
      </c>
      <c r="E158" s="97">
        <v>7.0345242700000001E-3</v>
      </c>
      <c r="F158" s="97">
        <v>1.13520636E-3</v>
      </c>
      <c r="G158" s="97">
        <v>1.568987E-3</v>
      </c>
      <c r="H158" s="97">
        <v>4.3303304400000003E-3</v>
      </c>
    </row>
    <row r="159" spans="1:8" x14ac:dyDescent="0.2">
      <c r="A159" s="42" t="s">
        <v>8</v>
      </c>
      <c r="B159" s="42" t="s">
        <v>70</v>
      </c>
      <c r="C159" s="42" t="s">
        <v>35</v>
      </c>
      <c r="D159" s="43">
        <v>130</v>
      </c>
      <c r="E159" s="97">
        <v>8.2132298400000008E-3</v>
      </c>
      <c r="F159" s="97">
        <v>1.7359327800000001E-3</v>
      </c>
      <c r="G159" s="97">
        <v>2.3163281400000002E-3</v>
      </c>
      <c r="H159" s="97">
        <v>4.1609684200000002E-3</v>
      </c>
    </row>
    <row r="160" spans="1:8" x14ac:dyDescent="0.2">
      <c r="A160" s="42" t="s">
        <v>8</v>
      </c>
      <c r="B160" s="42" t="s">
        <v>71</v>
      </c>
      <c r="C160" s="42" t="s">
        <v>35</v>
      </c>
      <c r="D160" s="43">
        <v>146</v>
      </c>
      <c r="E160" s="97">
        <v>1.1150748110000001E-2</v>
      </c>
      <c r="F160" s="97">
        <v>2.1844080399999999E-3</v>
      </c>
      <c r="G160" s="97">
        <v>2.0060404899999999E-3</v>
      </c>
      <c r="H160" s="97">
        <v>6.96029912E-3</v>
      </c>
    </row>
    <row r="161" spans="1:8" x14ac:dyDescent="0.2">
      <c r="A161" s="42" t="s">
        <v>8</v>
      </c>
      <c r="B161" s="42" t="s">
        <v>72</v>
      </c>
      <c r="C161" s="42" t="s">
        <v>35</v>
      </c>
      <c r="D161" s="43">
        <v>2681</v>
      </c>
      <c r="E161" s="97">
        <v>5.4641283299999999E-3</v>
      </c>
      <c r="F161" s="97">
        <v>4.7211923000000001E-4</v>
      </c>
      <c r="G161" s="97">
        <v>2.6904345099999999E-3</v>
      </c>
      <c r="H161" s="97">
        <v>2.3015741200000002E-3</v>
      </c>
    </row>
    <row r="162" spans="1:8" x14ac:dyDescent="0.2">
      <c r="A162" s="42" t="s">
        <v>8</v>
      </c>
      <c r="B162" s="42" t="s">
        <v>73</v>
      </c>
      <c r="C162" s="42" t="s">
        <v>35</v>
      </c>
      <c r="D162" s="43">
        <v>417</v>
      </c>
      <c r="E162" s="97">
        <v>7.9931330399999993E-3</v>
      </c>
      <c r="F162" s="97">
        <v>9.1948639000000003E-4</v>
      </c>
      <c r="G162" s="97">
        <v>2.7649266999999998E-3</v>
      </c>
      <c r="H162" s="97">
        <v>4.3087194399999999E-3</v>
      </c>
    </row>
    <row r="163" spans="1:8" x14ac:dyDescent="0.2">
      <c r="A163" s="42" t="s">
        <v>8</v>
      </c>
      <c r="B163" s="42" t="s">
        <v>74</v>
      </c>
      <c r="C163" s="42" t="s">
        <v>35</v>
      </c>
      <c r="D163" s="43">
        <v>375</v>
      </c>
      <c r="E163" s="97">
        <v>8.0167898799999998E-3</v>
      </c>
      <c r="F163" s="97">
        <v>1.1374997700000001E-3</v>
      </c>
      <c r="G163" s="97">
        <v>2.1859565500000002E-3</v>
      </c>
      <c r="H163" s="97">
        <v>4.6933330999999997E-3</v>
      </c>
    </row>
    <row r="164" spans="1:8" x14ac:dyDescent="0.2">
      <c r="A164" s="42" t="s">
        <v>8</v>
      </c>
      <c r="B164" s="42" t="s">
        <v>75</v>
      </c>
      <c r="C164" s="42" t="s">
        <v>35</v>
      </c>
      <c r="D164" s="43">
        <v>419</v>
      </c>
      <c r="E164" s="97">
        <v>7.9803652699999995E-3</v>
      </c>
      <c r="F164" s="97">
        <v>6.6369971E-4</v>
      </c>
      <c r="G164" s="97">
        <v>2.0048006500000002E-3</v>
      </c>
      <c r="H164" s="97">
        <v>5.3118644400000003E-3</v>
      </c>
    </row>
    <row r="165" spans="1:8" x14ac:dyDescent="0.2">
      <c r="A165" s="42" t="s">
        <v>8</v>
      </c>
      <c r="B165" s="42" t="s">
        <v>70</v>
      </c>
      <c r="C165" s="42" t="s">
        <v>36</v>
      </c>
      <c r="D165" s="43">
        <v>452</v>
      </c>
      <c r="E165" s="97">
        <v>6.7534975800000001E-3</v>
      </c>
      <c r="F165" s="97">
        <v>2.2659064299999998E-3</v>
      </c>
      <c r="G165" s="97">
        <v>1.3103027300000001E-3</v>
      </c>
      <c r="H165" s="97">
        <v>3.1772879500000001E-3</v>
      </c>
    </row>
    <row r="166" spans="1:8" x14ac:dyDescent="0.2">
      <c r="A166" s="42" t="s">
        <v>8</v>
      </c>
      <c r="B166" s="42" t="s">
        <v>71</v>
      </c>
      <c r="C166" s="42" t="s">
        <v>36</v>
      </c>
      <c r="D166" s="43">
        <v>423</v>
      </c>
      <c r="E166" s="97">
        <v>8.51523486E-3</v>
      </c>
      <c r="F166" s="97">
        <v>2.7178276599999999E-3</v>
      </c>
      <c r="G166" s="97">
        <v>1.29328624E-3</v>
      </c>
      <c r="H166" s="97">
        <v>4.5041204500000003E-3</v>
      </c>
    </row>
    <row r="167" spans="1:8" x14ac:dyDescent="0.2">
      <c r="A167" s="42" t="s">
        <v>8</v>
      </c>
      <c r="B167" s="42" t="s">
        <v>72</v>
      </c>
      <c r="C167" s="42" t="s">
        <v>36</v>
      </c>
      <c r="D167" s="43">
        <v>42</v>
      </c>
      <c r="E167" s="97">
        <v>5.0903877900000003E-3</v>
      </c>
      <c r="F167" s="97">
        <v>3.7880288800000001E-3</v>
      </c>
      <c r="G167" s="97">
        <v>4.3485426000000003E-4</v>
      </c>
      <c r="H167" s="97">
        <v>8.6750418999999995E-4</v>
      </c>
    </row>
    <row r="168" spans="1:8" x14ac:dyDescent="0.2">
      <c r="A168" s="42" t="s">
        <v>8</v>
      </c>
      <c r="B168" s="42" t="s">
        <v>73</v>
      </c>
      <c r="C168" s="42" t="s">
        <v>36</v>
      </c>
      <c r="D168" s="43">
        <v>259</v>
      </c>
      <c r="E168" s="97">
        <v>7.6573893100000002E-3</v>
      </c>
      <c r="F168" s="97">
        <v>2.7060540400000001E-3</v>
      </c>
      <c r="G168" s="97">
        <v>1.26076947E-3</v>
      </c>
      <c r="H168" s="97">
        <v>3.6905652999999999E-3</v>
      </c>
    </row>
    <row r="169" spans="1:8" x14ac:dyDescent="0.2">
      <c r="A169" s="42" t="s">
        <v>8</v>
      </c>
      <c r="B169" s="42" t="s">
        <v>74</v>
      </c>
      <c r="C169" s="42" t="s">
        <v>36</v>
      </c>
      <c r="D169" s="43">
        <v>778</v>
      </c>
      <c r="E169" s="97">
        <v>6.7898306300000003E-3</v>
      </c>
      <c r="F169" s="97">
        <v>2.3405959099999998E-3</v>
      </c>
      <c r="G169" s="97">
        <v>1.08205667E-3</v>
      </c>
      <c r="H169" s="97">
        <v>3.3671775900000001E-3</v>
      </c>
    </row>
    <row r="170" spans="1:8" x14ac:dyDescent="0.2">
      <c r="A170" s="42" t="s">
        <v>8</v>
      </c>
      <c r="B170" s="42" t="s">
        <v>75</v>
      </c>
      <c r="C170" s="42" t="s">
        <v>36</v>
      </c>
      <c r="D170" s="43">
        <v>541</v>
      </c>
      <c r="E170" s="97">
        <v>4.8983789599999997E-3</v>
      </c>
      <c r="F170" s="97">
        <v>1.2082603599999999E-3</v>
      </c>
      <c r="G170" s="97">
        <v>1.0138544200000001E-3</v>
      </c>
      <c r="H170" s="97">
        <v>2.6762637100000001E-3</v>
      </c>
    </row>
    <row r="171" spans="1:8" x14ac:dyDescent="0.2">
      <c r="A171" s="42" t="s">
        <v>8</v>
      </c>
      <c r="B171" s="42" t="s">
        <v>70</v>
      </c>
      <c r="C171" s="42" t="s">
        <v>37</v>
      </c>
      <c r="D171" s="43">
        <v>179</v>
      </c>
      <c r="E171" s="97">
        <v>6.3203494600000002E-3</v>
      </c>
      <c r="F171" s="97">
        <v>1.1917414300000001E-3</v>
      </c>
      <c r="G171" s="97">
        <v>1.27489372E-3</v>
      </c>
      <c r="H171" s="97">
        <v>3.8537137899999998E-3</v>
      </c>
    </row>
    <row r="172" spans="1:8" x14ac:dyDescent="0.2">
      <c r="A172" s="42" t="s">
        <v>8</v>
      </c>
      <c r="B172" s="42" t="s">
        <v>71</v>
      </c>
      <c r="C172" s="42" t="s">
        <v>37</v>
      </c>
      <c r="D172" s="43">
        <v>71</v>
      </c>
      <c r="E172" s="97">
        <v>8.7935247599999992E-3</v>
      </c>
      <c r="F172" s="97">
        <v>1.74263141E-3</v>
      </c>
      <c r="G172" s="97">
        <v>1.70660515E-3</v>
      </c>
      <c r="H172" s="97">
        <v>5.3442877100000003E-3</v>
      </c>
    </row>
    <row r="173" spans="1:8" x14ac:dyDescent="0.2">
      <c r="A173" s="42" t="s">
        <v>8</v>
      </c>
      <c r="B173" s="42" t="s">
        <v>72</v>
      </c>
      <c r="C173" s="42" t="s">
        <v>37</v>
      </c>
      <c r="D173" s="43">
        <v>22</v>
      </c>
      <c r="E173" s="97">
        <v>4.8321756500000002E-3</v>
      </c>
      <c r="F173" s="97">
        <v>1.1126891600000001E-3</v>
      </c>
      <c r="G173" s="97">
        <v>6.3236510999999996E-4</v>
      </c>
      <c r="H173" s="97">
        <v>3.08712098E-3</v>
      </c>
    </row>
    <row r="174" spans="1:8" x14ac:dyDescent="0.2">
      <c r="A174" s="42" t="s">
        <v>8</v>
      </c>
      <c r="B174" s="42" t="s">
        <v>73</v>
      </c>
      <c r="C174" s="42" t="s">
        <v>37</v>
      </c>
      <c r="D174" s="43">
        <v>40</v>
      </c>
      <c r="E174" s="97">
        <v>1.017245346E-2</v>
      </c>
      <c r="F174" s="97">
        <v>1.8654511199999999E-3</v>
      </c>
      <c r="G174" s="97">
        <v>2.5720483599999998E-3</v>
      </c>
      <c r="H174" s="97">
        <v>5.7349533900000003E-3</v>
      </c>
    </row>
    <row r="175" spans="1:8" x14ac:dyDescent="0.2">
      <c r="A175" s="42" t="s">
        <v>8</v>
      </c>
      <c r="B175" s="42" t="s">
        <v>74</v>
      </c>
      <c r="C175" s="42" t="s">
        <v>37</v>
      </c>
      <c r="D175" s="43">
        <v>502</v>
      </c>
      <c r="E175" s="97">
        <v>6.5183015500000002E-3</v>
      </c>
      <c r="F175" s="97">
        <v>1.25880711E-3</v>
      </c>
      <c r="G175" s="97">
        <v>1.391102E-3</v>
      </c>
      <c r="H175" s="97">
        <v>3.8683919299999999E-3</v>
      </c>
    </row>
    <row r="176" spans="1:8" x14ac:dyDescent="0.2">
      <c r="A176" s="42" t="s">
        <v>8</v>
      </c>
      <c r="B176" s="42" t="s">
        <v>75</v>
      </c>
      <c r="C176" s="42" t="s">
        <v>37</v>
      </c>
      <c r="D176" s="43">
        <v>1698</v>
      </c>
      <c r="E176" s="97">
        <v>7.0960522999999999E-3</v>
      </c>
      <c r="F176" s="97">
        <v>7.8844094999999995E-4</v>
      </c>
      <c r="G176" s="97">
        <v>1.8326500999999999E-3</v>
      </c>
      <c r="H176" s="97">
        <v>4.4749607599999996E-3</v>
      </c>
    </row>
    <row r="177" spans="1:8" x14ac:dyDescent="0.2">
      <c r="A177" s="42" t="s">
        <v>8</v>
      </c>
      <c r="B177" s="42" t="s">
        <v>70</v>
      </c>
      <c r="C177" s="42" t="s">
        <v>38</v>
      </c>
      <c r="D177" s="43">
        <v>245</v>
      </c>
      <c r="E177" s="97">
        <v>7.2608652100000001E-3</v>
      </c>
      <c r="F177" s="97">
        <v>1.9721747299999998E-3</v>
      </c>
      <c r="G177" s="97">
        <v>2.0918837199999998E-3</v>
      </c>
      <c r="H177" s="97">
        <v>3.1968062499999998E-3</v>
      </c>
    </row>
    <row r="178" spans="1:8" x14ac:dyDescent="0.2">
      <c r="A178" s="42" t="s">
        <v>8</v>
      </c>
      <c r="B178" s="42" t="s">
        <v>71</v>
      </c>
      <c r="C178" s="42" t="s">
        <v>38</v>
      </c>
      <c r="D178" s="43">
        <v>384</v>
      </c>
      <c r="E178" s="97">
        <v>8.1041724700000005E-3</v>
      </c>
      <c r="F178" s="97">
        <v>2.03257597E-3</v>
      </c>
      <c r="G178" s="97">
        <v>2.4012584299999999E-3</v>
      </c>
      <c r="H178" s="97">
        <v>3.6703375999999998E-3</v>
      </c>
    </row>
    <row r="179" spans="1:8" x14ac:dyDescent="0.2">
      <c r="A179" s="42" t="s">
        <v>8</v>
      </c>
      <c r="B179" s="42" t="s">
        <v>72</v>
      </c>
      <c r="C179" s="42" t="s">
        <v>38</v>
      </c>
      <c r="D179" s="43">
        <v>23</v>
      </c>
      <c r="E179" s="97">
        <v>4.4595408099999999E-3</v>
      </c>
      <c r="F179" s="97">
        <v>1.35366316E-3</v>
      </c>
      <c r="G179" s="97">
        <v>1.07890479E-3</v>
      </c>
      <c r="H179" s="97">
        <v>2.0269723899999999E-3</v>
      </c>
    </row>
    <row r="180" spans="1:8" x14ac:dyDescent="0.2">
      <c r="A180" s="42" t="s">
        <v>8</v>
      </c>
      <c r="B180" s="42" t="s">
        <v>73</v>
      </c>
      <c r="C180" s="42" t="s">
        <v>38</v>
      </c>
      <c r="D180" s="43">
        <v>46</v>
      </c>
      <c r="E180" s="97">
        <v>8.8672501599999995E-3</v>
      </c>
      <c r="F180" s="97">
        <v>1.7791362400000001E-3</v>
      </c>
      <c r="G180" s="97">
        <v>1.9426828999999999E-3</v>
      </c>
      <c r="H180" s="97">
        <v>5.1454305299999999E-3</v>
      </c>
    </row>
    <row r="181" spans="1:8" x14ac:dyDescent="0.2">
      <c r="A181" s="42" t="s">
        <v>8</v>
      </c>
      <c r="B181" s="42" t="s">
        <v>74</v>
      </c>
      <c r="C181" s="42" t="s">
        <v>38</v>
      </c>
      <c r="D181" s="43">
        <v>508</v>
      </c>
      <c r="E181" s="97">
        <v>8.5823579699999993E-3</v>
      </c>
      <c r="F181" s="97">
        <v>2.8767723100000002E-3</v>
      </c>
      <c r="G181" s="97">
        <v>1.94487711E-3</v>
      </c>
      <c r="H181" s="97">
        <v>3.76070806E-3</v>
      </c>
    </row>
    <row r="182" spans="1:8" x14ac:dyDescent="0.2">
      <c r="A182" s="42" t="s">
        <v>8</v>
      </c>
      <c r="B182" s="42" t="s">
        <v>75</v>
      </c>
      <c r="C182" s="42" t="s">
        <v>38</v>
      </c>
      <c r="D182" s="43">
        <v>485</v>
      </c>
      <c r="E182" s="97">
        <v>8.50622828E-3</v>
      </c>
      <c r="F182" s="97">
        <v>1.3679837099999999E-3</v>
      </c>
      <c r="G182" s="97">
        <v>1.9473079E-3</v>
      </c>
      <c r="H182" s="97">
        <v>5.1909361900000003E-3</v>
      </c>
    </row>
    <row r="183" spans="1:8" x14ac:dyDescent="0.2">
      <c r="A183" s="42" t="s">
        <v>8</v>
      </c>
      <c r="B183" s="42" t="s">
        <v>70</v>
      </c>
      <c r="C183" s="42" t="s">
        <v>39</v>
      </c>
      <c r="D183" s="43">
        <v>153</v>
      </c>
      <c r="E183" s="97">
        <v>6.6002479099999999E-3</v>
      </c>
      <c r="F183" s="97">
        <v>1.33192605E-3</v>
      </c>
      <c r="G183" s="97">
        <v>1.6729451599999999E-3</v>
      </c>
      <c r="H183" s="97">
        <v>3.5953761600000002E-3</v>
      </c>
    </row>
    <row r="184" spans="1:8" x14ac:dyDescent="0.2">
      <c r="A184" s="42" t="s">
        <v>8</v>
      </c>
      <c r="B184" s="42" t="s">
        <v>71</v>
      </c>
      <c r="C184" s="42" t="s">
        <v>39</v>
      </c>
      <c r="D184" s="43">
        <v>153</v>
      </c>
      <c r="E184" s="97">
        <v>7.2987016600000003E-3</v>
      </c>
      <c r="F184" s="97">
        <v>1.3871487599999999E-3</v>
      </c>
      <c r="G184" s="97">
        <v>1.8193231600000001E-3</v>
      </c>
      <c r="H184" s="97">
        <v>4.09222925E-3</v>
      </c>
    </row>
    <row r="185" spans="1:8" x14ac:dyDescent="0.2">
      <c r="A185" s="42" t="s">
        <v>8</v>
      </c>
      <c r="B185" s="42" t="s">
        <v>72</v>
      </c>
      <c r="C185" s="42" t="s">
        <v>39</v>
      </c>
      <c r="D185" s="43">
        <v>104</v>
      </c>
      <c r="E185" s="97">
        <v>5.3218480400000004E-3</v>
      </c>
      <c r="F185" s="97">
        <v>8.0339631000000001E-4</v>
      </c>
      <c r="G185" s="97">
        <v>2.5124641199999998E-3</v>
      </c>
      <c r="H185" s="97">
        <v>2.0059871099999999E-3</v>
      </c>
    </row>
    <row r="186" spans="1:8" x14ac:dyDescent="0.2">
      <c r="A186" s="42" t="s">
        <v>8</v>
      </c>
      <c r="B186" s="42" t="s">
        <v>73</v>
      </c>
      <c r="C186" s="42" t="s">
        <v>39</v>
      </c>
      <c r="D186" s="43">
        <v>66</v>
      </c>
      <c r="E186" s="97">
        <v>8.21689089E-3</v>
      </c>
      <c r="F186" s="97">
        <v>1.53286311E-3</v>
      </c>
      <c r="G186" s="97">
        <v>1.87008957E-3</v>
      </c>
      <c r="H186" s="97">
        <v>4.8139377500000004E-3</v>
      </c>
    </row>
    <row r="187" spans="1:8" x14ac:dyDescent="0.2">
      <c r="A187" s="42" t="s">
        <v>8</v>
      </c>
      <c r="B187" s="42" t="s">
        <v>74</v>
      </c>
      <c r="C187" s="42" t="s">
        <v>39</v>
      </c>
      <c r="D187" s="43">
        <v>391</v>
      </c>
      <c r="E187" s="97">
        <v>7.2860421999999996E-3</v>
      </c>
      <c r="F187" s="97">
        <v>1.4937361499999999E-3</v>
      </c>
      <c r="G187" s="97">
        <v>1.73975183E-3</v>
      </c>
      <c r="H187" s="97">
        <v>4.05255375E-3</v>
      </c>
    </row>
    <row r="188" spans="1:8" x14ac:dyDescent="0.2">
      <c r="A188" s="42" t="s">
        <v>8</v>
      </c>
      <c r="B188" s="42" t="s">
        <v>75</v>
      </c>
      <c r="C188" s="42" t="s">
        <v>39</v>
      </c>
      <c r="D188" s="43">
        <v>458</v>
      </c>
      <c r="E188" s="97">
        <v>7.8450234100000005E-3</v>
      </c>
      <c r="F188" s="97">
        <v>1.1015332100000001E-3</v>
      </c>
      <c r="G188" s="97">
        <v>1.75546839E-3</v>
      </c>
      <c r="H188" s="97">
        <v>4.9880213499999999E-3</v>
      </c>
    </row>
    <row r="189" spans="1:8" x14ac:dyDescent="0.2">
      <c r="A189" s="42" t="s">
        <v>8</v>
      </c>
      <c r="B189" s="42" t="s">
        <v>70</v>
      </c>
      <c r="C189" s="42" t="s">
        <v>40</v>
      </c>
      <c r="D189" s="43">
        <v>67</v>
      </c>
      <c r="E189" s="97">
        <v>6.79018082E-3</v>
      </c>
      <c r="F189" s="97">
        <v>8.9431293000000005E-4</v>
      </c>
      <c r="G189" s="97">
        <v>2.1710887900000002E-3</v>
      </c>
      <c r="H189" s="97">
        <v>3.7247786600000002E-3</v>
      </c>
    </row>
    <row r="190" spans="1:8" x14ac:dyDescent="0.2">
      <c r="A190" s="42" t="s">
        <v>8</v>
      </c>
      <c r="B190" s="42" t="s">
        <v>71</v>
      </c>
      <c r="C190" s="42" t="s">
        <v>40</v>
      </c>
      <c r="D190" s="43">
        <v>79</v>
      </c>
      <c r="E190" s="97">
        <v>9.2090070300000007E-3</v>
      </c>
      <c r="F190" s="97">
        <v>2.5556725099999998E-3</v>
      </c>
      <c r="G190" s="97">
        <v>2.3630154499999999E-3</v>
      </c>
      <c r="H190" s="97">
        <v>4.2903185599999999E-3</v>
      </c>
    </row>
    <row r="191" spans="1:8" x14ac:dyDescent="0.2">
      <c r="A191" s="42" t="s">
        <v>8</v>
      </c>
      <c r="B191" s="42" t="s">
        <v>72</v>
      </c>
      <c r="C191" s="42" t="s">
        <v>40</v>
      </c>
      <c r="D191" s="43">
        <v>9</v>
      </c>
      <c r="E191" s="97">
        <v>8.1211418099999995E-3</v>
      </c>
      <c r="F191" s="97">
        <v>2.1064813199999999E-3</v>
      </c>
      <c r="G191" s="97">
        <v>2.3109564700000002E-3</v>
      </c>
      <c r="H191" s="97">
        <v>3.7037034599999999E-3</v>
      </c>
    </row>
    <row r="192" spans="1:8" x14ac:dyDescent="0.2">
      <c r="A192" s="42" t="s">
        <v>8</v>
      </c>
      <c r="B192" s="42" t="s">
        <v>73</v>
      </c>
      <c r="C192" s="42" t="s">
        <v>40</v>
      </c>
      <c r="D192" s="43">
        <v>34</v>
      </c>
      <c r="E192" s="97">
        <v>8.4667753399999997E-3</v>
      </c>
      <c r="F192" s="97">
        <v>2.0063995399999999E-3</v>
      </c>
      <c r="G192" s="97">
        <v>2.60212397E-3</v>
      </c>
      <c r="H192" s="97">
        <v>3.8582514000000002E-3</v>
      </c>
    </row>
    <row r="193" spans="1:8" x14ac:dyDescent="0.2">
      <c r="A193" s="42" t="s">
        <v>8</v>
      </c>
      <c r="B193" s="42" t="s">
        <v>74</v>
      </c>
      <c r="C193" s="42" t="s">
        <v>40</v>
      </c>
      <c r="D193" s="43">
        <v>147</v>
      </c>
      <c r="E193" s="97">
        <v>8.2913672500000007E-3</v>
      </c>
      <c r="F193" s="97">
        <v>1.7417010400000001E-3</v>
      </c>
      <c r="G193" s="97">
        <v>2.3553632100000001E-3</v>
      </c>
      <c r="H193" s="97">
        <v>4.1943024900000002E-3</v>
      </c>
    </row>
    <row r="194" spans="1:8" x14ac:dyDescent="0.2">
      <c r="A194" s="42" t="s">
        <v>8</v>
      </c>
      <c r="B194" s="42" t="s">
        <v>75</v>
      </c>
      <c r="C194" s="42" t="s">
        <v>40</v>
      </c>
      <c r="D194" s="43">
        <v>226</v>
      </c>
      <c r="E194" s="97">
        <v>8.4419552500000009E-3</v>
      </c>
      <c r="F194" s="97">
        <v>8.2134934999999998E-4</v>
      </c>
      <c r="G194" s="97">
        <v>2.0758560299999999E-3</v>
      </c>
      <c r="H194" s="97">
        <v>5.5447494199999999E-3</v>
      </c>
    </row>
    <row r="195" spans="1:8" x14ac:dyDescent="0.2">
      <c r="A195" s="42" t="s">
        <v>8</v>
      </c>
      <c r="B195" s="42" t="s">
        <v>70</v>
      </c>
      <c r="C195" s="42" t="s">
        <v>41</v>
      </c>
      <c r="D195" s="43">
        <v>252</v>
      </c>
      <c r="E195" s="97">
        <v>6.4628341300000001E-3</v>
      </c>
      <c r="F195" s="97">
        <v>1.36073426E-3</v>
      </c>
      <c r="G195" s="97">
        <v>1.09797521E-3</v>
      </c>
      <c r="H195" s="97">
        <v>4.0041241599999998E-3</v>
      </c>
    </row>
    <row r="196" spans="1:8" x14ac:dyDescent="0.2">
      <c r="A196" s="42" t="s">
        <v>8</v>
      </c>
      <c r="B196" s="42" t="s">
        <v>71</v>
      </c>
      <c r="C196" s="42" t="s">
        <v>41</v>
      </c>
      <c r="D196" s="43">
        <v>144</v>
      </c>
      <c r="E196" s="97">
        <v>7.6994114399999997E-3</v>
      </c>
      <c r="F196" s="97">
        <v>1.31261229E-3</v>
      </c>
      <c r="G196" s="97">
        <v>1.1439844800000001E-3</v>
      </c>
      <c r="H196" s="97">
        <v>5.2428142000000002E-3</v>
      </c>
    </row>
    <row r="197" spans="1:8" x14ac:dyDescent="0.2">
      <c r="A197" s="42" t="s">
        <v>8</v>
      </c>
      <c r="B197" s="42" t="s">
        <v>72</v>
      </c>
      <c r="C197" s="42" t="s">
        <v>41</v>
      </c>
      <c r="D197" s="43">
        <v>300</v>
      </c>
      <c r="E197" s="97">
        <v>6.0120753799999998E-3</v>
      </c>
      <c r="F197" s="97">
        <v>9.0559389999999998E-4</v>
      </c>
      <c r="G197" s="97">
        <v>3.0589117999999999E-3</v>
      </c>
      <c r="H197" s="97">
        <v>2.0475692199999999E-3</v>
      </c>
    </row>
    <row r="198" spans="1:8" x14ac:dyDescent="0.2">
      <c r="A198" s="42" t="s">
        <v>8</v>
      </c>
      <c r="B198" s="42" t="s">
        <v>73</v>
      </c>
      <c r="C198" s="42" t="s">
        <v>41</v>
      </c>
      <c r="D198" s="43">
        <v>189</v>
      </c>
      <c r="E198" s="97">
        <v>7.6401134299999996E-3</v>
      </c>
      <c r="F198" s="97">
        <v>1.33603983E-3</v>
      </c>
      <c r="G198" s="97">
        <v>1.99925265E-3</v>
      </c>
      <c r="H198" s="97">
        <v>4.3048204499999999E-3</v>
      </c>
    </row>
    <row r="199" spans="1:8" x14ac:dyDescent="0.2">
      <c r="A199" s="42" t="s">
        <v>8</v>
      </c>
      <c r="B199" s="42" t="s">
        <v>74</v>
      </c>
      <c r="C199" s="42" t="s">
        <v>41</v>
      </c>
      <c r="D199" s="43">
        <v>579</v>
      </c>
      <c r="E199" s="97">
        <v>5.8559215299999997E-3</v>
      </c>
      <c r="F199" s="97">
        <v>1.2609541499999999E-3</v>
      </c>
      <c r="G199" s="97">
        <v>9.1748999000000001E-4</v>
      </c>
      <c r="H199" s="97">
        <v>3.6774769100000001E-3</v>
      </c>
    </row>
    <row r="200" spans="1:8" x14ac:dyDescent="0.2">
      <c r="A200" s="42" t="s">
        <v>8</v>
      </c>
      <c r="B200" s="42" t="s">
        <v>75</v>
      </c>
      <c r="C200" s="42" t="s">
        <v>41</v>
      </c>
      <c r="D200" s="43">
        <v>541</v>
      </c>
      <c r="E200" s="97">
        <v>6.3651200699999999E-3</v>
      </c>
      <c r="F200" s="97">
        <v>1.21395111E-3</v>
      </c>
      <c r="G200" s="97">
        <v>9.7632960000000005E-4</v>
      </c>
      <c r="H200" s="97">
        <v>4.1748388700000002E-3</v>
      </c>
    </row>
    <row r="201" spans="1:8" x14ac:dyDescent="0.2">
      <c r="A201" s="42" t="s">
        <v>8</v>
      </c>
      <c r="B201" s="42" t="s">
        <v>70</v>
      </c>
      <c r="C201" s="42" t="s">
        <v>42</v>
      </c>
      <c r="D201" s="43">
        <v>177</v>
      </c>
      <c r="E201" s="97">
        <v>7.8468950100000004E-3</v>
      </c>
      <c r="F201" s="97">
        <v>2.2446508400000001E-3</v>
      </c>
      <c r="G201" s="97">
        <v>2.15905499E-3</v>
      </c>
      <c r="H201" s="97">
        <v>3.4431887E-3</v>
      </c>
    </row>
    <row r="202" spans="1:8" x14ac:dyDescent="0.2">
      <c r="A202" s="42" t="s">
        <v>8</v>
      </c>
      <c r="B202" s="42" t="s">
        <v>71</v>
      </c>
      <c r="C202" s="42" t="s">
        <v>42</v>
      </c>
      <c r="D202" s="43">
        <v>122</v>
      </c>
      <c r="E202" s="97">
        <v>7.8313788000000002E-3</v>
      </c>
      <c r="F202" s="97">
        <v>2.0496544400000001E-3</v>
      </c>
      <c r="G202" s="97">
        <v>2.2108376399999998E-3</v>
      </c>
      <c r="H202" s="97">
        <v>3.5708862200000001E-3</v>
      </c>
    </row>
    <row r="203" spans="1:8" x14ac:dyDescent="0.2">
      <c r="A203" s="42" t="s">
        <v>8</v>
      </c>
      <c r="B203" s="42" t="s">
        <v>72</v>
      </c>
      <c r="C203" s="42" t="s">
        <v>42</v>
      </c>
      <c r="D203" s="43">
        <v>9</v>
      </c>
      <c r="E203" s="97">
        <v>6.5496395699999998E-3</v>
      </c>
      <c r="F203" s="97">
        <v>1.49948533E-3</v>
      </c>
      <c r="G203" s="97">
        <v>1.5509257600000001E-3</v>
      </c>
      <c r="H203" s="97">
        <v>3.4992281599999999E-3</v>
      </c>
    </row>
    <row r="204" spans="1:8" x14ac:dyDescent="0.2">
      <c r="A204" s="42" t="s">
        <v>8</v>
      </c>
      <c r="B204" s="42" t="s">
        <v>73</v>
      </c>
      <c r="C204" s="42" t="s">
        <v>42</v>
      </c>
      <c r="D204" s="43">
        <v>41</v>
      </c>
      <c r="E204" s="97">
        <v>7.5327459300000002E-3</v>
      </c>
      <c r="F204" s="97">
        <v>1.3823958600000001E-3</v>
      </c>
      <c r="G204" s="97">
        <v>1.9944103600000001E-3</v>
      </c>
      <c r="H204" s="97">
        <v>4.1559391800000001E-3</v>
      </c>
    </row>
    <row r="205" spans="1:8" x14ac:dyDescent="0.2">
      <c r="A205" s="42" t="s">
        <v>8</v>
      </c>
      <c r="B205" s="42" t="s">
        <v>74</v>
      </c>
      <c r="C205" s="42" t="s">
        <v>42</v>
      </c>
      <c r="D205" s="43">
        <v>374</v>
      </c>
      <c r="E205" s="97">
        <v>7.5431085500000002E-3</v>
      </c>
      <c r="F205" s="97">
        <v>2.0855612599999999E-3</v>
      </c>
      <c r="G205" s="97">
        <v>2.0121865799999999E-3</v>
      </c>
      <c r="H205" s="97">
        <v>3.4453602300000001E-3</v>
      </c>
    </row>
    <row r="206" spans="1:8" x14ac:dyDescent="0.2">
      <c r="A206" s="42" t="s">
        <v>8</v>
      </c>
      <c r="B206" s="42" t="s">
        <v>75</v>
      </c>
      <c r="C206" s="42" t="s">
        <v>42</v>
      </c>
      <c r="D206" s="43">
        <v>364</v>
      </c>
      <c r="E206" s="97">
        <v>8.4711726999999997E-3</v>
      </c>
      <c r="F206" s="97">
        <v>1.2208102E-3</v>
      </c>
      <c r="G206" s="97">
        <v>2.3548786900000002E-3</v>
      </c>
      <c r="H206" s="97">
        <v>4.8954833200000004E-3</v>
      </c>
    </row>
    <row r="207" spans="1:8" x14ac:dyDescent="0.2">
      <c r="A207" s="42" t="s">
        <v>8</v>
      </c>
      <c r="B207" s="42" t="s">
        <v>70</v>
      </c>
      <c r="C207" s="42" t="s">
        <v>43</v>
      </c>
      <c r="D207" s="43">
        <v>68</v>
      </c>
      <c r="E207" s="97">
        <v>7.1641814200000004E-3</v>
      </c>
      <c r="F207" s="97">
        <v>1.3311884900000001E-3</v>
      </c>
      <c r="G207" s="97">
        <v>1.8903184100000001E-3</v>
      </c>
      <c r="H207" s="97">
        <v>3.9426740999999998E-3</v>
      </c>
    </row>
    <row r="208" spans="1:8" x14ac:dyDescent="0.2">
      <c r="A208" s="42" t="s">
        <v>8</v>
      </c>
      <c r="B208" s="42" t="s">
        <v>71</v>
      </c>
      <c r="C208" s="42" t="s">
        <v>43</v>
      </c>
      <c r="D208" s="43">
        <v>123</v>
      </c>
      <c r="E208" s="97">
        <v>7.8704641999999998E-3</v>
      </c>
      <c r="F208" s="97">
        <v>1.1672875000000001E-3</v>
      </c>
      <c r="G208" s="97">
        <v>2.57706617E-3</v>
      </c>
      <c r="H208" s="97">
        <v>4.1261101200000001E-3</v>
      </c>
    </row>
    <row r="209" spans="1:8" x14ac:dyDescent="0.2">
      <c r="A209" s="42" t="s">
        <v>8</v>
      </c>
      <c r="B209" s="42" t="s">
        <v>72</v>
      </c>
      <c r="C209" s="42" t="s">
        <v>43</v>
      </c>
      <c r="D209" s="43">
        <v>3</v>
      </c>
      <c r="E209" s="97">
        <v>3.6149689700000001E-3</v>
      </c>
      <c r="F209" s="97">
        <v>8.1790115000000005E-4</v>
      </c>
      <c r="G209" s="97">
        <v>1.3927465199999999E-3</v>
      </c>
      <c r="H209" s="97">
        <v>1.4043205899999999E-3</v>
      </c>
    </row>
    <row r="210" spans="1:8" x14ac:dyDescent="0.2">
      <c r="A210" s="42" t="s">
        <v>8</v>
      </c>
      <c r="B210" s="42" t="s">
        <v>73</v>
      </c>
      <c r="C210" s="42" t="s">
        <v>43</v>
      </c>
      <c r="D210" s="43">
        <v>34</v>
      </c>
      <c r="E210" s="97">
        <v>5.9837960500000002E-3</v>
      </c>
      <c r="F210" s="97">
        <v>9.4601012000000001E-4</v>
      </c>
      <c r="G210" s="97">
        <v>1.3480389399999999E-3</v>
      </c>
      <c r="H210" s="97">
        <v>3.6897465E-3</v>
      </c>
    </row>
    <row r="211" spans="1:8" x14ac:dyDescent="0.2">
      <c r="A211" s="42" t="s">
        <v>8</v>
      </c>
      <c r="B211" s="42" t="s">
        <v>74</v>
      </c>
      <c r="C211" s="42" t="s">
        <v>43</v>
      </c>
      <c r="D211" s="43">
        <v>243</v>
      </c>
      <c r="E211" s="97">
        <v>7.9723458000000007E-3</v>
      </c>
      <c r="F211" s="97">
        <v>1.62937218E-3</v>
      </c>
      <c r="G211" s="97">
        <v>1.92696404E-3</v>
      </c>
      <c r="H211" s="97">
        <v>4.4160091399999997E-3</v>
      </c>
    </row>
    <row r="212" spans="1:8" x14ac:dyDescent="0.2">
      <c r="A212" s="42" t="s">
        <v>8</v>
      </c>
      <c r="B212" s="42" t="s">
        <v>75</v>
      </c>
      <c r="C212" s="42" t="s">
        <v>43</v>
      </c>
      <c r="D212" s="43">
        <v>256</v>
      </c>
      <c r="E212" s="97">
        <v>7.37842675E-3</v>
      </c>
      <c r="F212" s="97">
        <v>9.5296200999999997E-4</v>
      </c>
      <c r="G212" s="97">
        <v>2.0523634199999998E-3</v>
      </c>
      <c r="H212" s="97">
        <v>4.3731009100000003E-3</v>
      </c>
    </row>
    <row r="213" spans="1:8" x14ac:dyDescent="0.2">
      <c r="A213" s="42" t="s">
        <v>8</v>
      </c>
      <c r="B213" s="42" t="s">
        <v>70</v>
      </c>
      <c r="C213" s="42" t="s">
        <v>44</v>
      </c>
      <c r="D213" s="43">
        <v>178</v>
      </c>
      <c r="E213" s="97">
        <v>9.1551573599999991E-3</v>
      </c>
      <c r="F213" s="97">
        <v>3.2601823399999999E-3</v>
      </c>
      <c r="G213" s="97">
        <v>1.2929148499999999E-3</v>
      </c>
      <c r="H213" s="97">
        <v>4.6020596800000002E-3</v>
      </c>
    </row>
    <row r="214" spans="1:8" x14ac:dyDescent="0.2">
      <c r="A214" s="42" t="s">
        <v>8</v>
      </c>
      <c r="B214" s="42" t="s">
        <v>71</v>
      </c>
      <c r="C214" s="42" t="s">
        <v>44</v>
      </c>
      <c r="D214" s="43">
        <v>32</v>
      </c>
      <c r="E214" s="97">
        <v>1.2026186059999999E-2</v>
      </c>
      <c r="F214" s="97">
        <v>5.4361976700000002E-3</v>
      </c>
      <c r="G214" s="97">
        <v>1.1096641E-3</v>
      </c>
      <c r="H214" s="97">
        <v>5.4803238199999998E-3</v>
      </c>
    </row>
    <row r="215" spans="1:8" x14ac:dyDescent="0.2">
      <c r="A215" s="42" t="s">
        <v>8</v>
      </c>
      <c r="B215" s="42" t="s">
        <v>72</v>
      </c>
      <c r="C215" s="42" t="s">
        <v>44</v>
      </c>
      <c r="D215" s="43">
        <v>13</v>
      </c>
      <c r="E215" s="97">
        <v>4.5699784099999998E-3</v>
      </c>
      <c r="F215" s="97">
        <v>2.4376779299999998E-3</v>
      </c>
      <c r="G215" s="97">
        <v>4.7453684999999998E-4</v>
      </c>
      <c r="H215" s="97">
        <v>1.65776334E-3</v>
      </c>
    </row>
    <row r="216" spans="1:8" x14ac:dyDescent="0.2">
      <c r="A216" s="42" t="s">
        <v>8</v>
      </c>
      <c r="B216" s="42" t="s">
        <v>73</v>
      </c>
      <c r="C216" s="42" t="s">
        <v>44</v>
      </c>
      <c r="D216" s="43">
        <v>129</v>
      </c>
      <c r="E216" s="97">
        <v>1.1890072959999999E-2</v>
      </c>
      <c r="F216" s="97">
        <v>3.23212722E-3</v>
      </c>
      <c r="G216" s="97">
        <v>1.88594581E-3</v>
      </c>
      <c r="H216" s="97">
        <v>6.7719994699999998E-3</v>
      </c>
    </row>
    <row r="217" spans="1:8" x14ac:dyDescent="0.2">
      <c r="A217" s="42" t="s">
        <v>8</v>
      </c>
      <c r="B217" s="42" t="s">
        <v>74</v>
      </c>
      <c r="C217" s="42" t="s">
        <v>44</v>
      </c>
      <c r="D217" s="43">
        <v>471</v>
      </c>
      <c r="E217" s="97">
        <v>9.1405694700000002E-3</v>
      </c>
      <c r="F217" s="97">
        <v>2.7051385600000001E-3</v>
      </c>
      <c r="G217" s="97">
        <v>1.4744778200000001E-3</v>
      </c>
      <c r="H217" s="97">
        <v>4.9609526100000004E-3</v>
      </c>
    </row>
    <row r="218" spans="1:8" x14ac:dyDescent="0.2">
      <c r="A218" s="42" t="s">
        <v>8</v>
      </c>
      <c r="B218" s="42" t="s">
        <v>75</v>
      </c>
      <c r="C218" s="42" t="s">
        <v>44</v>
      </c>
      <c r="D218" s="43">
        <v>457</v>
      </c>
      <c r="E218" s="97">
        <v>6.0653970799999998E-3</v>
      </c>
      <c r="F218" s="97">
        <v>1.2275354199999999E-3</v>
      </c>
      <c r="G218" s="97">
        <v>7.8455481000000004E-4</v>
      </c>
      <c r="H218" s="97">
        <v>4.05330634E-3</v>
      </c>
    </row>
    <row r="219" spans="1:8" x14ac:dyDescent="0.2">
      <c r="A219" s="42" t="s">
        <v>8</v>
      </c>
      <c r="B219" s="42" t="s">
        <v>70</v>
      </c>
      <c r="C219" s="42" t="s">
        <v>45</v>
      </c>
      <c r="D219" s="43">
        <v>243</v>
      </c>
      <c r="E219" s="97">
        <v>7.74115012E-3</v>
      </c>
      <c r="F219" s="97">
        <v>1.70210309E-3</v>
      </c>
      <c r="G219" s="97">
        <v>1.69381548E-3</v>
      </c>
      <c r="H219" s="97">
        <v>4.3452310500000004E-3</v>
      </c>
    </row>
    <row r="220" spans="1:8" x14ac:dyDescent="0.2">
      <c r="A220" s="42" t="s">
        <v>8</v>
      </c>
      <c r="B220" s="42" t="s">
        <v>71</v>
      </c>
      <c r="C220" s="42" t="s">
        <v>45</v>
      </c>
      <c r="D220" s="43">
        <v>173</v>
      </c>
      <c r="E220" s="97">
        <v>9.7106478999999992E-3</v>
      </c>
      <c r="F220" s="97">
        <v>3.2789416300000001E-3</v>
      </c>
      <c r="G220" s="97">
        <v>2.0540968600000001E-3</v>
      </c>
      <c r="H220" s="97">
        <v>4.3776089500000004E-3</v>
      </c>
    </row>
    <row r="221" spans="1:8" x14ac:dyDescent="0.2">
      <c r="A221" s="42" t="s">
        <v>8</v>
      </c>
      <c r="B221" s="42" t="s">
        <v>72</v>
      </c>
      <c r="C221" s="42" t="s">
        <v>45</v>
      </c>
      <c r="D221" s="43">
        <v>43</v>
      </c>
      <c r="E221" s="97">
        <v>5.5795109599999998E-3</v>
      </c>
      <c r="F221" s="97">
        <v>1.2475772699999999E-3</v>
      </c>
      <c r="G221" s="97">
        <v>1.66774311E-3</v>
      </c>
      <c r="H221" s="97">
        <v>2.6641901400000002E-3</v>
      </c>
    </row>
    <row r="222" spans="1:8" x14ac:dyDescent="0.2">
      <c r="A222" s="42" t="s">
        <v>8</v>
      </c>
      <c r="B222" s="42" t="s">
        <v>73</v>
      </c>
      <c r="C222" s="42" t="s">
        <v>45</v>
      </c>
      <c r="D222" s="43">
        <v>133</v>
      </c>
      <c r="E222" s="97">
        <v>7.3799078699999998E-3</v>
      </c>
      <c r="F222" s="97">
        <v>1.1243383799999999E-3</v>
      </c>
      <c r="G222" s="97">
        <v>1.7539506E-3</v>
      </c>
      <c r="H222" s="97">
        <v>4.50161838E-3</v>
      </c>
    </row>
    <row r="223" spans="1:8" x14ac:dyDescent="0.2">
      <c r="A223" s="42" t="s">
        <v>8</v>
      </c>
      <c r="B223" s="42" t="s">
        <v>74</v>
      </c>
      <c r="C223" s="42" t="s">
        <v>45</v>
      </c>
      <c r="D223" s="43">
        <v>521</v>
      </c>
      <c r="E223" s="97">
        <v>7.3913012100000003E-3</v>
      </c>
      <c r="F223" s="97">
        <v>1.58964663E-3</v>
      </c>
      <c r="G223" s="97">
        <v>1.6647781500000001E-3</v>
      </c>
      <c r="H223" s="97">
        <v>4.1368759600000004E-3</v>
      </c>
    </row>
    <row r="224" spans="1:8" x14ac:dyDescent="0.2">
      <c r="A224" s="42" t="s">
        <v>8</v>
      </c>
      <c r="B224" s="42" t="s">
        <v>75</v>
      </c>
      <c r="C224" s="42" t="s">
        <v>45</v>
      </c>
      <c r="D224" s="43">
        <v>663</v>
      </c>
      <c r="E224" s="97">
        <v>7.0735570899999999E-3</v>
      </c>
      <c r="F224" s="97">
        <v>9.1717966999999999E-4</v>
      </c>
      <c r="G224" s="97">
        <v>1.5321941900000001E-3</v>
      </c>
      <c r="H224" s="97">
        <v>4.6241827599999997E-3</v>
      </c>
    </row>
    <row r="225" spans="1:8" x14ac:dyDescent="0.2">
      <c r="A225" s="42" t="s">
        <v>8</v>
      </c>
      <c r="B225" s="42" t="s">
        <v>70</v>
      </c>
      <c r="C225" s="42" t="s">
        <v>46</v>
      </c>
      <c r="D225" s="43">
        <v>106</v>
      </c>
      <c r="E225" s="97">
        <v>7.5201997700000004E-3</v>
      </c>
      <c r="F225" s="97">
        <v>1.2838484600000001E-3</v>
      </c>
      <c r="G225" s="97">
        <v>2.5693350099999998E-3</v>
      </c>
      <c r="H225" s="97">
        <v>3.6670158099999998E-3</v>
      </c>
    </row>
    <row r="226" spans="1:8" x14ac:dyDescent="0.2">
      <c r="A226" s="42" t="s">
        <v>8</v>
      </c>
      <c r="B226" s="42" t="s">
        <v>71</v>
      </c>
      <c r="C226" s="42" t="s">
        <v>46</v>
      </c>
      <c r="D226" s="43">
        <v>8</v>
      </c>
      <c r="E226" s="97">
        <v>1.1397569180000001E-2</v>
      </c>
      <c r="F226" s="97">
        <v>1.90104148E-3</v>
      </c>
      <c r="G226" s="97">
        <v>6.7390042499999997E-3</v>
      </c>
      <c r="H226" s="97">
        <v>2.7575229099999999E-3</v>
      </c>
    </row>
    <row r="227" spans="1:8" x14ac:dyDescent="0.2">
      <c r="A227" s="42" t="s">
        <v>8</v>
      </c>
      <c r="B227" s="42" t="s">
        <v>72</v>
      </c>
      <c r="C227" s="42" t="s">
        <v>46</v>
      </c>
      <c r="D227" s="43">
        <v>6</v>
      </c>
      <c r="E227" s="97">
        <v>4.7415121400000001E-3</v>
      </c>
      <c r="F227" s="97">
        <v>7.6195948000000002E-4</v>
      </c>
      <c r="G227" s="97">
        <v>1.8730707100000001E-3</v>
      </c>
      <c r="H227" s="97">
        <v>2.1064812399999998E-3</v>
      </c>
    </row>
    <row r="228" spans="1:8" x14ac:dyDescent="0.2">
      <c r="A228" s="42" t="s">
        <v>8</v>
      </c>
      <c r="B228" s="42" t="s">
        <v>73</v>
      </c>
      <c r="C228" s="42" t="s">
        <v>46</v>
      </c>
      <c r="D228" s="43">
        <v>41</v>
      </c>
      <c r="E228" s="97">
        <v>1.114103409E-2</v>
      </c>
      <c r="F228" s="97">
        <v>3.47024594E-3</v>
      </c>
      <c r="G228" s="97">
        <v>2.8319780699999999E-3</v>
      </c>
      <c r="H228" s="97">
        <v>4.8388095899999997E-3</v>
      </c>
    </row>
    <row r="229" spans="1:8" x14ac:dyDescent="0.2">
      <c r="A229" s="42" t="s">
        <v>8</v>
      </c>
      <c r="B229" s="42" t="s">
        <v>74</v>
      </c>
      <c r="C229" s="42" t="s">
        <v>46</v>
      </c>
      <c r="D229" s="43">
        <v>319</v>
      </c>
      <c r="E229" s="97">
        <v>7.34797664E-3</v>
      </c>
      <c r="F229" s="97">
        <v>1.1514205699999999E-3</v>
      </c>
      <c r="G229" s="97">
        <v>2.5982161199999999E-3</v>
      </c>
      <c r="H229" s="97">
        <v>3.5983394800000001E-3</v>
      </c>
    </row>
    <row r="230" spans="1:8" x14ac:dyDescent="0.2">
      <c r="A230" s="42" t="s">
        <v>8</v>
      </c>
      <c r="B230" s="42" t="s">
        <v>75</v>
      </c>
      <c r="C230" s="42" t="s">
        <v>46</v>
      </c>
      <c r="D230" s="43">
        <v>340</v>
      </c>
      <c r="E230" s="97">
        <v>8.0373771999999993E-3</v>
      </c>
      <c r="F230" s="97">
        <v>1.0758099499999999E-3</v>
      </c>
      <c r="G230" s="97">
        <v>2.1265316200000002E-3</v>
      </c>
      <c r="H230" s="97">
        <v>4.8350351599999999E-3</v>
      </c>
    </row>
    <row r="231" spans="1:8" x14ac:dyDescent="0.2">
      <c r="A231" s="42" t="s">
        <v>8</v>
      </c>
      <c r="B231" s="42" t="s">
        <v>70</v>
      </c>
      <c r="C231" s="42" t="s">
        <v>47</v>
      </c>
      <c r="D231" s="43">
        <v>421</v>
      </c>
      <c r="E231" s="97">
        <v>6.6886324299999999E-3</v>
      </c>
      <c r="F231" s="97">
        <v>1.31826205E-3</v>
      </c>
      <c r="G231" s="97">
        <v>1.14844481E-3</v>
      </c>
      <c r="H231" s="97">
        <v>4.2219250600000003E-3</v>
      </c>
    </row>
    <row r="232" spans="1:8" x14ac:dyDescent="0.2">
      <c r="A232" s="42" t="s">
        <v>8</v>
      </c>
      <c r="B232" s="42" t="s">
        <v>71</v>
      </c>
      <c r="C232" s="42" t="s">
        <v>47</v>
      </c>
      <c r="D232" s="43">
        <v>283</v>
      </c>
      <c r="E232" s="97">
        <v>7.0050956200000004E-3</v>
      </c>
      <c r="F232" s="97">
        <v>1.6645397299999999E-3</v>
      </c>
      <c r="G232" s="97">
        <v>1.12951488E-3</v>
      </c>
      <c r="H232" s="97">
        <v>4.2110405399999997E-3</v>
      </c>
    </row>
    <row r="233" spans="1:8" x14ac:dyDescent="0.2">
      <c r="A233" s="42" t="s">
        <v>8</v>
      </c>
      <c r="B233" s="42" t="s">
        <v>72</v>
      </c>
      <c r="C233" s="42" t="s">
        <v>47</v>
      </c>
      <c r="D233" s="43">
        <v>14</v>
      </c>
      <c r="E233" s="97">
        <v>5.0157073299999999E-3</v>
      </c>
      <c r="F233" s="97">
        <v>1.6534389300000001E-3</v>
      </c>
      <c r="G233" s="97">
        <v>6.2747995000000001E-4</v>
      </c>
      <c r="H233" s="97">
        <v>2.7347880899999998E-3</v>
      </c>
    </row>
    <row r="234" spans="1:8" x14ac:dyDescent="0.2">
      <c r="A234" s="42" t="s">
        <v>8</v>
      </c>
      <c r="B234" s="42" t="s">
        <v>73</v>
      </c>
      <c r="C234" s="42" t="s">
        <v>47</v>
      </c>
      <c r="D234" s="43">
        <v>147</v>
      </c>
      <c r="E234" s="97">
        <v>7.7458110499999998E-3</v>
      </c>
      <c r="F234" s="97">
        <v>1.7611486600000001E-3</v>
      </c>
      <c r="G234" s="97">
        <v>1.1426837299999999E-3</v>
      </c>
      <c r="H234" s="97">
        <v>4.8419782200000002E-3</v>
      </c>
    </row>
    <row r="235" spans="1:8" x14ac:dyDescent="0.2">
      <c r="A235" s="42" t="s">
        <v>8</v>
      </c>
      <c r="B235" s="42" t="s">
        <v>74</v>
      </c>
      <c r="C235" s="42" t="s">
        <v>47</v>
      </c>
      <c r="D235" s="43">
        <v>592</v>
      </c>
      <c r="E235" s="97">
        <v>7.7598885499999999E-3</v>
      </c>
      <c r="F235" s="97">
        <v>1.4866817499999999E-3</v>
      </c>
      <c r="G235" s="97">
        <v>1.14708434E-3</v>
      </c>
      <c r="H235" s="97">
        <v>5.1261219900000004E-3</v>
      </c>
    </row>
    <row r="236" spans="1:8" x14ac:dyDescent="0.2">
      <c r="A236" s="42" t="s">
        <v>8</v>
      </c>
      <c r="B236" s="42" t="s">
        <v>75</v>
      </c>
      <c r="C236" s="42" t="s">
        <v>47</v>
      </c>
      <c r="D236" s="43">
        <v>950</v>
      </c>
      <c r="E236" s="97">
        <v>6.8694685700000004E-3</v>
      </c>
      <c r="F236" s="97">
        <v>1.05209528E-3</v>
      </c>
      <c r="G236" s="97">
        <v>1.0046537499999999E-3</v>
      </c>
      <c r="H236" s="97">
        <v>4.8127190599999998E-3</v>
      </c>
    </row>
    <row r="237" spans="1:8" x14ac:dyDescent="0.2">
      <c r="A237" s="42" t="s">
        <v>8</v>
      </c>
      <c r="B237" s="42" t="s">
        <v>70</v>
      </c>
      <c r="C237" s="42" t="s">
        <v>48</v>
      </c>
      <c r="D237" s="43">
        <v>345</v>
      </c>
      <c r="E237" s="97">
        <v>4.9185786599999998E-3</v>
      </c>
      <c r="F237" s="97">
        <v>9.1334515000000003E-4</v>
      </c>
      <c r="G237" s="97">
        <v>8.4064654999999999E-4</v>
      </c>
      <c r="H237" s="97">
        <v>3.16458645E-3</v>
      </c>
    </row>
    <row r="238" spans="1:8" x14ac:dyDescent="0.2">
      <c r="A238" s="42" t="s">
        <v>8</v>
      </c>
      <c r="B238" s="42" t="s">
        <v>71</v>
      </c>
      <c r="C238" s="42" t="s">
        <v>48</v>
      </c>
      <c r="D238" s="43">
        <v>166</v>
      </c>
      <c r="E238" s="97">
        <v>5.0891061899999996E-3</v>
      </c>
      <c r="F238" s="97">
        <v>8.0892990999999995E-4</v>
      </c>
      <c r="G238" s="97">
        <v>8.4518607999999995E-4</v>
      </c>
      <c r="H238" s="97">
        <v>3.43498971E-3</v>
      </c>
    </row>
    <row r="239" spans="1:8" x14ac:dyDescent="0.2">
      <c r="A239" s="42" t="s">
        <v>8</v>
      </c>
      <c r="B239" s="42" t="s">
        <v>72</v>
      </c>
      <c r="C239" s="42" t="s">
        <v>48</v>
      </c>
      <c r="D239" s="43">
        <v>28</v>
      </c>
      <c r="E239" s="97">
        <v>3.8289514999999999E-3</v>
      </c>
      <c r="F239" s="97">
        <v>6.6468232999999997E-4</v>
      </c>
      <c r="G239" s="97">
        <v>6.0267828999999997E-4</v>
      </c>
      <c r="H239" s="97">
        <v>2.5615903900000001E-3</v>
      </c>
    </row>
    <row r="240" spans="1:8" x14ac:dyDescent="0.2">
      <c r="A240" s="42" t="s">
        <v>8</v>
      </c>
      <c r="B240" s="42" t="s">
        <v>73</v>
      </c>
      <c r="C240" s="42" t="s">
        <v>48</v>
      </c>
      <c r="D240" s="43">
        <v>511</v>
      </c>
      <c r="E240" s="97">
        <v>4.7598887000000001E-3</v>
      </c>
      <c r="F240" s="97">
        <v>7.7813540999999999E-4</v>
      </c>
      <c r="G240" s="97">
        <v>8.5179272000000003E-4</v>
      </c>
      <c r="H240" s="97">
        <v>3.1299600699999999E-3</v>
      </c>
    </row>
    <row r="241" spans="1:8" x14ac:dyDescent="0.2">
      <c r="A241" s="42" t="s">
        <v>8</v>
      </c>
      <c r="B241" s="42" t="s">
        <v>74</v>
      </c>
      <c r="C241" s="42" t="s">
        <v>48</v>
      </c>
      <c r="D241" s="43">
        <v>889</v>
      </c>
      <c r="E241" s="97">
        <v>4.6658878799999996E-3</v>
      </c>
      <c r="F241" s="97">
        <v>8.7956429000000003E-4</v>
      </c>
      <c r="G241" s="97">
        <v>8.1920725000000005E-4</v>
      </c>
      <c r="H241" s="97">
        <v>2.9671158499999998E-3</v>
      </c>
    </row>
    <row r="242" spans="1:8" x14ac:dyDescent="0.2">
      <c r="A242" s="42" t="s">
        <v>8</v>
      </c>
      <c r="B242" s="42" t="s">
        <v>75</v>
      </c>
      <c r="C242" s="42" t="s">
        <v>48</v>
      </c>
      <c r="D242" s="43">
        <v>350</v>
      </c>
      <c r="E242" s="97">
        <v>4.2514547800000003E-3</v>
      </c>
      <c r="F242" s="97">
        <v>5.5734101999999996E-4</v>
      </c>
      <c r="G242" s="97">
        <v>7.6663336000000004E-4</v>
      </c>
      <c r="H242" s="97">
        <v>2.92747992E-3</v>
      </c>
    </row>
    <row r="243" spans="1:8" x14ac:dyDescent="0.2">
      <c r="A243" s="42" t="s">
        <v>8</v>
      </c>
      <c r="B243" s="42" t="s">
        <v>70</v>
      </c>
      <c r="C243" s="42" t="s">
        <v>49</v>
      </c>
      <c r="D243" s="43">
        <v>131</v>
      </c>
      <c r="E243" s="97">
        <v>6.7720699999999998E-3</v>
      </c>
      <c r="F243" s="97">
        <v>1.50577799E-3</v>
      </c>
      <c r="G243" s="97">
        <v>1.6229323300000001E-3</v>
      </c>
      <c r="H243" s="97">
        <v>3.64335925E-3</v>
      </c>
    </row>
    <row r="244" spans="1:8" x14ac:dyDescent="0.2">
      <c r="A244" s="42" t="s">
        <v>8</v>
      </c>
      <c r="B244" s="42" t="s">
        <v>71</v>
      </c>
      <c r="C244" s="42" t="s">
        <v>49</v>
      </c>
      <c r="D244" s="43">
        <v>87</v>
      </c>
      <c r="E244" s="97">
        <v>7.65684843E-3</v>
      </c>
      <c r="F244" s="97">
        <v>1.31518705E-3</v>
      </c>
      <c r="G244" s="97">
        <v>1.88005507E-3</v>
      </c>
      <c r="H244" s="97">
        <v>4.46160577E-3</v>
      </c>
    </row>
    <row r="245" spans="1:8" x14ac:dyDescent="0.2">
      <c r="A245" s="42" t="s">
        <v>8</v>
      </c>
      <c r="B245" s="42" t="s">
        <v>72</v>
      </c>
      <c r="C245" s="42" t="s">
        <v>49</v>
      </c>
      <c r="D245" s="43">
        <v>13</v>
      </c>
      <c r="E245" s="97">
        <v>1.2504451329999999E-2</v>
      </c>
      <c r="F245" s="97">
        <v>6.9284184800000002E-3</v>
      </c>
      <c r="G245" s="97">
        <v>1.40491431E-3</v>
      </c>
      <c r="H245" s="97">
        <v>4.1711181000000002E-3</v>
      </c>
    </row>
    <row r="246" spans="1:8" x14ac:dyDescent="0.2">
      <c r="A246" s="42" t="s">
        <v>8</v>
      </c>
      <c r="B246" s="42" t="s">
        <v>73</v>
      </c>
      <c r="C246" s="42" t="s">
        <v>49</v>
      </c>
      <c r="D246" s="43">
        <v>113</v>
      </c>
      <c r="E246" s="97">
        <v>7.8809199500000007E-3</v>
      </c>
      <c r="F246" s="97">
        <v>1.13518085E-3</v>
      </c>
      <c r="G246" s="97">
        <v>1.8356683799999999E-3</v>
      </c>
      <c r="H246" s="97">
        <v>4.9100702499999998E-3</v>
      </c>
    </row>
    <row r="247" spans="1:8" x14ac:dyDescent="0.2">
      <c r="A247" s="42" t="s">
        <v>8</v>
      </c>
      <c r="B247" s="42" t="s">
        <v>74</v>
      </c>
      <c r="C247" s="42" t="s">
        <v>49</v>
      </c>
      <c r="D247" s="43">
        <v>292</v>
      </c>
      <c r="E247" s="97">
        <v>6.5190969899999998E-3</v>
      </c>
      <c r="F247" s="97">
        <v>7.0756411000000004E-4</v>
      </c>
      <c r="G247" s="97">
        <v>1.68382936E-3</v>
      </c>
      <c r="H247" s="97">
        <v>4.12770299E-3</v>
      </c>
    </row>
    <row r="248" spans="1:8" x14ac:dyDescent="0.2">
      <c r="A248" s="42" t="s">
        <v>8</v>
      </c>
      <c r="B248" s="42" t="s">
        <v>75</v>
      </c>
      <c r="C248" s="42" t="s">
        <v>49</v>
      </c>
      <c r="D248" s="43">
        <v>458</v>
      </c>
      <c r="E248" s="97">
        <v>7.7393152100000001E-3</v>
      </c>
      <c r="F248" s="97">
        <v>5.8863492999999996E-4</v>
      </c>
      <c r="G248" s="97">
        <v>1.6800600100000001E-3</v>
      </c>
      <c r="H248" s="97">
        <v>5.4706197999999998E-3</v>
      </c>
    </row>
    <row r="249" spans="1:8" x14ac:dyDescent="0.2">
      <c r="A249" s="42" t="s">
        <v>8</v>
      </c>
      <c r="B249" s="42" t="s">
        <v>70</v>
      </c>
      <c r="C249" s="42" t="s">
        <v>50</v>
      </c>
      <c r="D249" s="43">
        <v>1056</v>
      </c>
      <c r="E249" s="97">
        <v>5.8082449700000002E-3</v>
      </c>
      <c r="F249" s="97">
        <v>1.78474172E-3</v>
      </c>
      <c r="G249" s="97">
        <v>9.3326908999999999E-4</v>
      </c>
      <c r="H249" s="97">
        <v>3.0902337000000002E-3</v>
      </c>
    </row>
    <row r="250" spans="1:8" x14ac:dyDescent="0.2">
      <c r="A250" s="42" t="s">
        <v>8</v>
      </c>
      <c r="B250" s="42" t="s">
        <v>71</v>
      </c>
      <c r="C250" s="42" t="s">
        <v>50</v>
      </c>
      <c r="D250" s="43">
        <v>1242</v>
      </c>
      <c r="E250" s="97">
        <v>5.8079484100000004E-3</v>
      </c>
      <c r="F250" s="97">
        <v>1.6159156899999999E-3</v>
      </c>
      <c r="G250" s="97">
        <v>9.7347069999999996E-4</v>
      </c>
      <c r="H250" s="97">
        <v>3.2185615200000001E-3</v>
      </c>
    </row>
    <row r="251" spans="1:8" x14ac:dyDescent="0.2">
      <c r="A251" s="42" t="s">
        <v>8</v>
      </c>
      <c r="B251" s="42" t="s">
        <v>72</v>
      </c>
      <c r="C251" s="42" t="s">
        <v>50</v>
      </c>
      <c r="D251" s="43">
        <v>117</v>
      </c>
      <c r="E251" s="97">
        <v>7.3171887200000002E-3</v>
      </c>
      <c r="F251" s="97">
        <v>2.7453305900000001E-3</v>
      </c>
      <c r="G251" s="97">
        <v>7.9000450000000003E-4</v>
      </c>
      <c r="H251" s="97">
        <v>3.7818532299999999E-3</v>
      </c>
    </row>
    <row r="252" spans="1:8" x14ac:dyDescent="0.2">
      <c r="A252" s="42" t="s">
        <v>8</v>
      </c>
      <c r="B252" s="42" t="s">
        <v>73</v>
      </c>
      <c r="C252" s="42" t="s">
        <v>50</v>
      </c>
      <c r="D252" s="43">
        <v>428</v>
      </c>
      <c r="E252" s="97">
        <v>5.76080585E-3</v>
      </c>
      <c r="F252" s="97">
        <v>1.76696606E-3</v>
      </c>
      <c r="G252" s="97">
        <v>8.5783335999999998E-4</v>
      </c>
      <c r="H252" s="97">
        <v>3.13600594E-3</v>
      </c>
    </row>
    <row r="253" spans="1:8" x14ac:dyDescent="0.2">
      <c r="A253" s="42" t="s">
        <v>8</v>
      </c>
      <c r="B253" s="42" t="s">
        <v>74</v>
      </c>
      <c r="C253" s="42" t="s">
        <v>50</v>
      </c>
      <c r="D253" s="43">
        <v>1840</v>
      </c>
      <c r="E253" s="97">
        <v>5.6098905599999997E-3</v>
      </c>
      <c r="F253" s="97">
        <v>1.74127517E-3</v>
      </c>
      <c r="G253" s="97">
        <v>8.9402779000000003E-4</v>
      </c>
      <c r="H253" s="97">
        <v>2.9745871299999998E-3</v>
      </c>
    </row>
    <row r="254" spans="1:8" x14ac:dyDescent="0.2">
      <c r="A254" s="42" t="s">
        <v>8</v>
      </c>
      <c r="B254" s="42" t="s">
        <v>75</v>
      </c>
      <c r="C254" s="42" t="s">
        <v>50</v>
      </c>
      <c r="D254" s="43">
        <v>1983</v>
      </c>
      <c r="E254" s="97">
        <v>4.5646558200000001E-3</v>
      </c>
      <c r="F254" s="97">
        <v>1.11045717E-3</v>
      </c>
      <c r="G254" s="97">
        <v>7.6184582000000001E-4</v>
      </c>
      <c r="H254" s="97">
        <v>2.6923523500000002E-3</v>
      </c>
    </row>
    <row r="255" spans="1:8" x14ac:dyDescent="0.2">
      <c r="A255" s="42" t="s">
        <v>8</v>
      </c>
      <c r="B255" s="42" t="s">
        <v>74</v>
      </c>
      <c r="C255" s="42" t="s">
        <v>51</v>
      </c>
      <c r="D255" s="43">
        <v>2</v>
      </c>
      <c r="E255" s="97">
        <v>9.9826388800000002E-3</v>
      </c>
      <c r="F255" s="97">
        <v>8.9120346000000003E-4</v>
      </c>
      <c r="G255" s="97">
        <v>3.84837951E-3</v>
      </c>
      <c r="H255" s="97">
        <v>5.2430555500000003E-3</v>
      </c>
    </row>
    <row r="256" spans="1:8" x14ac:dyDescent="0.2">
      <c r="A256" s="42" t="s">
        <v>8</v>
      </c>
      <c r="B256" s="42" t="s">
        <v>75</v>
      </c>
      <c r="C256" s="42" t="s">
        <v>51</v>
      </c>
      <c r="D256" s="43">
        <v>4</v>
      </c>
      <c r="E256" s="97">
        <v>6.9386571100000004E-3</v>
      </c>
      <c r="F256" s="97">
        <v>2.5549767300000002E-3</v>
      </c>
      <c r="G256" s="97">
        <v>1.8402776E-3</v>
      </c>
      <c r="H256" s="97">
        <v>2.5434025999999999E-3</v>
      </c>
    </row>
    <row r="257" spans="1:8" x14ac:dyDescent="0.2">
      <c r="A257" s="42" t="s">
        <v>8</v>
      </c>
      <c r="B257" s="42" t="s">
        <v>70</v>
      </c>
      <c r="C257" s="42" t="s">
        <v>52</v>
      </c>
      <c r="D257" s="43">
        <v>395</v>
      </c>
      <c r="E257" s="97">
        <v>7.7394512299999996E-3</v>
      </c>
      <c r="F257" s="97">
        <v>1.45112493E-3</v>
      </c>
      <c r="G257" s="97">
        <v>1.14178949E-3</v>
      </c>
      <c r="H257" s="97">
        <v>5.1465363299999997E-3</v>
      </c>
    </row>
    <row r="258" spans="1:8" x14ac:dyDescent="0.2">
      <c r="A258" s="42" t="s">
        <v>8</v>
      </c>
      <c r="B258" s="42" t="s">
        <v>71</v>
      </c>
      <c r="C258" s="42" t="s">
        <v>52</v>
      </c>
      <c r="D258" s="43">
        <v>278</v>
      </c>
      <c r="E258" s="97">
        <v>1.321434495E-2</v>
      </c>
      <c r="F258" s="97">
        <v>2.1649344499999998E-3</v>
      </c>
      <c r="G258" s="97">
        <v>1.0034886399999999E-3</v>
      </c>
      <c r="H258" s="97">
        <v>1.0045921350000001E-2</v>
      </c>
    </row>
    <row r="259" spans="1:8" x14ac:dyDescent="0.2">
      <c r="A259" s="42" t="s">
        <v>8</v>
      </c>
      <c r="B259" s="42" t="s">
        <v>72</v>
      </c>
      <c r="C259" s="42" t="s">
        <v>52</v>
      </c>
      <c r="D259" s="43">
        <v>26</v>
      </c>
      <c r="E259" s="97">
        <v>3.5340987599999998E-3</v>
      </c>
      <c r="F259" s="97">
        <v>1.3728630199999999E-3</v>
      </c>
      <c r="G259" s="97">
        <v>6.1164507999999997E-4</v>
      </c>
      <c r="H259" s="97">
        <v>1.5495901900000001E-3</v>
      </c>
    </row>
    <row r="260" spans="1:8" x14ac:dyDescent="0.2">
      <c r="A260" s="42" t="s">
        <v>8</v>
      </c>
      <c r="B260" s="42" t="s">
        <v>73</v>
      </c>
      <c r="C260" s="42" t="s">
        <v>52</v>
      </c>
      <c r="D260" s="43">
        <v>199</v>
      </c>
      <c r="E260" s="97">
        <v>1.497138445E-2</v>
      </c>
      <c r="F260" s="97">
        <v>2.2850942000000002E-3</v>
      </c>
      <c r="G260" s="97">
        <v>1.0587658199999999E-3</v>
      </c>
      <c r="H260" s="97">
        <v>1.162752396E-2</v>
      </c>
    </row>
    <row r="261" spans="1:8" x14ac:dyDescent="0.2">
      <c r="A261" s="42" t="s">
        <v>8</v>
      </c>
      <c r="B261" s="42" t="s">
        <v>74</v>
      </c>
      <c r="C261" s="42" t="s">
        <v>52</v>
      </c>
      <c r="D261" s="43">
        <v>1240</v>
      </c>
      <c r="E261" s="97">
        <v>8.67846452E-3</v>
      </c>
      <c r="F261" s="97">
        <v>1.37066882E-3</v>
      </c>
      <c r="G261" s="97">
        <v>1.0486762099999999E-3</v>
      </c>
      <c r="H261" s="97">
        <v>6.2591190099999996E-3</v>
      </c>
    </row>
    <row r="262" spans="1:8" x14ac:dyDescent="0.2">
      <c r="A262" s="42" t="s">
        <v>8</v>
      </c>
      <c r="B262" s="42" t="s">
        <v>75</v>
      </c>
      <c r="C262" s="42" t="s">
        <v>52</v>
      </c>
      <c r="D262" s="43">
        <v>843</v>
      </c>
      <c r="E262" s="97">
        <v>5.3462883699999996E-3</v>
      </c>
      <c r="F262" s="97">
        <v>8.7795436999999995E-4</v>
      </c>
      <c r="G262" s="97">
        <v>9.3096445999999995E-4</v>
      </c>
      <c r="H262" s="97">
        <v>3.53736907E-3</v>
      </c>
    </row>
    <row r="263" spans="1:8" x14ac:dyDescent="0.2">
      <c r="A263" s="42" t="s">
        <v>53</v>
      </c>
      <c r="B263" s="42" t="s">
        <v>70</v>
      </c>
      <c r="C263" s="42" t="s">
        <v>9</v>
      </c>
      <c r="D263" s="43">
        <v>18651</v>
      </c>
      <c r="E263" s="97">
        <v>6.2401843499999997E-3</v>
      </c>
      <c r="F263" s="97">
        <v>1.5351752400000001E-3</v>
      </c>
      <c r="G263" s="97">
        <v>1.19959287E-3</v>
      </c>
      <c r="H263" s="97">
        <v>3.50541576E-3</v>
      </c>
    </row>
    <row r="264" spans="1:8" x14ac:dyDescent="0.2">
      <c r="A264" s="42" t="s">
        <v>53</v>
      </c>
      <c r="B264" s="42" t="s">
        <v>71</v>
      </c>
      <c r="C264" s="42" t="s">
        <v>9</v>
      </c>
      <c r="D264" s="43">
        <v>11371</v>
      </c>
      <c r="E264" s="97">
        <v>6.8633931100000002E-3</v>
      </c>
      <c r="F264" s="97">
        <v>1.5841536900000001E-3</v>
      </c>
      <c r="G264" s="97">
        <v>1.28507009E-3</v>
      </c>
      <c r="H264" s="97">
        <v>3.9941688500000003E-3</v>
      </c>
    </row>
    <row r="265" spans="1:8" x14ac:dyDescent="0.2">
      <c r="A265" s="42" t="s">
        <v>53</v>
      </c>
      <c r="B265" s="42" t="s">
        <v>72</v>
      </c>
      <c r="C265" s="42" t="s">
        <v>9</v>
      </c>
      <c r="D265" s="43">
        <v>10132</v>
      </c>
      <c r="E265" s="97">
        <v>5.5358467200000002E-3</v>
      </c>
      <c r="F265" s="97">
        <v>8.1467772000000003E-4</v>
      </c>
      <c r="G265" s="97">
        <v>2.4569214000000001E-3</v>
      </c>
      <c r="H265" s="97">
        <v>2.26424711E-3</v>
      </c>
    </row>
    <row r="266" spans="1:8" x14ac:dyDescent="0.2">
      <c r="A266" s="42" t="s">
        <v>53</v>
      </c>
      <c r="B266" s="42" t="s">
        <v>73</v>
      </c>
      <c r="C266" s="42" t="s">
        <v>9</v>
      </c>
      <c r="D266" s="43">
        <v>8847</v>
      </c>
      <c r="E266" s="97">
        <v>7.3805632199999997E-3</v>
      </c>
      <c r="F266" s="97">
        <v>1.6449874400000001E-3</v>
      </c>
      <c r="G266" s="97">
        <v>1.45088393E-3</v>
      </c>
      <c r="H266" s="97">
        <v>4.2846913699999996E-3</v>
      </c>
    </row>
    <row r="267" spans="1:8" x14ac:dyDescent="0.2">
      <c r="A267" s="42" t="s">
        <v>53</v>
      </c>
      <c r="B267" s="42" t="s">
        <v>74</v>
      </c>
      <c r="C267" s="42" t="s">
        <v>9</v>
      </c>
      <c r="D267" s="43">
        <v>35285</v>
      </c>
      <c r="E267" s="97">
        <v>6.7827007399999997E-3</v>
      </c>
      <c r="F267" s="97">
        <v>1.5743326399999999E-3</v>
      </c>
      <c r="G267" s="97">
        <v>1.2447009700000001E-3</v>
      </c>
      <c r="H267" s="97">
        <v>3.9920073000000002E-3</v>
      </c>
    </row>
    <row r="268" spans="1:8" x14ac:dyDescent="0.2">
      <c r="A268" s="42" t="s">
        <v>53</v>
      </c>
      <c r="B268" s="42" t="s">
        <v>75</v>
      </c>
      <c r="C268" s="42" t="s">
        <v>9</v>
      </c>
      <c r="D268" s="43">
        <v>25604</v>
      </c>
      <c r="E268" s="97">
        <v>6.4533705800000002E-3</v>
      </c>
      <c r="F268" s="97">
        <v>9.8677138999999996E-4</v>
      </c>
      <c r="G268" s="97">
        <v>1.3627394000000001E-3</v>
      </c>
      <c r="H268" s="97">
        <v>4.1038593100000001E-3</v>
      </c>
    </row>
    <row r="269" spans="1:8" x14ac:dyDescent="0.2">
      <c r="A269" s="42" t="s">
        <v>53</v>
      </c>
      <c r="B269" s="42" t="s">
        <v>70</v>
      </c>
      <c r="C269" s="42" t="s">
        <v>10</v>
      </c>
      <c r="D269" s="43">
        <v>406</v>
      </c>
      <c r="E269" s="97">
        <v>6.6363058500000004E-3</v>
      </c>
      <c r="F269" s="97">
        <v>1.7901897199999999E-3</v>
      </c>
      <c r="G269" s="97">
        <v>1.40853035E-3</v>
      </c>
      <c r="H269" s="97">
        <v>3.4375852800000001E-3</v>
      </c>
    </row>
    <row r="270" spans="1:8" x14ac:dyDescent="0.2">
      <c r="A270" s="42" t="s">
        <v>53</v>
      </c>
      <c r="B270" s="42" t="s">
        <v>71</v>
      </c>
      <c r="C270" s="42" t="s">
        <v>10</v>
      </c>
      <c r="D270" s="43">
        <v>222</v>
      </c>
      <c r="E270" s="97">
        <v>6.4993115600000002E-3</v>
      </c>
      <c r="F270" s="97">
        <v>1.44905296E-3</v>
      </c>
      <c r="G270" s="97">
        <v>1.5420105399999999E-3</v>
      </c>
      <c r="H270" s="97">
        <v>3.5082475900000002E-3</v>
      </c>
    </row>
    <row r="271" spans="1:8" x14ac:dyDescent="0.2">
      <c r="A271" s="42" t="s">
        <v>53</v>
      </c>
      <c r="B271" s="42" t="s">
        <v>72</v>
      </c>
      <c r="C271" s="42" t="s">
        <v>10</v>
      </c>
      <c r="D271" s="43">
        <v>34</v>
      </c>
      <c r="E271" s="97">
        <v>5.6634665300000003E-3</v>
      </c>
      <c r="F271" s="97">
        <v>1.2997002399999999E-3</v>
      </c>
      <c r="G271" s="97">
        <v>1.36642133E-3</v>
      </c>
      <c r="H271" s="97">
        <v>2.9973445E-3</v>
      </c>
    </row>
    <row r="272" spans="1:8" x14ac:dyDescent="0.2">
      <c r="A272" s="42" t="s">
        <v>53</v>
      </c>
      <c r="B272" s="42" t="s">
        <v>73</v>
      </c>
      <c r="C272" s="42" t="s">
        <v>10</v>
      </c>
      <c r="D272" s="43">
        <v>257</v>
      </c>
      <c r="E272" s="97">
        <v>6.8618494399999997E-3</v>
      </c>
      <c r="F272" s="97">
        <v>1.80672622E-3</v>
      </c>
      <c r="G272" s="97">
        <v>1.5052148400000001E-3</v>
      </c>
      <c r="H272" s="97">
        <v>3.5499078900000001E-3</v>
      </c>
    </row>
    <row r="273" spans="1:8" x14ac:dyDescent="0.2">
      <c r="A273" s="42" t="s">
        <v>53</v>
      </c>
      <c r="B273" s="42" t="s">
        <v>74</v>
      </c>
      <c r="C273" s="42" t="s">
        <v>10</v>
      </c>
      <c r="D273" s="43">
        <v>764</v>
      </c>
      <c r="E273" s="97">
        <v>6.4124155299999999E-3</v>
      </c>
      <c r="F273" s="97">
        <v>1.6197792999999999E-3</v>
      </c>
      <c r="G273" s="97">
        <v>1.46621074E-3</v>
      </c>
      <c r="H273" s="97">
        <v>3.326425E-3</v>
      </c>
    </row>
    <row r="274" spans="1:8" x14ac:dyDescent="0.2">
      <c r="A274" s="42" t="s">
        <v>53</v>
      </c>
      <c r="B274" s="42" t="s">
        <v>75</v>
      </c>
      <c r="C274" s="42" t="s">
        <v>10</v>
      </c>
      <c r="D274" s="43">
        <v>686</v>
      </c>
      <c r="E274" s="97">
        <v>6.8983503800000004E-3</v>
      </c>
      <c r="F274" s="97">
        <v>1.32123262E-3</v>
      </c>
      <c r="G274" s="97">
        <v>1.48843244E-3</v>
      </c>
      <c r="H274" s="97">
        <v>4.0886848399999997E-3</v>
      </c>
    </row>
    <row r="275" spans="1:8" x14ac:dyDescent="0.2">
      <c r="A275" s="42" t="s">
        <v>53</v>
      </c>
      <c r="B275" s="42" t="s">
        <v>70</v>
      </c>
      <c r="C275" s="42" t="s">
        <v>11</v>
      </c>
      <c r="D275" s="43">
        <v>229</v>
      </c>
      <c r="E275" s="97">
        <v>6.5260085600000002E-3</v>
      </c>
      <c r="F275" s="97">
        <v>1.6125866799999999E-3</v>
      </c>
      <c r="G275" s="97">
        <v>1.61334482E-3</v>
      </c>
      <c r="H275" s="97">
        <v>3.3000765900000001E-3</v>
      </c>
    </row>
    <row r="276" spans="1:8" x14ac:dyDescent="0.2">
      <c r="A276" s="42" t="s">
        <v>53</v>
      </c>
      <c r="B276" s="42" t="s">
        <v>71</v>
      </c>
      <c r="C276" s="42" t="s">
        <v>11</v>
      </c>
      <c r="D276" s="43">
        <v>96</v>
      </c>
      <c r="E276" s="97">
        <v>8.2341095199999995E-3</v>
      </c>
      <c r="F276" s="97">
        <v>2.7684941400000001E-3</v>
      </c>
      <c r="G276" s="97">
        <v>1.8293062900000001E-3</v>
      </c>
      <c r="H276" s="97">
        <v>3.63630866E-3</v>
      </c>
    </row>
    <row r="277" spans="1:8" x14ac:dyDescent="0.2">
      <c r="A277" s="42" t="s">
        <v>53</v>
      </c>
      <c r="B277" s="42" t="s">
        <v>72</v>
      </c>
      <c r="C277" s="42" t="s">
        <v>11</v>
      </c>
      <c r="D277" s="43">
        <v>6</v>
      </c>
      <c r="E277" s="97">
        <v>6.7573299699999999E-3</v>
      </c>
      <c r="F277" s="97">
        <v>1.0898917800000001E-3</v>
      </c>
      <c r="G277" s="97">
        <v>2.8491510300000002E-3</v>
      </c>
      <c r="H277" s="97">
        <v>2.8182868E-3</v>
      </c>
    </row>
    <row r="278" spans="1:8" x14ac:dyDescent="0.2">
      <c r="A278" s="42" t="s">
        <v>53</v>
      </c>
      <c r="B278" s="42" t="s">
        <v>73</v>
      </c>
      <c r="C278" s="42" t="s">
        <v>11</v>
      </c>
      <c r="D278" s="43">
        <v>50</v>
      </c>
      <c r="E278" s="97">
        <v>7.4252312699999998E-3</v>
      </c>
      <c r="F278" s="97">
        <v>1.7289349800000001E-3</v>
      </c>
      <c r="G278" s="97">
        <v>1.4351849199999999E-3</v>
      </c>
      <c r="H278" s="97">
        <v>4.26111093E-3</v>
      </c>
    </row>
    <row r="279" spans="1:8" x14ac:dyDescent="0.2">
      <c r="A279" s="42" t="s">
        <v>53</v>
      </c>
      <c r="B279" s="42" t="s">
        <v>74</v>
      </c>
      <c r="C279" s="42" t="s">
        <v>11</v>
      </c>
      <c r="D279" s="43">
        <v>313</v>
      </c>
      <c r="E279" s="97">
        <v>6.6374539200000004E-3</v>
      </c>
      <c r="F279" s="97">
        <v>1.4892835899999999E-3</v>
      </c>
      <c r="G279" s="97">
        <v>1.7107810199999999E-3</v>
      </c>
      <c r="H279" s="97">
        <v>3.4373888400000001E-3</v>
      </c>
    </row>
    <row r="280" spans="1:8" x14ac:dyDescent="0.2">
      <c r="A280" s="42" t="s">
        <v>53</v>
      </c>
      <c r="B280" s="42" t="s">
        <v>75</v>
      </c>
      <c r="C280" s="42" t="s">
        <v>11</v>
      </c>
      <c r="D280" s="43">
        <v>293</v>
      </c>
      <c r="E280" s="97">
        <v>6.9190444300000001E-3</v>
      </c>
      <c r="F280" s="97">
        <v>9.0728075000000004E-4</v>
      </c>
      <c r="G280" s="97">
        <v>1.8314290999999999E-3</v>
      </c>
      <c r="H280" s="97">
        <v>4.1803341000000004E-3</v>
      </c>
    </row>
    <row r="281" spans="1:8" x14ac:dyDescent="0.2">
      <c r="A281" s="42" t="s">
        <v>53</v>
      </c>
      <c r="B281" s="42" t="s">
        <v>70</v>
      </c>
      <c r="C281" s="42" t="s">
        <v>12</v>
      </c>
      <c r="D281" s="43">
        <v>4</v>
      </c>
      <c r="E281" s="97">
        <v>6.5335645699999998E-3</v>
      </c>
      <c r="F281" s="97">
        <v>1.82291631E-3</v>
      </c>
      <c r="G281" s="97">
        <v>8.4201353000000001E-4</v>
      </c>
      <c r="H281" s="97">
        <v>3.8686340200000001E-3</v>
      </c>
    </row>
    <row r="282" spans="1:8" x14ac:dyDescent="0.2">
      <c r="A282" s="42" t="s">
        <v>53</v>
      </c>
      <c r="B282" s="42" t="s">
        <v>73</v>
      </c>
      <c r="C282" s="42" t="s">
        <v>12</v>
      </c>
      <c r="D282" s="43">
        <v>1</v>
      </c>
      <c r="E282" s="97">
        <v>5.3935180499999997E-3</v>
      </c>
      <c r="F282" s="97">
        <v>1.5972222199999999E-3</v>
      </c>
      <c r="G282" s="97">
        <v>5.6712916E-4</v>
      </c>
      <c r="H282" s="97">
        <v>3.2291666599999999E-3</v>
      </c>
    </row>
    <row r="283" spans="1:8" x14ac:dyDescent="0.2">
      <c r="A283" s="42" t="s">
        <v>53</v>
      </c>
      <c r="B283" s="42" t="s">
        <v>74</v>
      </c>
      <c r="C283" s="42" t="s">
        <v>12</v>
      </c>
      <c r="D283" s="43">
        <v>1</v>
      </c>
      <c r="E283" s="97">
        <v>9.4212958300000007E-3</v>
      </c>
      <c r="F283" s="97">
        <v>5.4398125E-4</v>
      </c>
      <c r="G283" s="97">
        <v>1.66666666E-3</v>
      </c>
      <c r="H283" s="97">
        <v>7.2106479100000004E-3</v>
      </c>
    </row>
    <row r="284" spans="1:8" x14ac:dyDescent="0.2">
      <c r="A284" s="42" t="s">
        <v>53</v>
      </c>
      <c r="B284" s="42" t="s">
        <v>75</v>
      </c>
      <c r="C284" s="42" t="s">
        <v>12</v>
      </c>
      <c r="D284" s="43">
        <v>7</v>
      </c>
      <c r="E284" s="97">
        <v>1.010251299E-2</v>
      </c>
      <c r="F284" s="97">
        <v>1.1987432400000001E-3</v>
      </c>
      <c r="G284" s="97">
        <v>1.1011902699999999E-3</v>
      </c>
      <c r="H284" s="97">
        <v>7.8025790600000002E-3</v>
      </c>
    </row>
    <row r="285" spans="1:8" x14ac:dyDescent="0.2">
      <c r="A285" s="42" t="s">
        <v>53</v>
      </c>
      <c r="B285" s="42" t="s">
        <v>73</v>
      </c>
      <c r="C285" s="42" t="s">
        <v>13</v>
      </c>
      <c r="D285" s="43">
        <v>1</v>
      </c>
      <c r="E285" s="97">
        <v>1.2523147910000001E-2</v>
      </c>
      <c r="F285" s="97">
        <v>3.4837958300000002E-3</v>
      </c>
      <c r="G285" s="97">
        <v>3.1250000000000001E-4</v>
      </c>
      <c r="H285" s="97">
        <v>8.7268513799999992E-3</v>
      </c>
    </row>
    <row r="286" spans="1:8" x14ac:dyDescent="0.2">
      <c r="A286" s="42" t="s">
        <v>53</v>
      </c>
      <c r="B286" s="42" t="s">
        <v>74</v>
      </c>
      <c r="C286" s="42" t="s">
        <v>13</v>
      </c>
      <c r="D286" s="43">
        <v>1</v>
      </c>
      <c r="E286" s="97">
        <v>1.370370347E-2</v>
      </c>
      <c r="F286" s="97">
        <v>1.18055555E-3</v>
      </c>
      <c r="G286" s="97">
        <v>3.6111111100000002E-3</v>
      </c>
      <c r="H286" s="97">
        <v>8.9120368000000002E-3</v>
      </c>
    </row>
    <row r="287" spans="1:8" x14ac:dyDescent="0.2">
      <c r="A287" s="42" t="s">
        <v>53</v>
      </c>
      <c r="B287" s="42" t="s">
        <v>75</v>
      </c>
      <c r="C287" s="42" t="s">
        <v>13</v>
      </c>
      <c r="D287" s="43">
        <v>8</v>
      </c>
      <c r="E287" s="97">
        <v>1.1197916489999999E-2</v>
      </c>
      <c r="F287" s="97">
        <v>1.8070021600000001E-3</v>
      </c>
      <c r="G287" s="97">
        <v>2.76475668E-3</v>
      </c>
      <c r="H287" s="97">
        <v>6.6261571100000001E-3</v>
      </c>
    </row>
    <row r="288" spans="1:8" x14ac:dyDescent="0.2">
      <c r="A288" s="42" t="s">
        <v>53</v>
      </c>
      <c r="B288" s="42" t="s">
        <v>70</v>
      </c>
      <c r="C288" s="42" t="s">
        <v>14</v>
      </c>
      <c r="D288" s="43">
        <v>136</v>
      </c>
      <c r="E288" s="97">
        <v>7.1160979299999998E-3</v>
      </c>
      <c r="F288" s="97">
        <v>1.3456560900000001E-3</v>
      </c>
      <c r="G288" s="97">
        <v>1.71526051E-3</v>
      </c>
      <c r="H288" s="97">
        <v>4.0551808500000003E-3</v>
      </c>
    </row>
    <row r="289" spans="1:8" x14ac:dyDescent="0.2">
      <c r="A289" s="42" t="s">
        <v>53</v>
      </c>
      <c r="B289" s="42" t="s">
        <v>71</v>
      </c>
      <c r="C289" s="42" t="s">
        <v>14</v>
      </c>
      <c r="D289" s="43">
        <v>109</v>
      </c>
      <c r="E289" s="97">
        <v>8.2472177300000008E-3</v>
      </c>
      <c r="F289" s="97">
        <v>2.1732710900000001E-3</v>
      </c>
      <c r="G289" s="97">
        <v>1.91120859E-3</v>
      </c>
      <c r="H289" s="97">
        <v>4.1627376199999998E-3</v>
      </c>
    </row>
    <row r="290" spans="1:8" x14ac:dyDescent="0.2">
      <c r="A290" s="42" t="s">
        <v>53</v>
      </c>
      <c r="B290" s="42" t="s">
        <v>72</v>
      </c>
      <c r="C290" s="42" t="s">
        <v>14</v>
      </c>
      <c r="D290" s="43">
        <v>11</v>
      </c>
      <c r="E290" s="97">
        <v>5.5892254299999998E-3</v>
      </c>
      <c r="F290" s="97">
        <v>1.93497442E-3</v>
      </c>
      <c r="G290" s="97">
        <v>6.3973036E-4</v>
      </c>
      <c r="H290" s="97">
        <v>3.0145200000000001E-3</v>
      </c>
    </row>
    <row r="291" spans="1:8" x14ac:dyDescent="0.2">
      <c r="A291" s="42" t="s">
        <v>53</v>
      </c>
      <c r="B291" s="42" t="s">
        <v>73</v>
      </c>
      <c r="C291" s="42" t="s">
        <v>14</v>
      </c>
      <c r="D291" s="43">
        <v>59</v>
      </c>
      <c r="E291" s="97">
        <v>8.7698129900000005E-3</v>
      </c>
      <c r="F291" s="97">
        <v>1.5532797499999999E-3</v>
      </c>
      <c r="G291" s="97">
        <v>2.2895085699999999E-3</v>
      </c>
      <c r="H291" s="97">
        <v>4.9270242700000001E-3</v>
      </c>
    </row>
    <row r="292" spans="1:8" x14ac:dyDescent="0.2">
      <c r="A292" s="42" t="s">
        <v>53</v>
      </c>
      <c r="B292" s="42" t="s">
        <v>74</v>
      </c>
      <c r="C292" s="42" t="s">
        <v>14</v>
      </c>
      <c r="D292" s="43">
        <v>365</v>
      </c>
      <c r="E292" s="97">
        <v>7.3946598299999998E-3</v>
      </c>
      <c r="F292" s="97">
        <v>1.11624785E-3</v>
      </c>
      <c r="G292" s="97">
        <v>1.7389964599999999E-3</v>
      </c>
      <c r="H292" s="97">
        <v>4.5394150399999996E-3</v>
      </c>
    </row>
    <row r="293" spans="1:8" x14ac:dyDescent="0.2">
      <c r="A293" s="42" t="s">
        <v>53</v>
      </c>
      <c r="B293" s="42" t="s">
        <v>75</v>
      </c>
      <c r="C293" s="42" t="s">
        <v>14</v>
      </c>
      <c r="D293" s="43">
        <v>471</v>
      </c>
      <c r="E293" s="97">
        <v>7.8281284600000001E-3</v>
      </c>
      <c r="F293" s="97">
        <v>8.0165798999999995E-4</v>
      </c>
      <c r="G293" s="97">
        <v>1.54355365E-3</v>
      </c>
      <c r="H293" s="97">
        <v>5.4829163099999996E-3</v>
      </c>
    </row>
    <row r="294" spans="1:8" x14ac:dyDescent="0.2">
      <c r="A294" s="42" t="s">
        <v>53</v>
      </c>
      <c r="B294" s="42" t="s">
        <v>70</v>
      </c>
      <c r="C294" s="42" t="s">
        <v>15</v>
      </c>
      <c r="D294" s="43">
        <v>216</v>
      </c>
      <c r="E294" s="97">
        <v>6.9292264400000001E-3</v>
      </c>
      <c r="F294" s="97">
        <v>1.75352557E-3</v>
      </c>
      <c r="G294" s="97">
        <v>1.29768923E-3</v>
      </c>
      <c r="H294" s="97">
        <v>3.87801116E-3</v>
      </c>
    </row>
    <row r="295" spans="1:8" x14ac:dyDescent="0.2">
      <c r="A295" s="42" t="s">
        <v>53</v>
      </c>
      <c r="B295" s="42" t="s">
        <v>71</v>
      </c>
      <c r="C295" s="42" t="s">
        <v>15</v>
      </c>
      <c r="D295" s="43">
        <v>64</v>
      </c>
      <c r="E295" s="97">
        <v>8.0931710999999993E-3</v>
      </c>
      <c r="F295" s="97">
        <v>1.48781082E-3</v>
      </c>
      <c r="G295" s="97">
        <v>1.91370059E-3</v>
      </c>
      <c r="H295" s="97">
        <v>4.6916591800000001E-3</v>
      </c>
    </row>
    <row r="296" spans="1:8" x14ac:dyDescent="0.2">
      <c r="A296" s="42" t="s">
        <v>53</v>
      </c>
      <c r="B296" s="42" t="s">
        <v>72</v>
      </c>
      <c r="C296" s="42" t="s">
        <v>15</v>
      </c>
      <c r="D296" s="43">
        <v>15</v>
      </c>
      <c r="E296" s="97">
        <v>3.8364195299999998E-3</v>
      </c>
      <c r="F296" s="97">
        <v>1.17129606E-3</v>
      </c>
      <c r="G296" s="97">
        <v>9.1203688999999999E-4</v>
      </c>
      <c r="H296" s="97">
        <v>1.7530861500000001E-3</v>
      </c>
    </row>
    <row r="297" spans="1:8" x14ac:dyDescent="0.2">
      <c r="A297" s="42" t="s">
        <v>53</v>
      </c>
      <c r="B297" s="42" t="s">
        <v>73</v>
      </c>
      <c r="C297" s="42" t="s">
        <v>15</v>
      </c>
      <c r="D297" s="43">
        <v>104</v>
      </c>
      <c r="E297" s="97">
        <v>1.169460001E-2</v>
      </c>
      <c r="F297" s="97">
        <v>2.28409877E-3</v>
      </c>
      <c r="G297" s="97">
        <v>1.90682848E-3</v>
      </c>
      <c r="H297" s="97">
        <v>7.5036723E-3</v>
      </c>
    </row>
    <row r="298" spans="1:8" x14ac:dyDescent="0.2">
      <c r="A298" s="42" t="s">
        <v>53</v>
      </c>
      <c r="B298" s="42" t="s">
        <v>74</v>
      </c>
      <c r="C298" s="42" t="s">
        <v>15</v>
      </c>
      <c r="D298" s="43">
        <v>362</v>
      </c>
      <c r="E298" s="97">
        <v>8.1528478799999995E-3</v>
      </c>
      <c r="F298" s="97">
        <v>1.5947281200000001E-3</v>
      </c>
      <c r="G298" s="97">
        <v>1.4972757E-3</v>
      </c>
      <c r="H298" s="97">
        <v>5.06084359E-3</v>
      </c>
    </row>
    <row r="299" spans="1:8" x14ac:dyDescent="0.2">
      <c r="A299" s="42" t="s">
        <v>53</v>
      </c>
      <c r="B299" s="42" t="s">
        <v>75</v>
      </c>
      <c r="C299" s="42" t="s">
        <v>15</v>
      </c>
      <c r="D299" s="43">
        <v>338</v>
      </c>
      <c r="E299" s="97">
        <v>7.2412609799999998E-3</v>
      </c>
      <c r="F299" s="97">
        <v>1.0782377700000001E-3</v>
      </c>
      <c r="G299" s="97">
        <v>1.34262659E-3</v>
      </c>
      <c r="H299" s="97">
        <v>4.8203961299999997E-3</v>
      </c>
    </row>
    <row r="300" spans="1:8" x14ac:dyDescent="0.2">
      <c r="A300" s="42" t="s">
        <v>53</v>
      </c>
      <c r="B300" s="42" t="s">
        <v>70</v>
      </c>
      <c r="C300" s="42" t="s">
        <v>16</v>
      </c>
      <c r="D300" s="43">
        <v>173</v>
      </c>
      <c r="E300" s="97">
        <v>4.8581671700000002E-3</v>
      </c>
      <c r="F300" s="97">
        <v>6.4794720000000002E-4</v>
      </c>
      <c r="G300" s="97">
        <v>1.28552479E-3</v>
      </c>
      <c r="H300" s="97">
        <v>2.9246946600000002E-3</v>
      </c>
    </row>
    <row r="301" spans="1:8" x14ac:dyDescent="0.2">
      <c r="A301" s="42" t="s">
        <v>53</v>
      </c>
      <c r="B301" s="42" t="s">
        <v>71</v>
      </c>
      <c r="C301" s="42" t="s">
        <v>16</v>
      </c>
      <c r="D301" s="43">
        <v>42</v>
      </c>
      <c r="E301" s="97">
        <v>6.21500196E-3</v>
      </c>
      <c r="F301" s="97">
        <v>7.2613514000000002E-4</v>
      </c>
      <c r="G301" s="97">
        <v>2.3228061899999999E-3</v>
      </c>
      <c r="H301" s="97">
        <v>3.1660601900000002E-3</v>
      </c>
    </row>
    <row r="302" spans="1:8" x14ac:dyDescent="0.2">
      <c r="A302" s="42" t="s">
        <v>53</v>
      </c>
      <c r="B302" s="42" t="s">
        <v>72</v>
      </c>
      <c r="C302" s="42" t="s">
        <v>16</v>
      </c>
      <c r="D302" s="43">
        <v>807</v>
      </c>
      <c r="E302" s="97">
        <v>4.98428082E-3</v>
      </c>
      <c r="F302" s="97">
        <v>5.7005518999999998E-4</v>
      </c>
      <c r="G302" s="97">
        <v>2.5309069899999998E-3</v>
      </c>
      <c r="H302" s="97">
        <v>1.8833181699999999E-3</v>
      </c>
    </row>
    <row r="303" spans="1:8" x14ac:dyDescent="0.2">
      <c r="A303" s="42" t="s">
        <v>53</v>
      </c>
      <c r="B303" s="42" t="s">
        <v>73</v>
      </c>
      <c r="C303" s="42" t="s">
        <v>16</v>
      </c>
      <c r="D303" s="43">
        <v>93</v>
      </c>
      <c r="E303" s="97">
        <v>4.5397747400000004E-3</v>
      </c>
      <c r="F303" s="97">
        <v>6.2574647000000001E-4</v>
      </c>
      <c r="G303" s="97">
        <v>1.09767E-3</v>
      </c>
      <c r="H303" s="97">
        <v>2.8163577900000001E-3</v>
      </c>
    </row>
    <row r="304" spans="1:8" x14ac:dyDescent="0.2">
      <c r="A304" s="42" t="s">
        <v>53</v>
      </c>
      <c r="B304" s="42" t="s">
        <v>74</v>
      </c>
      <c r="C304" s="42" t="s">
        <v>16</v>
      </c>
      <c r="D304" s="43">
        <v>477</v>
      </c>
      <c r="E304" s="97">
        <v>4.6336087399999996E-3</v>
      </c>
      <c r="F304" s="97">
        <v>7.7289071000000002E-4</v>
      </c>
      <c r="G304" s="97">
        <v>9.6787868000000003E-4</v>
      </c>
      <c r="H304" s="97">
        <v>2.89283888E-3</v>
      </c>
    </row>
    <row r="305" spans="1:8" x14ac:dyDescent="0.2">
      <c r="A305" s="42" t="s">
        <v>53</v>
      </c>
      <c r="B305" s="42" t="s">
        <v>75</v>
      </c>
      <c r="C305" s="42" t="s">
        <v>16</v>
      </c>
      <c r="D305" s="43">
        <v>308</v>
      </c>
      <c r="E305" s="97">
        <v>4.24847408E-3</v>
      </c>
      <c r="F305" s="97">
        <v>3.8205694000000001E-4</v>
      </c>
      <c r="G305" s="97">
        <v>7.2394305999999998E-4</v>
      </c>
      <c r="H305" s="97">
        <v>3.14247361E-3</v>
      </c>
    </row>
    <row r="306" spans="1:8" x14ac:dyDescent="0.2">
      <c r="A306" s="42" t="s">
        <v>53</v>
      </c>
      <c r="B306" s="42" t="s">
        <v>70</v>
      </c>
      <c r="C306" s="42" t="s">
        <v>17</v>
      </c>
      <c r="D306" s="43">
        <v>130</v>
      </c>
      <c r="E306" s="97">
        <v>7.9334933699999992E-3</v>
      </c>
      <c r="F306" s="97">
        <v>1.91461868E-3</v>
      </c>
      <c r="G306" s="97">
        <v>2.0957974900000001E-3</v>
      </c>
      <c r="H306" s="97">
        <v>3.9230766800000001E-3</v>
      </c>
    </row>
    <row r="307" spans="1:8" x14ac:dyDescent="0.2">
      <c r="A307" s="42" t="s">
        <v>53</v>
      </c>
      <c r="B307" s="42" t="s">
        <v>71</v>
      </c>
      <c r="C307" s="42" t="s">
        <v>17</v>
      </c>
      <c r="D307" s="43">
        <v>65</v>
      </c>
      <c r="E307" s="97">
        <v>8.4173787299999994E-3</v>
      </c>
      <c r="F307" s="97">
        <v>2.0448715600000001E-3</v>
      </c>
      <c r="G307" s="97">
        <v>1.8983259500000001E-3</v>
      </c>
      <c r="H307" s="97">
        <v>4.4741806400000004E-3</v>
      </c>
    </row>
    <row r="308" spans="1:8" x14ac:dyDescent="0.2">
      <c r="A308" s="42" t="s">
        <v>53</v>
      </c>
      <c r="B308" s="42" t="s">
        <v>72</v>
      </c>
      <c r="C308" s="42" t="s">
        <v>17</v>
      </c>
      <c r="D308" s="43">
        <v>454</v>
      </c>
      <c r="E308" s="97">
        <v>6.2621856799999999E-3</v>
      </c>
      <c r="F308" s="97">
        <v>1.08406222E-3</v>
      </c>
      <c r="G308" s="97">
        <v>2.7095822700000001E-3</v>
      </c>
      <c r="H308" s="97">
        <v>2.4685407100000002E-3</v>
      </c>
    </row>
    <row r="309" spans="1:8" x14ac:dyDescent="0.2">
      <c r="A309" s="42" t="s">
        <v>53</v>
      </c>
      <c r="B309" s="42" t="s">
        <v>73</v>
      </c>
      <c r="C309" s="42" t="s">
        <v>17</v>
      </c>
      <c r="D309" s="43">
        <v>57</v>
      </c>
      <c r="E309" s="97">
        <v>1.016061543E-2</v>
      </c>
      <c r="F309" s="97">
        <v>2.4108590399999998E-3</v>
      </c>
      <c r="G309" s="97">
        <v>2.1712554900000002E-3</v>
      </c>
      <c r="H309" s="97">
        <v>5.5785003900000003E-3</v>
      </c>
    </row>
    <row r="310" spans="1:8" x14ac:dyDescent="0.2">
      <c r="A310" s="42" t="s">
        <v>53</v>
      </c>
      <c r="B310" s="42" t="s">
        <v>74</v>
      </c>
      <c r="C310" s="42" t="s">
        <v>17</v>
      </c>
      <c r="D310" s="43">
        <v>340</v>
      </c>
      <c r="E310" s="97">
        <v>8.0691037999999996E-3</v>
      </c>
      <c r="F310" s="97">
        <v>2.1224807000000002E-3</v>
      </c>
      <c r="G310" s="97">
        <v>1.8751018700000001E-3</v>
      </c>
      <c r="H310" s="97">
        <v>4.07152074E-3</v>
      </c>
    </row>
    <row r="311" spans="1:8" x14ac:dyDescent="0.2">
      <c r="A311" s="42" t="s">
        <v>53</v>
      </c>
      <c r="B311" s="42" t="s">
        <v>75</v>
      </c>
      <c r="C311" s="42" t="s">
        <v>17</v>
      </c>
      <c r="D311" s="43">
        <v>335</v>
      </c>
      <c r="E311" s="97">
        <v>8.1045119100000007E-3</v>
      </c>
      <c r="F311" s="97">
        <v>1.5005179999999999E-3</v>
      </c>
      <c r="G311" s="97">
        <v>1.8187877499999999E-3</v>
      </c>
      <c r="H311" s="97">
        <v>4.7852056699999998E-3</v>
      </c>
    </row>
    <row r="312" spans="1:8" x14ac:dyDescent="0.2">
      <c r="A312" s="42" t="s">
        <v>53</v>
      </c>
      <c r="B312" s="42" t="s">
        <v>70</v>
      </c>
      <c r="C312" s="42" t="s">
        <v>18</v>
      </c>
      <c r="D312" s="43">
        <v>76</v>
      </c>
      <c r="E312" s="97">
        <v>6.76398003E-3</v>
      </c>
      <c r="F312" s="97">
        <v>1.71083064E-3</v>
      </c>
      <c r="G312" s="97">
        <v>1.61945638E-3</v>
      </c>
      <c r="H312" s="97">
        <v>3.4336924800000002E-3</v>
      </c>
    </row>
    <row r="313" spans="1:8" x14ac:dyDescent="0.2">
      <c r="A313" s="42" t="s">
        <v>53</v>
      </c>
      <c r="B313" s="42" t="s">
        <v>71</v>
      </c>
      <c r="C313" s="42" t="s">
        <v>18</v>
      </c>
      <c r="D313" s="43">
        <v>47</v>
      </c>
      <c r="E313" s="97">
        <v>1.109288793E-2</v>
      </c>
      <c r="F313" s="97">
        <v>2.9553287700000001E-3</v>
      </c>
      <c r="G313" s="97">
        <v>2.0035458499999999E-3</v>
      </c>
      <c r="H313" s="97">
        <v>6.1340127599999999E-3</v>
      </c>
    </row>
    <row r="314" spans="1:8" x14ac:dyDescent="0.2">
      <c r="A314" s="42" t="s">
        <v>53</v>
      </c>
      <c r="B314" s="42" t="s">
        <v>72</v>
      </c>
      <c r="C314" s="42" t="s">
        <v>18</v>
      </c>
      <c r="D314" s="43">
        <v>11</v>
      </c>
      <c r="E314" s="97">
        <v>6.8697388200000004E-3</v>
      </c>
      <c r="F314" s="97">
        <v>1.1163717700000001E-3</v>
      </c>
      <c r="G314" s="97">
        <v>1.1889727800000001E-3</v>
      </c>
      <c r="H314" s="97">
        <v>4.5643937399999996E-3</v>
      </c>
    </row>
    <row r="315" spans="1:8" x14ac:dyDescent="0.2">
      <c r="A315" s="42" t="s">
        <v>53</v>
      </c>
      <c r="B315" s="42" t="s">
        <v>73</v>
      </c>
      <c r="C315" s="42" t="s">
        <v>18</v>
      </c>
      <c r="D315" s="43">
        <v>32</v>
      </c>
      <c r="E315" s="97">
        <v>8.8885270099999993E-3</v>
      </c>
      <c r="F315" s="97">
        <v>1.7220048700000001E-3</v>
      </c>
      <c r="G315" s="97">
        <v>1.3107636200000001E-3</v>
      </c>
      <c r="H315" s="97">
        <v>5.8557578699999996E-3</v>
      </c>
    </row>
    <row r="316" spans="1:8" x14ac:dyDescent="0.2">
      <c r="A316" s="42" t="s">
        <v>53</v>
      </c>
      <c r="B316" s="42" t="s">
        <v>74</v>
      </c>
      <c r="C316" s="42" t="s">
        <v>18</v>
      </c>
      <c r="D316" s="43">
        <v>209</v>
      </c>
      <c r="E316" s="97">
        <v>7.0941872599999999E-3</v>
      </c>
      <c r="F316" s="97">
        <v>1.4840286399999999E-3</v>
      </c>
      <c r="G316" s="97">
        <v>1.45340442E-3</v>
      </c>
      <c r="H316" s="97">
        <v>4.1567536999999998E-3</v>
      </c>
    </row>
    <row r="317" spans="1:8" x14ac:dyDescent="0.2">
      <c r="A317" s="42" t="s">
        <v>53</v>
      </c>
      <c r="B317" s="42" t="s">
        <v>75</v>
      </c>
      <c r="C317" s="42" t="s">
        <v>18</v>
      </c>
      <c r="D317" s="43">
        <v>264</v>
      </c>
      <c r="E317" s="97">
        <v>8.2760765100000008E-3</v>
      </c>
      <c r="F317" s="97">
        <v>9.908983100000001E-4</v>
      </c>
      <c r="G317" s="97">
        <v>1.46486545E-3</v>
      </c>
      <c r="H317" s="97">
        <v>5.8203122500000001E-3</v>
      </c>
    </row>
    <row r="318" spans="1:8" x14ac:dyDescent="0.2">
      <c r="A318" s="42" t="s">
        <v>53</v>
      </c>
      <c r="B318" s="42" t="s">
        <v>70</v>
      </c>
      <c r="C318" s="42" t="s">
        <v>19</v>
      </c>
      <c r="D318" s="43">
        <v>193</v>
      </c>
      <c r="E318" s="97">
        <v>7.2657596300000002E-3</v>
      </c>
      <c r="F318" s="97">
        <v>9.9662948999999995E-4</v>
      </c>
      <c r="G318" s="97">
        <v>1.4241505899999999E-3</v>
      </c>
      <c r="H318" s="97">
        <v>4.8449791500000004E-3</v>
      </c>
    </row>
    <row r="319" spans="1:8" x14ac:dyDescent="0.2">
      <c r="A319" s="42" t="s">
        <v>53</v>
      </c>
      <c r="B319" s="42" t="s">
        <v>71</v>
      </c>
      <c r="C319" s="42" t="s">
        <v>19</v>
      </c>
      <c r="D319" s="43">
        <v>60</v>
      </c>
      <c r="E319" s="97">
        <v>1.460976055E-2</v>
      </c>
      <c r="F319" s="97">
        <v>1.4415507199999999E-3</v>
      </c>
      <c r="G319" s="97">
        <v>2.4396216900000002E-3</v>
      </c>
      <c r="H319" s="97">
        <v>1.0728587709999999E-2</v>
      </c>
    </row>
    <row r="320" spans="1:8" x14ac:dyDescent="0.2">
      <c r="A320" s="42" t="s">
        <v>53</v>
      </c>
      <c r="B320" s="42" t="s">
        <v>72</v>
      </c>
      <c r="C320" s="42" t="s">
        <v>19</v>
      </c>
      <c r="D320" s="43">
        <v>23</v>
      </c>
      <c r="E320" s="97">
        <v>4.6568032200000001E-3</v>
      </c>
      <c r="F320" s="97">
        <v>5.2083311000000005E-4</v>
      </c>
      <c r="G320" s="97">
        <v>1.3350440999999999E-3</v>
      </c>
      <c r="H320" s="97">
        <v>2.80092568E-3</v>
      </c>
    </row>
    <row r="321" spans="1:8" x14ac:dyDescent="0.2">
      <c r="A321" s="42" t="s">
        <v>53</v>
      </c>
      <c r="B321" s="42" t="s">
        <v>73</v>
      </c>
      <c r="C321" s="42" t="s">
        <v>19</v>
      </c>
      <c r="D321" s="43">
        <v>118</v>
      </c>
      <c r="E321" s="97">
        <v>1.60188125E-2</v>
      </c>
      <c r="F321" s="97">
        <v>1.9796568499999998E-3</v>
      </c>
      <c r="G321" s="97">
        <v>2.49872463E-3</v>
      </c>
      <c r="H321" s="97">
        <v>1.154043056E-2</v>
      </c>
    </row>
    <row r="322" spans="1:8" x14ac:dyDescent="0.2">
      <c r="A322" s="42" t="s">
        <v>53</v>
      </c>
      <c r="B322" s="42" t="s">
        <v>74</v>
      </c>
      <c r="C322" s="42" t="s">
        <v>19</v>
      </c>
      <c r="D322" s="43">
        <v>471</v>
      </c>
      <c r="E322" s="97">
        <v>9.5528129299999997E-3</v>
      </c>
      <c r="F322" s="97">
        <v>1.06997499E-3</v>
      </c>
      <c r="G322" s="97">
        <v>1.6212547800000001E-3</v>
      </c>
      <c r="H322" s="97">
        <v>6.8615826899999996E-3</v>
      </c>
    </row>
    <row r="323" spans="1:8" x14ac:dyDescent="0.2">
      <c r="A323" s="42" t="s">
        <v>53</v>
      </c>
      <c r="B323" s="42" t="s">
        <v>75</v>
      </c>
      <c r="C323" s="42" t="s">
        <v>19</v>
      </c>
      <c r="D323" s="43">
        <v>496</v>
      </c>
      <c r="E323" s="97">
        <v>6.5100664100000002E-3</v>
      </c>
      <c r="F323" s="97">
        <v>5.1796290000000005E-4</v>
      </c>
      <c r="G323" s="97">
        <v>1.2416225499999999E-3</v>
      </c>
      <c r="H323" s="97">
        <v>4.7504804499999996E-3</v>
      </c>
    </row>
    <row r="324" spans="1:8" x14ac:dyDescent="0.2">
      <c r="A324" s="42" t="s">
        <v>53</v>
      </c>
      <c r="B324" s="42" t="s">
        <v>70</v>
      </c>
      <c r="C324" s="42" t="s">
        <v>20</v>
      </c>
      <c r="D324" s="43">
        <v>480</v>
      </c>
      <c r="E324" s="97">
        <v>6.8830534000000002E-3</v>
      </c>
      <c r="F324" s="97">
        <v>1.60778333E-3</v>
      </c>
      <c r="G324" s="97">
        <v>2.1717542000000002E-3</v>
      </c>
      <c r="H324" s="97">
        <v>3.1035153700000001E-3</v>
      </c>
    </row>
    <row r="325" spans="1:8" x14ac:dyDescent="0.2">
      <c r="A325" s="42" t="s">
        <v>53</v>
      </c>
      <c r="B325" s="42" t="s">
        <v>71</v>
      </c>
      <c r="C325" s="42" t="s">
        <v>20</v>
      </c>
      <c r="D325" s="43">
        <v>249</v>
      </c>
      <c r="E325" s="97">
        <v>7.9546888900000005E-3</v>
      </c>
      <c r="F325" s="97">
        <v>1.60293933E-3</v>
      </c>
      <c r="G325" s="97">
        <v>2.5813901300000002E-3</v>
      </c>
      <c r="H325" s="97">
        <v>3.7703589800000001E-3</v>
      </c>
    </row>
    <row r="326" spans="1:8" x14ac:dyDescent="0.2">
      <c r="A326" s="42" t="s">
        <v>53</v>
      </c>
      <c r="B326" s="42" t="s">
        <v>72</v>
      </c>
      <c r="C326" s="42" t="s">
        <v>20</v>
      </c>
      <c r="D326" s="43">
        <v>2861</v>
      </c>
      <c r="E326" s="97">
        <v>5.3910626800000002E-3</v>
      </c>
      <c r="F326" s="97">
        <v>1.00957375E-3</v>
      </c>
      <c r="G326" s="97">
        <v>2.29299738E-3</v>
      </c>
      <c r="H326" s="97">
        <v>2.0884910599999998E-3</v>
      </c>
    </row>
    <row r="327" spans="1:8" x14ac:dyDescent="0.2">
      <c r="A327" s="42" t="s">
        <v>53</v>
      </c>
      <c r="B327" s="42" t="s">
        <v>73</v>
      </c>
      <c r="C327" s="42" t="s">
        <v>20</v>
      </c>
      <c r="D327" s="43">
        <v>240</v>
      </c>
      <c r="E327" s="97">
        <v>7.8117763799999997E-3</v>
      </c>
      <c r="F327" s="97">
        <v>1.9397181299999999E-3</v>
      </c>
      <c r="G327" s="97">
        <v>2.2391490699999999E-3</v>
      </c>
      <c r="H327" s="97">
        <v>3.6329087299999999E-3</v>
      </c>
    </row>
    <row r="328" spans="1:8" x14ac:dyDescent="0.2">
      <c r="A328" s="42" t="s">
        <v>53</v>
      </c>
      <c r="B328" s="42" t="s">
        <v>74</v>
      </c>
      <c r="C328" s="42" t="s">
        <v>20</v>
      </c>
      <c r="D328" s="43">
        <v>1339</v>
      </c>
      <c r="E328" s="97">
        <v>7.2334675999999997E-3</v>
      </c>
      <c r="F328" s="97">
        <v>1.5220899E-3</v>
      </c>
      <c r="G328" s="97">
        <v>2.1210374300000001E-3</v>
      </c>
      <c r="H328" s="97">
        <v>3.5903397700000001E-3</v>
      </c>
    </row>
    <row r="329" spans="1:8" x14ac:dyDescent="0.2">
      <c r="A329" s="42" t="s">
        <v>53</v>
      </c>
      <c r="B329" s="42" t="s">
        <v>75</v>
      </c>
      <c r="C329" s="42" t="s">
        <v>20</v>
      </c>
      <c r="D329" s="43">
        <v>1172</v>
      </c>
      <c r="E329" s="97">
        <v>8.1461925599999995E-3</v>
      </c>
      <c r="F329" s="97">
        <v>1.37439143E-3</v>
      </c>
      <c r="G329" s="97">
        <v>2.2523126E-3</v>
      </c>
      <c r="H329" s="97">
        <v>4.5194880500000001E-3</v>
      </c>
    </row>
    <row r="330" spans="1:8" x14ac:dyDescent="0.2">
      <c r="A330" s="42" t="s">
        <v>53</v>
      </c>
      <c r="B330" s="42" t="s">
        <v>70</v>
      </c>
      <c r="C330" s="42" t="s">
        <v>21</v>
      </c>
      <c r="D330" s="43">
        <v>381</v>
      </c>
      <c r="E330" s="97">
        <v>6.7828628299999999E-3</v>
      </c>
      <c r="F330" s="97">
        <v>1.46817564E-3</v>
      </c>
      <c r="G330" s="97">
        <v>1.71302348E-3</v>
      </c>
      <c r="H330" s="97">
        <v>3.60166327E-3</v>
      </c>
    </row>
    <row r="331" spans="1:8" x14ac:dyDescent="0.2">
      <c r="A331" s="42" t="s">
        <v>53</v>
      </c>
      <c r="B331" s="42" t="s">
        <v>71</v>
      </c>
      <c r="C331" s="42" t="s">
        <v>21</v>
      </c>
      <c r="D331" s="43">
        <v>254</v>
      </c>
      <c r="E331" s="97">
        <v>8.2542284099999998E-3</v>
      </c>
      <c r="F331" s="97">
        <v>1.8297971E-3</v>
      </c>
      <c r="G331" s="97">
        <v>2.1106278699999999E-3</v>
      </c>
      <c r="H331" s="97">
        <v>4.3138029799999998E-3</v>
      </c>
    </row>
    <row r="332" spans="1:8" x14ac:dyDescent="0.2">
      <c r="A332" s="42" t="s">
        <v>53</v>
      </c>
      <c r="B332" s="42" t="s">
        <v>72</v>
      </c>
      <c r="C332" s="42" t="s">
        <v>21</v>
      </c>
      <c r="D332" s="43">
        <v>977</v>
      </c>
      <c r="E332" s="97">
        <v>5.3264905300000002E-3</v>
      </c>
      <c r="F332" s="97">
        <v>7.3572942000000002E-4</v>
      </c>
      <c r="G332" s="97">
        <v>2.6470627599999999E-3</v>
      </c>
      <c r="H332" s="97">
        <v>1.94369788E-3</v>
      </c>
    </row>
    <row r="333" spans="1:8" x14ac:dyDescent="0.2">
      <c r="A333" s="42" t="s">
        <v>53</v>
      </c>
      <c r="B333" s="42" t="s">
        <v>73</v>
      </c>
      <c r="C333" s="42" t="s">
        <v>21</v>
      </c>
      <c r="D333" s="43">
        <v>468</v>
      </c>
      <c r="E333" s="97">
        <v>6.9148660000000004E-3</v>
      </c>
      <c r="F333" s="97">
        <v>1.1049281399999999E-3</v>
      </c>
      <c r="G333" s="97">
        <v>2.7900193399999999E-3</v>
      </c>
      <c r="H333" s="97">
        <v>3.0199180500000001E-3</v>
      </c>
    </row>
    <row r="334" spans="1:8" x14ac:dyDescent="0.2">
      <c r="A334" s="42" t="s">
        <v>53</v>
      </c>
      <c r="B334" s="42" t="s">
        <v>74</v>
      </c>
      <c r="C334" s="42" t="s">
        <v>21</v>
      </c>
      <c r="D334" s="43">
        <v>827</v>
      </c>
      <c r="E334" s="97">
        <v>7.7121398000000001E-3</v>
      </c>
      <c r="F334" s="97">
        <v>1.6385639600000001E-3</v>
      </c>
      <c r="G334" s="97">
        <v>1.90135282E-3</v>
      </c>
      <c r="H334" s="97">
        <v>4.1722225400000002E-3</v>
      </c>
    </row>
    <row r="335" spans="1:8" x14ac:dyDescent="0.2">
      <c r="A335" s="42" t="s">
        <v>53</v>
      </c>
      <c r="B335" s="42" t="s">
        <v>75</v>
      </c>
      <c r="C335" s="42" t="s">
        <v>21</v>
      </c>
      <c r="D335" s="43">
        <v>672</v>
      </c>
      <c r="E335" s="97">
        <v>7.0389830400000002E-3</v>
      </c>
      <c r="F335" s="97">
        <v>9.3445123000000004E-4</v>
      </c>
      <c r="G335" s="97">
        <v>1.9295632499999999E-3</v>
      </c>
      <c r="H335" s="97">
        <v>4.17496806E-3</v>
      </c>
    </row>
    <row r="336" spans="1:8" x14ac:dyDescent="0.2">
      <c r="A336" s="42" t="s">
        <v>53</v>
      </c>
      <c r="B336" s="42" t="s">
        <v>70</v>
      </c>
      <c r="C336" s="42" t="s">
        <v>22</v>
      </c>
      <c r="D336" s="43">
        <v>128</v>
      </c>
      <c r="E336" s="97">
        <v>6.7079894999999999E-3</v>
      </c>
      <c r="F336" s="97">
        <v>1.6549115099999999E-3</v>
      </c>
      <c r="G336" s="97">
        <v>1.2030704900000001E-3</v>
      </c>
      <c r="H336" s="97">
        <v>3.8500069899999999E-3</v>
      </c>
    </row>
    <row r="337" spans="1:8" x14ac:dyDescent="0.2">
      <c r="A337" s="42" t="s">
        <v>53</v>
      </c>
      <c r="B337" s="42" t="s">
        <v>71</v>
      </c>
      <c r="C337" s="42" t="s">
        <v>22</v>
      </c>
      <c r="D337" s="43">
        <v>95</v>
      </c>
      <c r="E337" s="97">
        <v>1.09757551E-2</v>
      </c>
      <c r="F337" s="97">
        <v>3.6610621000000001E-3</v>
      </c>
      <c r="G337" s="97">
        <v>1.35026778E-3</v>
      </c>
      <c r="H337" s="97">
        <v>5.96442473E-3</v>
      </c>
    </row>
    <row r="338" spans="1:8" x14ac:dyDescent="0.2">
      <c r="A338" s="42" t="s">
        <v>53</v>
      </c>
      <c r="B338" s="42" t="s">
        <v>72</v>
      </c>
      <c r="C338" s="42" t="s">
        <v>22</v>
      </c>
      <c r="D338" s="43">
        <v>10</v>
      </c>
      <c r="E338" s="97">
        <v>6.2685182599999997E-3</v>
      </c>
      <c r="F338" s="97">
        <v>1.58564791E-3</v>
      </c>
      <c r="G338" s="97">
        <v>1.0810181900000001E-3</v>
      </c>
      <c r="H338" s="97">
        <v>3.6018515899999999E-3</v>
      </c>
    </row>
    <row r="339" spans="1:8" x14ac:dyDescent="0.2">
      <c r="A339" s="42" t="s">
        <v>53</v>
      </c>
      <c r="B339" s="42" t="s">
        <v>73</v>
      </c>
      <c r="C339" s="42" t="s">
        <v>22</v>
      </c>
      <c r="D339" s="43">
        <v>114</v>
      </c>
      <c r="E339" s="97">
        <v>8.8589381999999994E-3</v>
      </c>
      <c r="F339" s="97">
        <v>1.6519449999999999E-3</v>
      </c>
      <c r="G339" s="97">
        <v>1.2441111899999999E-3</v>
      </c>
      <c r="H339" s="97">
        <v>5.9628815000000003E-3</v>
      </c>
    </row>
    <row r="340" spans="1:8" x14ac:dyDescent="0.2">
      <c r="A340" s="42" t="s">
        <v>53</v>
      </c>
      <c r="B340" s="42" t="s">
        <v>74</v>
      </c>
      <c r="C340" s="42" t="s">
        <v>22</v>
      </c>
      <c r="D340" s="43">
        <v>267</v>
      </c>
      <c r="E340" s="97">
        <v>6.7786792000000002E-3</v>
      </c>
      <c r="F340" s="97">
        <v>1.4445049E-3</v>
      </c>
      <c r="G340" s="97">
        <v>1.1838497999999999E-3</v>
      </c>
      <c r="H340" s="97">
        <v>4.1503239900000004E-3</v>
      </c>
    </row>
    <row r="341" spans="1:8" x14ac:dyDescent="0.2">
      <c r="A341" s="42" t="s">
        <v>53</v>
      </c>
      <c r="B341" s="42" t="s">
        <v>75</v>
      </c>
      <c r="C341" s="42" t="s">
        <v>22</v>
      </c>
      <c r="D341" s="43">
        <v>295</v>
      </c>
      <c r="E341" s="97">
        <v>6.2828387600000002E-3</v>
      </c>
      <c r="F341" s="97">
        <v>7.2339899000000004E-4</v>
      </c>
      <c r="G341" s="97">
        <v>1.1980537599999999E-3</v>
      </c>
      <c r="H341" s="97">
        <v>4.3613855000000003E-3</v>
      </c>
    </row>
    <row r="342" spans="1:8" x14ac:dyDescent="0.2">
      <c r="A342" s="42" t="s">
        <v>53</v>
      </c>
      <c r="B342" s="42" t="s">
        <v>70</v>
      </c>
      <c r="C342" s="42" t="s">
        <v>23</v>
      </c>
      <c r="D342" s="43">
        <v>439</v>
      </c>
      <c r="E342" s="97">
        <v>5.5695813000000002E-3</v>
      </c>
      <c r="F342" s="97">
        <v>7.6523325000000001E-4</v>
      </c>
      <c r="G342" s="97">
        <v>1.261152E-3</v>
      </c>
      <c r="H342" s="97">
        <v>3.5431955900000001E-3</v>
      </c>
    </row>
    <row r="343" spans="1:8" x14ac:dyDescent="0.2">
      <c r="A343" s="42" t="s">
        <v>53</v>
      </c>
      <c r="B343" s="42" t="s">
        <v>71</v>
      </c>
      <c r="C343" s="42" t="s">
        <v>23</v>
      </c>
      <c r="D343" s="43">
        <v>339</v>
      </c>
      <c r="E343" s="97">
        <v>5.22926203E-3</v>
      </c>
      <c r="F343" s="97">
        <v>3.9611306E-4</v>
      </c>
      <c r="G343" s="97">
        <v>1.4003261700000001E-3</v>
      </c>
      <c r="H343" s="97">
        <v>3.4328223199999999E-3</v>
      </c>
    </row>
    <row r="344" spans="1:8" x14ac:dyDescent="0.2">
      <c r="A344" s="42" t="s">
        <v>53</v>
      </c>
      <c r="B344" s="42" t="s">
        <v>72</v>
      </c>
      <c r="C344" s="42" t="s">
        <v>23</v>
      </c>
      <c r="D344" s="43">
        <v>8</v>
      </c>
      <c r="E344" s="97">
        <v>2.6837381899999999E-3</v>
      </c>
      <c r="F344" s="97">
        <v>5.7146970000000004E-4</v>
      </c>
      <c r="G344" s="97">
        <v>7.1759243999999995E-4</v>
      </c>
      <c r="H344" s="97">
        <v>1.3946757699999999E-3</v>
      </c>
    </row>
    <row r="345" spans="1:8" x14ac:dyDescent="0.2">
      <c r="A345" s="42" t="s">
        <v>53</v>
      </c>
      <c r="B345" s="42" t="s">
        <v>73</v>
      </c>
      <c r="C345" s="42" t="s">
        <v>23</v>
      </c>
      <c r="D345" s="43">
        <v>103</v>
      </c>
      <c r="E345" s="97">
        <v>6.9363535900000004E-3</v>
      </c>
      <c r="F345" s="97">
        <v>1.3533798399999999E-3</v>
      </c>
      <c r="G345" s="97">
        <v>1.38619179E-3</v>
      </c>
      <c r="H345" s="97">
        <v>4.1967814799999999E-3</v>
      </c>
    </row>
    <row r="346" spans="1:8" x14ac:dyDescent="0.2">
      <c r="A346" s="42" t="s">
        <v>53</v>
      </c>
      <c r="B346" s="42" t="s">
        <v>74</v>
      </c>
      <c r="C346" s="42" t="s">
        <v>23</v>
      </c>
      <c r="D346" s="43">
        <v>1075</v>
      </c>
      <c r="E346" s="97">
        <v>5.9333976899999998E-3</v>
      </c>
      <c r="F346" s="97">
        <v>6.1873360999999995E-4</v>
      </c>
      <c r="G346" s="97">
        <v>1.27925255E-3</v>
      </c>
      <c r="H346" s="97">
        <v>4.0354110299999999E-3</v>
      </c>
    </row>
    <row r="347" spans="1:8" x14ac:dyDescent="0.2">
      <c r="A347" s="42" t="s">
        <v>53</v>
      </c>
      <c r="B347" s="42" t="s">
        <v>75</v>
      </c>
      <c r="C347" s="42" t="s">
        <v>23</v>
      </c>
      <c r="D347" s="43">
        <v>432</v>
      </c>
      <c r="E347" s="97">
        <v>6.1458866799999996E-3</v>
      </c>
      <c r="F347" s="97">
        <v>5.1783240999999996E-4</v>
      </c>
      <c r="G347" s="97">
        <v>1.65268106E-3</v>
      </c>
      <c r="H347" s="97">
        <v>3.9753727100000002E-3</v>
      </c>
    </row>
    <row r="348" spans="1:8" x14ac:dyDescent="0.2">
      <c r="A348" s="42" t="s">
        <v>53</v>
      </c>
      <c r="B348" s="42" t="s">
        <v>70</v>
      </c>
      <c r="C348" s="42" t="s">
        <v>24</v>
      </c>
      <c r="D348" s="43">
        <v>563</v>
      </c>
      <c r="E348" s="97">
        <v>6.4296343299999996E-3</v>
      </c>
      <c r="F348" s="97">
        <v>1.1934862099999999E-3</v>
      </c>
      <c r="G348" s="97">
        <v>1.9347614400000001E-3</v>
      </c>
      <c r="H348" s="97">
        <v>3.3013861800000001E-3</v>
      </c>
    </row>
    <row r="349" spans="1:8" x14ac:dyDescent="0.2">
      <c r="A349" s="42" t="s">
        <v>53</v>
      </c>
      <c r="B349" s="42" t="s">
        <v>71</v>
      </c>
      <c r="C349" s="42" t="s">
        <v>24</v>
      </c>
      <c r="D349" s="43">
        <v>326</v>
      </c>
      <c r="E349" s="97">
        <v>7.1401028499999998E-3</v>
      </c>
      <c r="F349" s="97">
        <v>1.3582138100000001E-3</v>
      </c>
      <c r="G349" s="97">
        <v>2.0629542100000001E-3</v>
      </c>
      <c r="H349" s="97">
        <v>3.71893437E-3</v>
      </c>
    </row>
    <row r="350" spans="1:8" x14ac:dyDescent="0.2">
      <c r="A350" s="42" t="s">
        <v>53</v>
      </c>
      <c r="B350" s="42" t="s">
        <v>72</v>
      </c>
      <c r="C350" s="42" t="s">
        <v>24</v>
      </c>
      <c r="D350" s="43">
        <v>27</v>
      </c>
      <c r="E350" s="97">
        <v>5.1466046999999997E-3</v>
      </c>
      <c r="F350" s="97">
        <v>9.9537012999999989E-4</v>
      </c>
      <c r="G350" s="97">
        <v>1.3520230599999999E-3</v>
      </c>
      <c r="H350" s="97">
        <v>2.7992109999999998E-3</v>
      </c>
    </row>
    <row r="351" spans="1:8" x14ac:dyDescent="0.2">
      <c r="A351" s="42" t="s">
        <v>53</v>
      </c>
      <c r="B351" s="42" t="s">
        <v>73</v>
      </c>
      <c r="C351" s="42" t="s">
        <v>24</v>
      </c>
      <c r="D351" s="43">
        <v>130</v>
      </c>
      <c r="E351" s="97">
        <v>7.0278666E-3</v>
      </c>
      <c r="F351" s="97">
        <v>1.10389933E-3</v>
      </c>
      <c r="G351" s="97">
        <v>2.5077454799999998E-3</v>
      </c>
      <c r="H351" s="97">
        <v>3.4162212799999998E-3</v>
      </c>
    </row>
    <row r="352" spans="1:8" x14ac:dyDescent="0.2">
      <c r="A352" s="42" t="s">
        <v>53</v>
      </c>
      <c r="B352" s="42" t="s">
        <v>74</v>
      </c>
      <c r="C352" s="42" t="s">
        <v>24</v>
      </c>
      <c r="D352" s="43">
        <v>1281</v>
      </c>
      <c r="E352" s="97">
        <v>6.7607136799999997E-3</v>
      </c>
      <c r="F352" s="97">
        <v>1.3025122600000001E-3</v>
      </c>
      <c r="G352" s="97">
        <v>1.86937988E-3</v>
      </c>
      <c r="H352" s="97">
        <v>3.58882107E-3</v>
      </c>
    </row>
    <row r="353" spans="1:8" x14ac:dyDescent="0.2">
      <c r="A353" s="42" t="s">
        <v>53</v>
      </c>
      <c r="B353" s="42" t="s">
        <v>75</v>
      </c>
      <c r="C353" s="42" t="s">
        <v>24</v>
      </c>
      <c r="D353" s="43">
        <v>1121</v>
      </c>
      <c r="E353" s="97">
        <v>6.8935740300000003E-3</v>
      </c>
      <c r="F353" s="97">
        <v>8.7977393999999997E-4</v>
      </c>
      <c r="G353" s="97">
        <v>1.8669567599999999E-3</v>
      </c>
      <c r="H353" s="97">
        <v>4.1468428499999996E-3</v>
      </c>
    </row>
    <row r="354" spans="1:8" x14ac:dyDescent="0.2">
      <c r="A354" s="42" t="s">
        <v>53</v>
      </c>
      <c r="B354" s="42" t="s">
        <v>70</v>
      </c>
      <c r="C354" s="42" t="s">
        <v>25</v>
      </c>
      <c r="D354" s="43">
        <v>149</v>
      </c>
      <c r="E354" s="97">
        <v>7.1426793500000002E-3</v>
      </c>
      <c r="F354" s="97">
        <v>1.26662293E-3</v>
      </c>
      <c r="G354" s="97">
        <v>2.0080627700000001E-3</v>
      </c>
      <c r="H354" s="97">
        <v>3.8679931599999999E-3</v>
      </c>
    </row>
    <row r="355" spans="1:8" x14ac:dyDescent="0.2">
      <c r="A355" s="42" t="s">
        <v>53</v>
      </c>
      <c r="B355" s="42" t="s">
        <v>71</v>
      </c>
      <c r="C355" s="42" t="s">
        <v>25</v>
      </c>
      <c r="D355" s="43">
        <v>105</v>
      </c>
      <c r="E355" s="97">
        <v>9.7945324E-3</v>
      </c>
      <c r="F355" s="97">
        <v>1.25253503E-3</v>
      </c>
      <c r="G355" s="97">
        <v>2.14010115E-3</v>
      </c>
      <c r="H355" s="97">
        <v>6.4018956900000002E-3</v>
      </c>
    </row>
    <row r="356" spans="1:8" x14ac:dyDescent="0.2">
      <c r="A356" s="42" t="s">
        <v>53</v>
      </c>
      <c r="B356" s="42" t="s">
        <v>72</v>
      </c>
      <c r="C356" s="42" t="s">
        <v>25</v>
      </c>
      <c r="D356" s="43">
        <v>602</v>
      </c>
      <c r="E356" s="97">
        <v>6.3716621099999997E-3</v>
      </c>
      <c r="F356" s="97">
        <v>7.7273261999999995E-4</v>
      </c>
      <c r="G356" s="97">
        <v>3.7338114400000001E-3</v>
      </c>
      <c r="H356" s="97">
        <v>1.86511757E-3</v>
      </c>
    </row>
    <row r="357" spans="1:8" x14ac:dyDescent="0.2">
      <c r="A357" s="42" t="s">
        <v>53</v>
      </c>
      <c r="B357" s="42" t="s">
        <v>73</v>
      </c>
      <c r="C357" s="42" t="s">
        <v>25</v>
      </c>
      <c r="D357" s="43">
        <v>67</v>
      </c>
      <c r="E357" s="97">
        <v>8.6631078399999999E-3</v>
      </c>
      <c r="F357" s="97">
        <v>1.50860258E-3</v>
      </c>
      <c r="G357" s="97">
        <v>2.3764853600000001E-3</v>
      </c>
      <c r="H357" s="97">
        <v>4.7780193999999998E-3</v>
      </c>
    </row>
    <row r="358" spans="1:8" x14ac:dyDescent="0.2">
      <c r="A358" s="42" t="s">
        <v>53</v>
      </c>
      <c r="B358" s="42" t="s">
        <v>74</v>
      </c>
      <c r="C358" s="42" t="s">
        <v>25</v>
      </c>
      <c r="D358" s="43">
        <v>427</v>
      </c>
      <c r="E358" s="97">
        <v>7.6918800199999998E-3</v>
      </c>
      <c r="F358" s="97">
        <v>1.20053211E-3</v>
      </c>
      <c r="G358" s="97">
        <v>1.89492235E-3</v>
      </c>
      <c r="H358" s="97">
        <v>4.5964250700000001E-3</v>
      </c>
    </row>
    <row r="359" spans="1:8" x14ac:dyDescent="0.2">
      <c r="A359" s="42" t="s">
        <v>53</v>
      </c>
      <c r="B359" s="42" t="s">
        <v>75</v>
      </c>
      <c r="C359" s="42" t="s">
        <v>25</v>
      </c>
      <c r="D359" s="43">
        <v>408</v>
      </c>
      <c r="E359" s="97">
        <v>7.4860711399999998E-3</v>
      </c>
      <c r="F359" s="97">
        <v>9.3897486999999996E-4</v>
      </c>
      <c r="G359" s="97">
        <v>1.8750848699999999E-3</v>
      </c>
      <c r="H359" s="97">
        <v>4.6720109299999996E-3</v>
      </c>
    </row>
    <row r="360" spans="1:8" x14ac:dyDescent="0.2">
      <c r="A360" s="42" t="s">
        <v>53</v>
      </c>
      <c r="B360" s="42" t="s">
        <v>70</v>
      </c>
      <c r="C360" s="42" t="s">
        <v>26</v>
      </c>
      <c r="D360" s="43">
        <v>7530</v>
      </c>
      <c r="E360" s="97">
        <v>5.7456775299999999E-3</v>
      </c>
      <c r="F360" s="97">
        <v>1.5268199499999999E-3</v>
      </c>
      <c r="G360" s="97">
        <v>8.8361498999999996E-4</v>
      </c>
      <c r="H360" s="97">
        <v>3.3352421199999999E-3</v>
      </c>
    </row>
    <row r="361" spans="1:8" x14ac:dyDescent="0.2">
      <c r="A361" s="42" t="s">
        <v>53</v>
      </c>
      <c r="B361" s="42" t="s">
        <v>71</v>
      </c>
      <c r="C361" s="42" t="s">
        <v>26</v>
      </c>
      <c r="D361" s="43">
        <v>6048</v>
      </c>
      <c r="E361" s="97">
        <v>6.0332174299999996E-3</v>
      </c>
      <c r="F361" s="97">
        <v>1.3956554999999999E-3</v>
      </c>
      <c r="G361" s="97">
        <v>9.5155208000000005E-4</v>
      </c>
      <c r="H361" s="97">
        <v>3.6860093699999999E-3</v>
      </c>
    </row>
    <row r="362" spans="1:8" x14ac:dyDescent="0.2">
      <c r="A362" s="42" t="s">
        <v>53</v>
      </c>
      <c r="B362" s="42" t="s">
        <v>72</v>
      </c>
      <c r="C362" s="42" t="s">
        <v>26</v>
      </c>
      <c r="D362" s="43">
        <v>169</v>
      </c>
      <c r="E362" s="97">
        <v>6.33533286E-3</v>
      </c>
      <c r="F362" s="97">
        <v>1.8272652600000001E-3</v>
      </c>
      <c r="G362" s="97">
        <v>8.4285258000000001E-4</v>
      </c>
      <c r="H362" s="97">
        <v>3.66521453E-3</v>
      </c>
    </row>
    <row r="363" spans="1:8" x14ac:dyDescent="0.2">
      <c r="A363" s="42" t="s">
        <v>53</v>
      </c>
      <c r="B363" s="42" t="s">
        <v>73</v>
      </c>
      <c r="C363" s="42" t="s">
        <v>26</v>
      </c>
      <c r="D363" s="43">
        <v>2704</v>
      </c>
      <c r="E363" s="97">
        <v>5.8792356000000002E-3</v>
      </c>
      <c r="F363" s="97">
        <v>1.6381121900000001E-3</v>
      </c>
      <c r="G363" s="97">
        <v>8.4721000000000004E-4</v>
      </c>
      <c r="H363" s="97">
        <v>3.39391293E-3</v>
      </c>
    </row>
    <row r="364" spans="1:8" x14ac:dyDescent="0.2">
      <c r="A364" s="42" t="s">
        <v>53</v>
      </c>
      <c r="B364" s="42" t="s">
        <v>74</v>
      </c>
      <c r="C364" s="42" t="s">
        <v>26</v>
      </c>
      <c r="D364" s="43">
        <v>11660</v>
      </c>
      <c r="E364" s="97">
        <v>6.2461473599999999E-3</v>
      </c>
      <c r="F364" s="97">
        <v>1.53251536E-3</v>
      </c>
      <c r="G364" s="97">
        <v>8.7808684000000004E-4</v>
      </c>
      <c r="H364" s="97">
        <v>3.8355446700000001E-3</v>
      </c>
    </row>
    <row r="365" spans="1:8" x14ac:dyDescent="0.2">
      <c r="A365" s="42" t="s">
        <v>53</v>
      </c>
      <c r="B365" s="42" t="s">
        <v>75</v>
      </c>
      <c r="C365" s="42" t="s">
        <v>26</v>
      </c>
      <c r="D365" s="43">
        <v>3349</v>
      </c>
      <c r="E365" s="97">
        <v>5.3068146799999999E-3</v>
      </c>
      <c r="F365" s="97">
        <v>1.2762271799999999E-3</v>
      </c>
      <c r="G365" s="97">
        <v>7.8962533000000005E-4</v>
      </c>
      <c r="H365" s="97">
        <v>3.24096168E-3</v>
      </c>
    </row>
    <row r="366" spans="1:8" x14ac:dyDescent="0.2">
      <c r="A366" s="42" t="s">
        <v>53</v>
      </c>
      <c r="B366" s="42" t="s">
        <v>70</v>
      </c>
      <c r="C366" s="42" t="s">
        <v>27</v>
      </c>
      <c r="D366" s="43">
        <v>702</v>
      </c>
      <c r="E366" s="97">
        <v>6.7832315300000003E-3</v>
      </c>
      <c r="F366" s="97">
        <v>1.9606182399999998E-3</v>
      </c>
      <c r="G366" s="97">
        <v>9.3169623000000003E-4</v>
      </c>
      <c r="H366" s="97">
        <v>3.8909165900000002E-3</v>
      </c>
    </row>
    <row r="367" spans="1:8" x14ac:dyDescent="0.2">
      <c r="A367" s="42" t="s">
        <v>53</v>
      </c>
      <c r="B367" s="42" t="s">
        <v>71</v>
      </c>
      <c r="C367" s="42" t="s">
        <v>27</v>
      </c>
      <c r="D367" s="43">
        <v>317</v>
      </c>
      <c r="E367" s="97">
        <v>6.2924988799999996E-3</v>
      </c>
      <c r="F367" s="97">
        <v>1.68879225E-3</v>
      </c>
      <c r="G367" s="97">
        <v>9.3877763999999995E-4</v>
      </c>
      <c r="H367" s="97">
        <v>3.6649285000000002E-3</v>
      </c>
    </row>
    <row r="368" spans="1:8" x14ac:dyDescent="0.2">
      <c r="A368" s="42" t="s">
        <v>53</v>
      </c>
      <c r="B368" s="42" t="s">
        <v>72</v>
      </c>
      <c r="C368" s="42" t="s">
        <v>27</v>
      </c>
      <c r="D368" s="43">
        <v>35</v>
      </c>
      <c r="E368" s="97">
        <v>5.6789019299999998E-3</v>
      </c>
      <c r="F368" s="97">
        <v>2.5082669599999999E-3</v>
      </c>
      <c r="G368" s="97">
        <v>7.5231459000000005E-4</v>
      </c>
      <c r="H368" s="97">
        <v>2.4183198699999999E-3</v>
      </c>
    </row>
    <row r="369" spans="1:8" x14ac:dyDescent="0.2">
      <c r="A369" s="42" t="s">
        <v>53</v>
      </c>
      <c r="B369" s="42" t="s">
        <v>73</v>
      </c>
      <c r="C369" s="42" t="s">
        <v>27</v>
      </c>
      <c r="D369" s="43">
        <v>231</v>
      </c>
      <c r="E369" s="97">
        <v>8.1425362199999997E-3</v>
      </c>
      <c r="F369" s="97">
        <v>2.3321506299999999E-3</v>
      </c>
      <c r="G369" s="97">
        <v>9.9086076000000009E-4</v>
      </c>
      <c r="H369" s="97">
        <v>4.8195243599999998E-3</v>
      </c>
    </row>
    <row r="370" spans="1:8" x14ac:dyDescent="0.2">
      <c r="A370" s="42" t="s">
        <v>53</v>
      </c>
      <c r="B370" s="42" t="s">
        <v>74</v>
      </c>
      <c r="C370" s="42" t="s">
        <v>27</v>
      </c>
      <c r="D370" s="43">
        <v>1354</v>
      </c>
      <c r="E370" s="97">
        <v>6.4277224900000001E-3</v>
      </c>
      <c r="F370" s="97">
        <v>1.7316744299999999E-3</v>
      </c>
      <c r="G370" s="97">
        <v>8.7209853999999998E-4</v>
      </c>
      <c r="H370" s="97">
        <v>3.82394903E-3</v>
      </c>
    </row>
    <row r="371" spans="1:8" x14ac:dyDescent="0.2">
      <c r="A371" s="42" t="s">
        <v>53</v>
      </c>
      <c r="B371" s="42" t="s">
        <v>75</v>
      </c>
      <c r="C371" s="42" t="s">
        <v>27</v>
      </c>
      <c r="D371" s="43">
        <v>653</v>
      </c>
      <c r="E371" s="97">
        <v>5.3709195900000003E-3</v>
      </c>
      <c r="F371" s="97">
        <v>1.1553865700000001E-3</v>
      </c>
      <c r="G371" s="97">
        <v>7.9880583000000002E-4</v>
      </c>
      <c r="H371" s="97">
        <v>3.41672669E-3</v>
      </c>
    </row>
    <row r="372" spans="1:8" x14ac:dyDescent="0.2">
      <c r="A372" s="42" t="s">
        <v>53</v>
      </c>
      <c r="B372" s="42" t="s">
        <v>70</v>
      </c>
      <c r="C372" s="42" t="s">
        <v>28</v>
      </c>
      <c r="D372" s="43">
        <v>502</v>
      </c>
      <c r="E372" s="97">
        <v>6.5944322199999999E-3</v>
      </c>
      <c r="F372" s="97">
        <v>1.6244279800000001E-3</v>
      </c>
      <c r="G372" s="97">
        <v>1.20091371E-3</v>
      </c>
      <c r="H372" s="97">
        <v>3.7690901000000001E-3</v>
      </c>
    </row>
    <row r="373" spans="1:8" x14ac:dyDescent="0.2">
      <c r="A373" s="42" t="s">
        <v>53</v>
      </c>
      <c r="B373" s="42" t="s">
        <v>71</v>
      </c>
      <c r="C373" s="42" t="s">
        <v>28</v>
      </c>
      <c r="D373" s="43">
        <v>134</v>
      </c>
      <c r="E373" s="97">
        <v>1.706882233E-2</v>
      </c>
      <c r="F373" s="97">
        <v>4.4511813699999996E-3</v>
      </c>
      <c r="G373" s="97">
        <v>2.1545050900000002E-3</v>
      </c>
      <c r="H373" s="97">
        <v>1.0463135530000001E-2</v>
      </c>
    </row>
    <row r="374" spans="1:8" x14ac:dyDescent="0.2">
      <c r="A374" s="42" t="s">
        <v>53</v>
      </c>
      <c r="B374" s="42" t="s">
        <v>72</v>
      </c>
      <c r="C374" s="42" t="s">
        <v>28</v>
      </c>
      <c r="D374" s="43">
        <v>1</v>
      </c>
      <c r="E374" s="97">
        <v>8.9583333300000002E-3</v>
      </c>
      <c r="F374" s="97">
        <v>1.0763888799999999E-3</v>
      </c>
      <c r="G374" s="97">
        <v>4.7453680000000001E-4</v>
      </c>
      <c r="H374" s="97">
        <v>7.4074069399999998E-3</v>
      </c>
    </row>
    <row r="375" spans="1:8" x14ac:dyDescent="0.2">
      <c r="A375" s="42" t="s">
        <v>53</v>
      </c>
      <c r="B375" s="42" t="s">
        <v>73</v>
      </c>
      <c r="C375" s="42" t="s">
        <v>28</v>
      </c>
      <c r="D375" s="43">
        <v>176</v>
      </c>
      <c r="E375" s="97">
        <v>9.7686498100000001E-3</v>
      </c>
      <c r="F375" s="97">
        <v>2.0340775200000001E-3</v>
      </c>
      <c r="G375" s="97">
        <v>1.52876398E-3</v>
      </c>
      <c r="H375" s="97">
        <v>6.2058079099999996E-3</v>
      </c>
    </row>
    <row r="376" spans="1:8" x14ac:dyDescent="0.2">
      <c r="A376" s="42" t="s">
        <v>53</v>
      </c>
      <c r="B376" s="42" t="s">
        <v>74</v>
      </c>
      <c r="C376" s="42" t="s">
        <v>28</v>
      </c>
      <c r="D376" s="43">
        <v>953</v>
      </c>
      <c r="E376" s="97">
        <v>8.4016602100000001E-3</v>
      </c>
      <c r="F376" s="97">
        <v>1.8045958799999999E-3</v>
      </c>
      <c r="G376" s="97">
        <v>1.2182895E-3</v>
      </c>
      <c r="H376" s="97">
        <v>5.3787744300000002E-3</v>
      </c>
    </row>
    <row r="377" spans="1:8" x14ac:dyDescent="0.2">
      <c r="A377" s="42" t="s">
        <v>53</v>
      </c>
      <c r="B377" s="42" t="s">
        <v>75</v>
      </c>
      <c r="C377" s="42" t="s">
        <v>28</v>
      </c>
      <c r="D377" s="43">
        <v>876</v>
      </c>
      <c r="E377" s="97">
        <v>6.3929052199999999E-3</v>
      </c>
      <c r="F377" s="97">
        <v>7.9693289999999996E-4</v>
      </c>
      <c r="G377" s="97">
        <v>1.44690437E-3</v>
      </c>
      <c r="H377" s="97">
        <v>4.1490675099999999E-3</v>
      </c>
    </row>
    <row r="378" spans="1:8" x14ac:dyDescent="0.2">
      <c r="A378" s="42" t="s">
        <v>53</v>
      </c>
      <c r="B378" s="42" t="s">
        <v>70</v>
      </c>
      <c r="C378" s="42" t="s">
        <v>29</v>
      </c>
      <c r="D378" s="43">
        <v>163</v>
      </c>
      <c r="E378" s="97">
        <v>6.8943135299999996E-3</v>
      </c>
      <c r="F378" s="97">
        <v>1.3080831399999999E-3</v>
      </c>
      <c r="G378" s="97">
        <v>2.1695350999999998E-3</v>
      </c>
      <c r="H378" s="97">
        <v>3.4166948299999998E-3</v>
      </c>
    </row>
    <row r="379" spans="1:8" x14ac:dyDescent="0.2">
      <c r="A379" s="42" t="s">
        <v>53</v>
      </c>
      <c r="B379" s="42" t="s">
        <v>71</v>
      </c>
      <c r="C379" s="42" t="s">
        <v>29</v>
      </c>
      <c r="D379" s="43">
        <v>81</v>
      </c>
      <c r="E379" s="97">
        <v>7.14720484E-3</v>
      </c>
      <c r="F379" s="97">
        <v>8.3547646000000004E-4</v>
      </c>
      <c r="G379" s="97">
        <v>2.5747311300000002E-3</v>
      </c>
      <c r="H379" s="97">
        <v>3.73699682E-3</v>
      </c>
    </row>
    <row r="380" spans="1:8" x14ac:dyDescent="0.2">
      <c r="A380" s="42" t="s">
        <v>53</v>
      </c>
      <c r="B380" s="42" t="s">
        <v>72</v>
      </c>
      <c r="C380" s="42" t="s">
        <v>29</v>
      </c>
      <c r="D380" s="43">
        <v>24</v>
      </c>
      <c r="E380" s="97">
        <v>7.0288385300000004E-3</v>
      </c>
      <c r="F380" s="97">
        <v>1.54079831E-3</v>
      </c>
      <c r="G380" s="97">
        <v>2.4469518700000002E-3</v>
      </c>
      <c r="H380" s="97">
        <v>3.0410876899999999E-3</v>
      </c>
    </row>
    <row r="381" spans="1:8" x14ac:dyDescent="0.2">
      <c r="A381" s="42" t="s">
        <v>53</v>
      </c>
      <c r="B381" s="42" t="s">
        <v>73</v>
      </c>
      <c r="C381" s="42" t="s">
        <v>29</v>
      </c>
      <c r="D381" s="43">
        <v>173</v>
      </c>
      <c r="E381" s="97">
        <v>8.6338575999999993E-3</v>
      </c>
      <c r="F381" s="97">
        <v>1.52938322E-3</v>
      </c>
      <c r="G381" s="97">
        <v>2.2422257300000002E-3</v>
      </c>
      <c r="H381" s="97">
        <v>4.8622481999999996E-3</v>
      </c>
    </row>
    <row r="382" spans="1:8" x14ac:dyDescent="0.2">
      <c r="A382" s="42" t="s">
        <v>53</v>
      </c>
      <c r="B382" s="42" t="s">
        <v>74</v>
      </c>
      <c r="C382" s="42" t="s">
        <v>29</v>
      </c>
      <c r="D382" s="43">
        <v>363</v>
      </c>
      <c r="E382" s="97">
        <v>7.3953866900000002E-3</v>
      </c>
      <c r="F382" s="97">
        <v>3.9858494299999997E-3</v>
      </c>
      <c r="G382" s="97">
        <v>2.0898375299999998E-3</v>
      </c>
      <c r="H382" s="97">
        <v>4.0745201999999999E-3</v>
      </c>
    </row>
    <row r="383" spans="1:8" x14ac:dyDescent="0.2">
      <c r="A383" s="42" t="s">
        <v>53</v>
      </c>
      <c r="B383" s="42" t="s">
        <v>75</v>
      </c>
      <c r="C383" s="42" t="s">
        <v>29</v>
      </c>
      <c r="D383" s="43">
        <v>663</v>
      </c>
      <c r="E383" s="97">
        <v>7.5647482300000004E-3</v>
      </c>
      <c r="F383" s="97">
        <v>8.4047305999999998E-4</v>
      </c>
      <c r="G383" s="97">
        <v>2.0232456799999998E-3</v>
      </c>
      <c r="H383" s="97">
        <v>4.7010290499999996E-3</v>
      </c>
    </row>
    <row r="384" spans="1:8" x14ac:dyDescent="0.2">
      <c r="A384" s="42" t="s">
        <v>53</v>
      </c>
      <c r="B384" s="42" t="s">
        <v>70</v>
      </c>
      <c r="C384" s="42" t="s">
        <v>30</v>
      </c>
      <c r="D384" s="43">
        <v>456</v>
      </c>
      <c r="E384" s="97">
        <v>6.2109372600000004E-3</v>
      </c>
      <c r="F384" s="97">
        <v>1.4326975399999999E-3</v>
      </c>
      <c r="G384" s="97">
        <v>1.43569258E-3</v>
      </c>
      <c r="H384" s="97">
        <v>3.3425466799999999E-3</v>
      </c>
    </row>
    <row r="385" spans="1:8" x14ac:dyDescent="0.2">
      <c r="A385" s="42" t="s">
        <v>53</v>
      </c>
      <c r="B385" s="42" t="s">
        <v>71</v>
      </c>
      <c r="C385" s="42" t="s">
        <v>30</v>
      </c>
      <c r="D385" s="43">
        <v>365</v>
      </c>
      <c r="E385" s="97">
        <v>6.4425099199999997E-3</v>
      </c>
      <c r="F385" s="97">
        <v>1.21166262E-3</v>
      </c>
      <c r="G385" s="97">
        <v>1.57118823E-3</v>
      </c>
      <c r="H385" s="97">
        <v>3.65965856E-3</v>
      </c>
    </row>
    <row r="386" spans="1:8" x14ac:dyDescent="0.2">
      <c r="A386" s="42" t="s">
        <v>53</v>
      </c>
      <c r="B386" s="42" t="s">
        <v>73</v>
      </c>
      <c r="C386" s="42" t="s">
        <v>30</v>
      </c>
      <c r="D386" s="43">
        <v>347</v>
      </c>
      <c r="E386" s="97">
        <v>6.3304512499999998E-3</v>
      </c>
      <c r="F386" s="97">
        <v>1.52661013E-3</v>
      </c>
      <c r="G386" s="97">
        <v>1.38968916E-3</v>
      </c>
      <c r="H386" s="97">
        <v>3.4141514700000001E-3</v>
      </c>
    </row>
    <row r="387" spans="1:8" x14ac:dyDescent="0.2">
      <c r="A387" s="42" t="s">
        <v>53</v>
      </c>
      <c r="B387" s="42" t="s">
        <v>74</v>
      </c>
      <c r="C387" s="42" t="s">
        <v>30</v>
      </c>
      <c r="D387" s="43">
        <v>460</v>
      </c>
      <c r="E387" s="97">
        <v>5.9675671700000002E-3</v>
      </c>
      <c r="F387" s="97">
        <v>1.4632646599999999E-3</v>
      </c>
      <c r="G387" s="97">
        <v>1.34697034E-3</v>
      </c>
      <c r="H387" s="97">
        <v>3.1573316800000001E-3</v>
      </c>
    </row>
    <row r="388" spans="1:8" x14ac:dyDescent="0.2">
      <c r="A388" s="42" t="s">
        <v>53</v>
      </c>
      <c r="B388" s="42" t="s">
        <v>75</v>
      </c>
      <c r="C388" s="42" t="s">
        <v>30</v>
      </c>
      <c r="D388" s="43">
        <v>453</v>
      </c>
      <c r="E388" s="97">
        <v>6.0691580499999996E-3</v>
      </c>
      <c r="F388" s="97">
        <v>1.0597812599999999E-3</v>
      </c>
      <c r="G388" s="97">
        <v>1.3458627300000001E-3</v>
      </c>
      <c r="H388" s="97">
        <v>3.66351359E-3</v>
      </c>
    </row>
    <row r="389" spans="1:8" x14ac:dyDescent="0.2">
      <c r="A389" s="42" t="s">
        <v>53</v>
      </c>
      <c r="B389" s="42" t="s">
        <v>70</v>
      </c>
      <c r="C389" s="42" t="s">
        <v>31</v>
      </c>
      <c r="D389" s="43">
        <v>185</v>
      </c>
      <c r="E389" s="97">
        <v>5.6995117800000003E-3</v>
      </c>
      <c r="F389" s="97">
        <v>1.26826803E-3</v>
      </c>
      <c r="G389" s="97">
        <v>1.36492719E-3</v>
      </c>
      <c r="H389" s="97">
        <v>3.06631609E-3</v>
      </c>
    </row>
    <row r="390" spans="1:8" x14ac:dyDescent="0.2">
      <c r="A390" s="42" t="s">
        <v>53</v>
      </c>
      <c r="B390" s="42" t="s">
        <v>71</v>
      </c>
      <c r="C390" s="42" t="s">
        <v>31</v>
      </c>
      <c r="D390" s="43">
        <v>88</v>
      </c>
      <c r="E390" s="97">
        <v>1.184488085E-2</v>
      </c>
      <c r="F390" s="97">
        <v>4.7652301699999998E-3</v>
      </c>
      <c r="G390" s="97">
        <v>2.0052080599999998E-3</v>
      </c>
      <c r="H390" s="97">
        <v>5.0744421299999997E-3</v>
      </c>
    </row>
    <row r="391" spans="1:8" x14ac:dyDescent="0.2">
      <c r="A391" s="42" t="s">
        <v>53</v>
      </c>
      <c r="B391" s="42" t="s">
        <v>72</v>
      </c>
      <c r="C391" s="42" t="s">
        <v>31</v>
      </c>
      <c r="D391" s="43">
        <v>50</v>
      </c>
      <c r="E391" s="97">
        <v>5.27291641E-3</v>
      </c>
      <c r="F391" s="97">
        <v>1.38078685E-3</v>
      </c>
      <c r="G391" s="97">
        <v>1.21504605E-3</v>
      </c>
      <c r="H391" s="97">
        <v>2.6770831200000002E-3</v>
      </c>
    </row>
    <row r="392" spans="1:8" x14ac:dyDescent="0.2">
      <c r="A392" s="42" t="s">
        <v>53</v>
      </c>
      <c r="B392" s="42" t="s">
        <v>73</v>
      </c>
      <c r="C392" s="42" t="s">
        <v>31</v>
      </c>
      <c r="D392" s="43">
        <v>282</v>
      </c>
      <c r="E392" s="97">
        <v>7.9605411899999999E-3</v>
      </c>
      <c r="F392" s="97">
        <v>1.88370084E-3</v>
      </c>
      <c r="G392" s="97">
        <v>1.32416413E-3</v>
      </c>
      <c r="H392" s="97">
        <v>4.7526757500000001E-3</v>
      </c>
    </row>
    <row r="393" spans="1:8" x14ac:dyDescent="0.2">
      <c r="A393" s="42" t="s">
        <v>53</v>
      </c>
      <c r="B393" s="42" t="s">
        <v>74</v>
      </c>
      <c r="C393" s="42" t="s">
        <v>31</v>
      </c>
      <c r="D393" s="43">
        <v>689</v>
      </c>
      <c r="E393" s="97">
        <v>6.3683778299999999E-3</v>
      </c>
      <c r="F393" s="97">
        <v>1.36705079E-3</v>
      </c>
      <c r="G393" s="97">
        <v>1.3795823599999999E-3</v>
      </c>
      <c r="H393" s="97">
        <v>3.62174424E-3</v>
      </c>
    </row>
    <row r="394" spans="1:8" x14ac:dyDescent="0.2">
      <c r="A394" s="42" t="s">
        <v>53</v>
      </c>
      <c r="B394" s="42" t="s">
        <v>75</v>
      </c>
      <c r="C394" s="42" t="s">
        <v>31</v>
      </c>
      <c r="D394" s="43">
        <v>398</v>
      </c>
      <c r="E394" s="97">
        <v>6.8284126499999999E-3</v>
      </c>
      <c r="F394" s="97">
        <v>1.23665177E-3</v>
      </c>
      <c r="G394" s="97">
        <v>1.39857249E-3</v>
      </c>
      <c r="H394" s="97">
        <v>4.1931879199999999E-3</v>
      </c>
    </row>
    <row r="395" spans="1:8" x14ac:dyDescent="0.2">
      <c r="A395" s="42" t="s">
        <v>53</v>
      </c>
      <c r="B395" s="42" t="s">
        <v>70</v>
      </c>
      <c r="C395" s="42" t="s">
        <v>166</v>
      </c>
      <c r="D395" s="43">
        <v>1</v>
      </c>
      <c r="E395" s="97">
        <v>6.9675923600000002E-3</v>
      </c>
      <c r="F395" s="97">
        <v>8.3333332999999999E-4</v>
      </c>
      <c r="G395" s="97">
        <v>3.5763888800000002E-3</v>
      </c>
      <c r="H395" s="97">
        <v>2.5578701300000002E-3</v>
      </c>
    </row>
    <row r="396" spans="1:8" x14ac:dyDescent="0.2">
      <c r="A396" s="42" t="s">
        <v>53</v>
      </c>
      <c r="B396" s="42" t="s">
        <v>71</v>
      </c>
      <c r="C396" s="42" t="s">
        <v>166</v>
      </c>
      <c r="D396" s="43">
        <v>1</v>
      </c>
      <c r="E396" s="97">
        <v>1.385416666E-2</v>
      </c>
      <c r="F396" s="97">
        <v>1.3541666599999999E-3</v>
      </c>
      <c r="G396" s="97">
        <v>5.4166666599999996E-3</v>
      </c>
      <c r="H396" s="97">
        <v>7.0833333300000002E-3</v>
      </c>
    </row>
    <row r="397" spans="1:8" x14ac:dyDescent="0.2">
      <c r="A397" s="42" t="s">
        <v>53</v>
      </c>
      <c r="B397" s="42" t="s">
        <v>73</v>
      </c>
      <c r="C397" s="42" t="s">
        <v>166</v>
      </c>
      <c r="D397" s="43">
        <v>1</v>
      </c>
      <c r="E397" s="97">
        <v>6.8518513800000002E-3</v>
      </c>
      <c r="F397" s="97">
        <v>7.9861110999999995E-4</v>
      </c>
      <c r="G397" s="97">
        <v>2.7777777699999999E-3</v>
      </c>
      <c r="H397" s="97">
        <v>3.2754625E-3</v>
      </c>
    </row>
    <row r="398" spans="1:8" x14ac:dyDescent="0.2">
      <c r="A398" s="42" t="s">
        <v>53</v>
      </c>
      <c r="B398" s="42" t="s">
        <v>74</v>
      </c>
      <c r="C398" s="42" t="s">
        <v>166</v>
      </c>
      <c r="D398" s="43">
        <v>1</v>
      </c>
      <c r="E398" s="97">
        <v>7.8009256900000001E-3</v>
      </c>
      <c r="F398" s="97">
        <v>1.6203680000000001E-4</v>
      </c>
      <c r="G398" s="97">
        <v>4.1666666600000003E-3</v>
      </c>
      <c r="H398" s="97">
        <v>3.4722222200000001E-3</v>
      </c>
    </row>
    <row r="399" spans="1:8" x14ac:dyDescent="0.2">
      <c r="A399" s="42" t="s">
        <v>53</v>
      </c>
      <c r="B399" s="42" t="s">
        <v>70</v>
      </c>
      <c r="C399" s="42" t="s">
        <v>32</v>
      </c>
      <c r="D399" s="43">
        <v>595</v>
      </c>
      <c r="E399" s="97">
        <v>5.7334069900000003E-3</v>
      </c>
      <c r="F399" s="97">
        <v>9.0540358E-4</v>
      </c>
      <c r="G399" s="97">
        <v>1.2076717199999999E-3</v>
      </c>
      <c r="H399" s="97">
        <v>3.6203312200000001E-3</v>
      </c>
    </row>
    <row r="400" spans="1:8" x14ac:dyDescent="0.2">
      <c r="A400" s="42" t="s">
        <v>53</v>
      </c>
      <c r="B400" s="42" t="s">
        <v>71</v>
      </c>
      <c r="C400" s="42" t="s">
        <v>32</v>
      </c>
      <c r="D400" s="43">
        <v>56</v>
      </c>
      <c r="E400" s="97">
        <v>1.185619182E-2</v>
      </c>
      <c r="F400" s="97">
        <v>5.8540010899999998E-3</v>
      </c>
      <c r="G400" s="97">
        <v>1.4916085700000001E-3</v>
      </c>
      <c r="H400" s="97">
        <v>4.51058177E-3</v>
      </c>
    </row>
    <row r="401" spans="1:8" x14ac:dyDescent="0.2">
      <c r="A401" s="42" t="s">
        <v>53</v>
      </c>
      <c r="B401" s="42" t="s">
        <v>72</v>
      </c>
      <c r="C401" s="42" t="s">
        <v>32</v>
      </c>
      <c r="D401" s="43">
        <v>5</v>
      </c>
      <c r="E401" s="97">
        <v>5.4884255500000003E-3</v>
      </c>
      <c r="F401" s="97">
        <v>1.30324055E-3</v>
      </c>
      <c r="G401" s="97">
        <v>1.6342588799999999E-3</v>
      </c>
      <c r="H401" s="97">
        <v>2.5509256900000002E-3</v>
      </c>
    </row>
    <row r="402" spans="1:8" x14ac:dyDescent="0.2">
      <c r="A402" s="42" t="s">
        <v>53</v>
      </c>
      <c r="B402" s="42" t="s">
        <v>73</v>
      </c>
      <c r="C402" s="42" t="s">
        <v>32</v>
      </c>
      <c r="D402" s="43">
        <v>105</v>
      </c>
      <c r="E402" s="97">
        <v>6.5165341400000003E-3</v>
      </c>
      <c r="F402" s="97">
        <v>8.6684279999999999E-4</v>
      </c>
      <c r="G402" s="97">
        <v>1.38381811E-3</v>
      </c>
      <c r="H402" s="97">
        <v>4.2658727899999999E-3</v>
      </c>
    </row>
    <row r="403" spans="1:8" x14ac:dyDescent="0.2">
      <c r="A403" s="42" t="s">
        <v>53</v>
      </c>
      <c r="B403" s="42" t="s">
        <v>74</v>
      </c>
      <c r="C403" s="42" t="s">
        <v>32</v>
      </c>
      <c r="D403" s="43">
        <v>1110</v>
      </c>
      <c r="E403" s="97">
        <v>8.3372953900000008E-3</v>
      </c>
      <c r="F403" s="97">
        <v>2.2863799000000001E-3</v>
      </c>
      <c r="G403" s="97">
        <v>1.2630753399999999E-3</v>
      </c>
      <c r="H403" s="97">
        <v>4.7878396900000002E-3</v>
      </c>
    </row>
    <row r="404" spans="1:8" x14ac:dyDescent="0.2">
      <c r="A404" s="42" t="s">
        <v>53</v>
      </c>
      <c r="B404" s="42" t="s">
        <v>75</v>
      </c>
      <c r="C404" s="42" t="s">
        <v>32</v>
      </c>
      <c r="D404" s="43">
        <v>823</v>
      </c>
      <c r="E404" s="97">
        <v>6.5086655599999998E-3</v>
      </c>
      <c r="F404" s="97">
        <v>4.5919375999999999E-4</v>
      </c>
      <c r="G404" s="97">
        <v>1.26594751E-3</v>
      </c>
      <c r="H404" s="97">
        <v>4.7835237899999999E-3</v>
      </c>
    </row>
    <row r="405" spans="1:8" x14ac:dyDescent="0.2">
      <c r="A405" s="42" t="s">
        <v>53</v>
      </c>
      <c r="B405" s="42" t="s">
        <v>70</v>
      </c>
      <c r="C405" s="42" t="s">
        <v>33</v>
      </c>
      <c r="D405" s="43">
        <v>291</v>
      </c>
      <c r="E405" s="97">
        <v>6.5152488900000003E-3</v>
      </c>
      <c r="F405" s="97">
        <v>1.67291084E-3</v>
      </c>
      <c r="G405" s="97">
        <v>1.1124233899999999E-3</v>
      </c>
      <c r="H405" s="97">
        <v>3.7299141600000002E-3</v>
      </c>
    </row>
    <row r="406" spans="1:8" x14ac:dyDescent="0.2">
      <c r="A406" s="42" t="s">
        <v>53</v>
      </c>
      <c r="B406" s="42" t="s">
        <v>71</v>
      </c>
      <c r="C406" s="42" t="s">
        <v>33</v>
      </c>
      <c r="D406" s="43">
        <v>165</v>
      </c>
      <c r="E406" s="97">
        <v>8.9809902000000004E-3</v>
      </c>
      <c r="F406" s="97">
        <v>2.21541784E-3</v>
      </c>
      <c r="G406" s="97">
        <v>1.66694701E-3</v>
      </c>
      <c r="H406" s="97">
        <v>5.0986249000000003E-3</v>
      </c>
    </row>
    <row r="407" spans="1:8" x14ac:dyDescent="0.2">
      <c r="A407" s="42" t="s">
        <v>53</v>
      </c>
      <c r="B407" s="42" t="s">
        <v>72</v>
      </c>
      <c r="C407" s="42" t="s">
        <v>33</v>
      </c>
      <c r="D407" s="43">
        <v>32</v>
      </c>
      <c r="E407" s="97">
        <v>6.2474679400000002E-3</v>
      </c>
      <c r="F407" s="97">
        <v>1.4688221000000001E-3</v>
      </c>
      <c r="G407" s="97">
        <v>8.8794830000000005E-4</v>
      </c>
      <c r="H407" s="97">
        <v>3.8906970999999999E-3</v>
      </c>
    </row>
    <row r="408" spans="1:8" x14ac:dyDescent="0.2">
      <c r="A408" s="42" t="s">
        <v>53</v>
      </c>
      <c r="B408" s="42" t="s">
        <v>73</v>
      </c>
      <c r="C408" s="42" t="s">
        <v>33</v>
      </c>
      <c r="D408" s="43">
        <v>285</v>
      </c>
      <c r="E408" s="97">
        <v>8.9806284100000001E-3</v>
      </c>
      <c r="F408" s="97">
        <v>2.2330244500000001E-3</v>
      </c>
      <c r="G408" s="97">
        <v>1.39424926E-3</v>
      </c>
      <c r="H408" s="97">
        <v>5.3533542000000003E-3</v>
      </c>
    </row>
    <row r="409" spans="1:8" x14ac:dyDescent="0.2">
      <c r="A409" s="42" t="s">
        <v>53</v>
      </c>
      <c r="B409" s="42" t="s">
        <v>74</v>
      </c>
      <c r="C409" s="42" t="s">
        <v>33</v>
      </c>
      <c r="D409" s="43">
        <v>696</v>
      </c>
      <c r="E409" s="97">
        <v>6.8464803199999999E-3</v>
      </c>
      <c r="F409" s="97">
        <v>1.86106431E-3</v>
      </c>
      <c r="G409" s="97">
        <v>1.0852022299999999E-3</v>
      </c>
      <c r="H409" s="97">
        <v>3.9002132800000002E-3</v>
      </c>
    </row>
    <row r="410" spans="1:8" x14ac:dyDescent="0.2">
      <c r="A410" s="42" t="s">
        <v>53</v>
      </c>
      <c r="B410" s="42" t="s">
        <v>75</v>
      </c>
      <c r="C410" s="42" t="s">
        <v>33</v>
      </c>
      <c r="D410" s="43">
        <v>464</v>
      </c>
      <c r="E410" s="97">
        <v>6.1908322999999999E-3</v>
      </c>
      <c r="F410" s="97">
        <v>1.07112544E-3</v>
      </c>
      <c r="G410" s="97">
        <v>9.3345880999999998E-4</v>
      </c>
      <c r="H410" s="97">
        <v>4.1862475600000001E-3</v>
      </c>
    </row>
    <row r="411" spans="1:8" x14ac:dyDescent="0.2">
      <c r="A411" s="42" t="s">
        <v>53</v>
      </c>
      <c r="B411" s="42" t="s">
        <v>70</v>
      </c>
      <c r="C411" s="42" t="s">
        <v>34</v>
      </c>
      <c r="D411" s="43">
        <v>196</v>
      </c>
      <c r="E411" s="97">
        <v>6.7945127199999997E-3</v>
      </c>
      <c r="F411" s="97">
        <v>1.6340110100000001E-3</v>
      </c>
      <c r="G411" s="97">
        <v>1.50693241E-3</v>
      </c>
      <c r="H411" s="97">
        <v>3.65356883E-3</v>
      </c>
    </row>
    <row r="412" spans="1:8" x14ac:dyDescent="0.2">
      <c r="A412" s="42" t="s">
        <v>53</v>
      </c>
      <c r="B412" s="42" t="s">
        <v>71</v>
      </c>
      <c r="C412" s="42" t="s">
        <v>34</v>
      </c>
      <c r="D412" s="43">
        <v>63</v>
      </c>
      <c r="E412" s="97">
        <v>6.1654906200000002E-3</v>
      </c>
      <c r="F412" s="97">
        <v>1.21803325E-3</v>
      </c>
      <c r="G412" s="97">
        <v>1.7019397800000001E-3</v>
      </c>
      <c r="H412" s="97">
        <v>3.2455171300000002E-3</v>
      </c>
    </row>
    <row r="413" spans="1:8" x14ac:dyDescent="0.2">
      <c r="A413" s="42" t="s">
        <v>53</v>
      </c>
      <c r="B413" s="42" t="s">
        <v>72</v>
      </c>
      <c r="C413" s="42" t="s">
        <v>34</v>
      </c>
      <c r="D413" s="43">
        <v>35</v>
      </c>
      <c r="E413" s="97">
        <v>4.1937828100000003E-3</v>
      </c>
      <c r="F413" s="97">
        <v>9.844573499999999E-4</v>
      </c>
      <c r="G413" s="97">
        <v>1.0277774500000001E-3</v>
      </c>
      <c r="H413" s="97">
        <v>2.1815473700000001E-3</v>
      </c>
    </row>
    <row r="414" spans="1:8" x14ac:dyDescent="0.2">
      <c r="A414" s="42" t="s">
        <v>53</v>
      </c>
      <c r="B414" s="42" t="s">
        <v>73</v>
      </c>
      <c r="C414" s="42" t="s">
        <v>34</v>
      </c>
      <c r="D414" s="43">
        <v>42</v>
      </c>
      <c r="E414" s="97">
        <v>6.6989085199999996E-3</v>
      </c>
      <c r="F414" s="97">
        <v>1.4936064399999999E-3</v>
      </c>
      <c r="G414" s="97">
        <v>1.76339263E-3</v>
      </c>
      <c r="H414" s="97">
        <v>3.4419089199999998E-3</v>
      </c>
    </row>
    <row r="415" spans="1:8" x14ac:dyDescent="0.2">
      <c r="A415" s="42" t="s">
        <v>53</v>
      </c>
      <c r="B415" s="42" t="s">
        <v>74</v>
      </c>
      <c r="C415" s="42" t="s">
        <v>34</v>
      </c>
      <c r="D415" s="43">
        <v>461</v>
      </c>
      <c r="E415" s="97">
        <v>7.3107724300000001E-3</v>
      </c>
      <c r="F415" s="97">
        <v>1.6281531500000001E-3</v>
      </c>
      <c r="G415" s="97">
        <v>1.5605163599999999E-3</v>
      </c>
      <c r="H415" s="97">
        <v>4.1221024699999997E-3</v>
      </c>
    </row>
    <row r="416" spans="1:8" x14ac:dyDescent="0.2">
      <c r="A416" s="42" t="s">
        <v>53</v>
      </c>
      <c r="B416" s="42" t="s">
        <v>75</v>
      </c>
      <c r="C416" s="42" t="s">
        <v>34</v>
      </c>
      <c r="D416" s="43">
        <v>546</v>
      </c>
      <c r="E416" s="97">
        <v>6.69246432E-3</v>
      </c>
      <c r="F416" s="97">
        <v>1.0300287600000001E-3</v>
      </c>
      <c r="G416" s="97">
        <v>1.4129482999999999E-3</v>
      </c>
      <c r="H416" s="97">
        <v>4.2494867699999998E-3</v>
      </c>
    </row>
    <row r="417" spans="1:8" x14ac:dyDescent="0.2">
      <c r="A417" s="42" t="s">
        <v>53</v>
      </c>
      <c r="B417" s="42" t="s">
        <v>70</v>
      </c>
      <c r="C417" s="42" t="s">
        <v>35</v>
      </c>
      <c r="D417" s="43">
        <v>120</v>
      </c>
      <c r="E417" s="97">
        <v>7.7615738300000001E-3</v>
      </c>
      <c r="F417" s="97">
        <v>1.35898897E-3</v>
      </c>
      <c r="G417" s="97">
        <v>2.22887706E-3</v>
      </c>
      <c r="H417" s="97">
        <v>4.17370733E-3</v>
      </c>
    </row>
    <row r="418" spans="1:8" x14ac:dyDescent="0.2">
      <c r="A418" s="42" t="s">
        <v>53</v>
      </c>
      <c r="B418" s="42" t="s">
        <v>71</v>
      </c>
      <c r="C418" s="42" t="s">
        <v>35</v>
      </c>
      <c r="D418" s="43">
        <v>71</v>
      </c>
      <c r="E418" s="97">
        <v>1.0342168489999999E-2</v>
      </c>
      <c r="F418" s="97">
        <v>2.7582157199999998E-3</v>
      </c>
      <c r="G418" s="97">
        <v>1.82495416E-3</v>
      </c>
      <c r="H418" s="97">
        <v>5.7589982200000004E-3</v>
      </c>
    </row>
    <row r="419" spans="1:8" x14ac:dyDescent="0.2">
      <c r="A419" s="42" t="s">
        <v>53</v>
      </c>
      <c r="B419" s="42" t="s">
        <v>72</v>
      </c>
      <c r="C419" s="42" t="s">
        <v>35</v>
      </c>
      <c r="D419" s="43">
        <v>3021</v>
      </c>
      <c r="E419" s="97">
        <v>5.5638881899999996E-3</v>
      </c>
      <c r="F419" s="97">
        <v>4.5709715E-4</v>
      </c>
      <c r="G419" s="97">
        <v>2.5978755900000002E-3</v>
      </c>
      <c r="H419" s="97">
        <v>2.5089149800000001E-3</v>
      </c>
    </row>
    <row r="420" spans="1:8" x14ac:dyDescent="0.2">
      <c r="A420" s="42" t="s">
        <v>53</v>
      </c>
      <c r="B420" s="42" t="s">
        <v>73</v>
      </c>
      <c r="C420" s="42" t="s">
        <v>35</v>
      </c>
      <c r="D420" s="43">
        <v>429</v>
      </c>
      <c r="E420" s="97">
        <v>8.5670808199999997E-3</v>
      </c>
      <c r="F420" s="97">
        <v>9.2633036000000003E-4</v>
      </c>
      <c r="G420" s="97">
        <v>2.82299467E-3</v>
      </c>
      <c r="H420" s="97">
        <v>4.8177553300000004E-3</v>
      </c>
    </row>
    <row r="421" spans="1:8" x14ac:dyDescent="0.2">
      <c r="A421" s="42" t="s">
        <v>53</v>
      </c>
      <c r="B421" s="42" t="s">
        <v>74</v>
      </c>
      <c r="C421" s="42" t="s">
        <v>35</v>
      </c>
      <c r="D421" s="43">
        <v>360</v>
      </c>
      <c r="E421" s="97">
        <v>7.75173589E-3</v>
      </c>
      <c r="F421" s="97">
        <v>1.02520552E-3</v>
      </c>
      <c r="G421" s="97">
        <v>1.99858516E-3</v>
      </c>
      <c r="H421" s="97">
        <v>4.7279447200000001E-3</v>
      </c>
    </row>
    <row r="422" spans="1:8" x14ac:dyDescent="0.2">
      <c r="A422" s="42" t="s">
        <v>53</v>
      </c>
      <c r="B422" s="42" t="s">
        <v>75</v>
      </c>
      <c r="C422" s="42" t="s">
        <v>35</v>
      </c>
      <c r="D422" s="43">
        <v>378</v>
      </c>
      <c r="E422" s="97">
        <v>7.7672444900000002E-3</v>
      </c>
      <c r="F422" s="97">
        <v>6.9331128000000002E-4</v>
      </c>
      <c r="G422" s="97">
        <v>1.95537525E-3</v>
      </c>
      <c r="H422" s="97">
        <v>5.11855747E-3</v>
      </c>
    </row>
    <row r="423" spans="1:8" x14ac:dyDescent="0.2">
      <c r="A423" s="42" t="s">
        <v>53</v>
      </c>
      <c r="B423" s="42" t="s">
        <v>70</v>
      </c>
      <c r="C423" s="42" t="s">
        <v>36</v>
      </c>
      <c r="D423" s="43">
        <v>487</v>
      </c>
      <c r="E423" s="97">
        <v>7.2671873899999998E-3</v>
      </c>
      <c r="F423" s="97">
        <v>2.62598369E-3</v>
      </c>
      <c r="G423" s="97">
        <v>1.23514597E-3</v>
      </c>
      <c r="H423" s="97">
        <v>3.4060572599999999E-3</v>
      </c>
    </row>
    <row r="424" spans="1:8" x14ac:dyDescent="0.2">
      <c r="A424" s="42" t="s">
        <v>53</v>
      </c>
      <c r="B424" s="42" t="s">
        <v>71</v>
      </c>
      <c r="C424" s="42" t="s">
        <v>36</v>
      </c>
      <c r="D424" s="43">
        <v>183</v>
      </c>
      <c r="E424" s="97">
        <v>8.4733604100000002E-3</v>
      </c>
      <c r="F424" s="97">
        <v>2.9459494700000001E-3</v>
      </c>
      <c r="G424" s="97">
        <v>1.34227613E-3</v>
      </c>
      <c r="H424" s="97">
        <v>4.1851343500000004E-3</v>
      </c>
    </row>
    <row r="425" spans="1:8" x14ac:dyDescent="0.2">
      <c r="A425" s="42" t="s">
        <v>53</v>
      </c>
      <c r="B425" s="42" t="s">
        <v>72</v>
      </c>
      <c r="C425" s="42" t="s">
        <v>36</v>
      </c>
      <c r="D425" s="43">
        <v>49</v>
      </c>
      <c r="E425" s="97">
        <v>3.27191963E-3</v>
      </c>
      <c r="F425" s="97">
        <v>2.12773976E-3</v>
      </c>
      <c r="G425" s="97">
        <v>4.3556284000000002E-4</v>
      </c>
      <c r="H425" s="97">
        <v>7.0861655999999995E-4</v>
      </c>
    </row>
    <row r="426" spans="1:8" x14ac:dyDescent="0.2">
      <c r="A426" s="42" t="s">
        <v>53</v>
      </c>
      <c r="B426" s="42" t="s">
        <v>73</v>
      </c>
      <c r="C426" s="42" t="s">
        <v>36</v>
      </c>
      <c r="D426" s="43">
        <v>243</v>
      </c>
      <c r="E426" s="97">
        <v>7.2835693299999997E-3</v>
      </c>
      <c r="F426" s="97">
        <v>2.8539377999999998E-3</v>
      </c>
      <c r="G426" s="97">
        <v>1.2055134E-3</v>
      </c>
      <c r="H426" s="97">
        <v>3.2241176599999998E-3</v>
      </c>
    </row>
    <row r="427" spans="1:8" x14ac:dyDescent="0.2">
      <c r="A427" s="42" t="s">
        <v>53</v>
      </c>
      <c r="B427" s="42" t="s">
        <v>74</v>
      </c>
      <c r="C427" s="42" t="s">
        <v>36</v>
      </c>
      <c r="D427" s="43">
        <v>786</v>
      </c>
      <c r="E427" s="97">
        <v>6.5378201699999999E-3</v>
      </c>
      <c r="F427" s="97">
        <v>2.4050658500000001E-3</v>
      </c>
      <c r="G427" s="97">
        <v>1.0234806900000001E-3</v>
      </c>
      <c r="H427" s="97">
        <v>3.1092731399999999E-3</v>
      </c>
    </row>
    <row r="428" spans="1:8" x14ac:dyDescent="0.2">
      <c r="A428" s="42" t="s">
        <v>53</v>
      </c>
      <c r="B428" s="42" t="s">
        <v>75</v>
      </c>
      <c r="C428" s="42" t="s">
        <v>36</v>
      </c>
      <c r="D428" s="43">
        <v>503</v>
      </c>
      <c r="E428" s="97">
        <v>4.7844642700000002E-3</v>
      </c>
      <c r="F428" s="97">
        <v>1.1659669200000001E-3</v>
      </c>
      <c r="G428" s="97">
        <v>1.020129E-3</v>
      </c>
      <c r="H428" s="97">
        <v>2.5983678799999998E-3</v>
      </c>
    </row>
    <row r="429" spans="1:8" x14ac:dyDescent="0.2">
      <c r="A429" s="42" t="s">
        <v>53</v>
      </c>
      <c r="B429" s="42" t="s">
        <v>70</v>
      </c>
      <c r="C429" s="42" t="s">
        <v>37</v>
      </c>
      <c r="D429" s="43">
        <v>152</v>
      </c>
      <c r="E429" s="97">
        <v>6.5284628499999997E-3</v>
      </c>
      <c r="F429" s="97">
        <v>1.2161913E-3</v>
      </c>
      <c r="G429" s="97">
        <v>1.6744332199999999E-3</v>
      </c>
      <c r="H429" s="97">
        <v>3.6378378600000001E-3</v>
      </c>
    </row>
    <row r="430" spans="1:8" x14ac:dyDescent="0.2">
      <c r="A430" s="42" t="s">
        <v>53</v>
      </c>
      <c r="B430" s="42" t="s">
        <v>71</v>
      </c>
      <c r="C430" s="42" t="s">
        <v>37</v>
      </c>
      <c r="D430" s="43">
        <v>32</v>
      </c>
      <c r="E430" s="97">
        <v>8.5044123399999998E-3</v>
      </c>
      <c r="F430" s="97">
        <v>1.3961225E-3</v>
      </c>
      <c r="G430" s="97">
        <v>2.03884524E-3</v>
      </c>
      <c r="H430" s="97">
        <v>5.0694442400000001E-3</v>
      </c>
    </row>
    <row r="431" spans="1:8" x14ac:dyDescent="0.2">
      <c r="A431" s="42" t="s">
        <v>53</v>
      </c>
      <c r="B431" s="42" t="s">
        <v>72</v>
      </c>
      <c r="C431" s="42" t="s">
        <v>37</v>
      </c>
      <c r="D431" s="43">
        <v>20</v>
      </c>
      <c r="E431" s="97">
        <v>4.5405090199999998E-3</v>
      </c>
      <c r="F431" s="97">
        <v>7.0370350000000003E-4</v>
      </c>
      <c r="G431" s="97">
        <v>1.2008098900000001E-3</v>
      </c>
      <c r="H431" s="97">
        <v>2.6359950199999998E-3</v>
      </c>
    </row>
    <row r="432" spans="1:8" x14ac:dyDescent="0.2">
      <c r="A432" s="42" t="s">
        <v>53</v>
      </c>
      <c r="B432" s="42" t="s">
        <v>73</v>
      </c>
      <c r="C432" s="42" t="s">
        <v>37</v>
      </c>
      <c r="D432" s="43">
        <v>33</v>
      </c>
      <c r="E432" s="97">
        <v>9.1154599699999998E-3</v>
      </c>
      <c r="F432" s="97">
        <v>1.78310866E-3</v>
      </c>
      <c r="G432" s="97">
        <v>1.75119225E-3</v>
      </c>
      <c r="H432" s="97">
        <v>5.5811585599999996E-3</v>
      </c>
    </row>
    <row r="433" spans="1:8" x14ac:dyDescent="0.2">
      <c r="A433" s="42" t="s">
        <v>53</v>
      </c>
      <c r="B433" s="42" t="s">
        <v>74</v>
      </c>
      <c r="C433" s="42" t="s">
        <v>37</v>
      </c>
      <c r="D433" s="43">
        <v>494</v>
      </c>
      <c r="E433" s="97">
        <v>6.42658638E-3</v>
      </c>
      <c r="F433" s="97">
        <v>9.7629868E-4</v>
      </c>
      <c r="G433" s="97">
        <v>1.4189484500000001E-3</v>
      </c>
      <c r="H433" s="97">
        <v>4.0313387900000001E-3</v>
      </c>
    </row>
    <row r="434" spans="1:8" x14ac:dyDescent="0.2">
      <c r="A434" s="42" t="s">
        <v>53</v>
      </c>
      <c r="B434" s="42" t="s">
        <v>75</v>
      </c>
      <c r="C434" s="42" t="s">
        <v>37</v>
      </c>
      <c r="D434" s="43">
        <v>1282</v>
      </c>
      <c r="E434" s="97">
        <v>6.8060699200000003E-3</v>
      </c>
      <c r="F434" s="97">
        <v>6.5273418999999997E-4</v>
      </c>
      <c r="G434" s="97">
        <v>1.7113105700000001E-3</v>
      </c>
      <c r="H434" s="97">
        <v>4.4420246600000001E-3</v>
      </c>
    </row>
    <row r="435" spans="1:8" x14ac:dyDescent="0.2">
      <c r="A435" s="42" t="s">
        <v>53</v>
      </c>
      <c r="B435" s="42" t="s">
        <v>70</v>
      </c>
      <c r="C435" s="42" t="s">
        <v>38</v>
      </c>
      <c r="D435" s="43">
        <v>188</v>
      </c>
      <c r="E435" s="97">
        <v>7.7811635700000001E-3</v>
      </c>
      <c r="F435" s="97">
        <v>2.0798854899999998E-3</v>
      </c>
      <c r="G435" s="97">
        <v>1.93730273E-3</v>
      </c>
      <c r="H435" s="97">
        <v>3.7639748299999999E-3</v>
      </c>
    </row>
    <row r="436" spans="1:8" x14ac:dyDescent="0.2">
      <c r="A436" s="42" t="s">
        <v>53</v>
      </c>
      <c r="B436" s="42" t="s">
        <v>71</v>
      </c>
      <c r="C436" s="42" t="s">
        <v>38</v>
      </c>
      <c r="D436" s="43">
        <v>167</v>
      </c>
      <c r="E436" s="97">
        <v>7.6737494700000004E-3</v>
      </c>
      <c r="F436" s="97">
        <v>1.95227573E-3</v>
      </c>
      <c r="G436" s="97">
        <v>2.2905575699999998E-3</v>
      </c>
      <c r="H436" s="97">
        <v>3.4309157400000002E-3</v>
      </c>
    </row>
    <row r="437" spans="1:8" x14ac:dyDescent="0.2">
      <c r="A437" s="42" t="s">
        <v>53</v>
      </c>
      <c r="B437" s="42" t="s">
        <v>72</v>
      </c>
      <c r="C437" s="42" t="s">
        <v>38</v>
      </c>
      <c r="D437" s="43">
        <v>14</v>
      </c>
      <c r="E437" s="97">
        <v>6.1706347100000001E-3</v>
      </c>
      <c r="F437" s="97">
        <v>1.68898784E-3</v>
      </c>
      <c r="G437" s="97">
        <v>1.80307519E-3</v>
      </c>
      <c r="H437" s="97">
        <v>2.6785711200000002E-3</v>
      </c>
    </row>
    <row r="438" spans="1:8" x14ac:dyDescent="0.2">
      <c r="A438" s="42" t="s">
        <v>53</v>
      </c>
      <c r="B438" s="42" t="s">
        <v>73</v>
      </c>
      <c r="C438" s="42" t="s">
        <v>38</v>
      </c>
      <c r="D438" s="43">
        <v>43</v>
      </c>
      <c r="E438" s="97">
        <v>8.5618537700000007E-3</v>
      </c>
      <c r="F438" s="97">
        <v>1.89330296E-3</v>
      </c>
      <c r="G438" s="97">
        <v>1.7619506800000001E-3</v>
      </c>
      <c r="H438" s="97">
        <v>4.9065996500000002E-3</v>
      </c>
    </row>
    <row r="439" spans="1:8" x14ac:dyDescent="0.2">
      <c r="A439" s="42" t="s">
        <v>53</v>
      </c>
      <c r="B439" s="42" t="s">
        <v>74</v>
      </c>
      <c r="C439" s="42" t="s">
        <v>38</v>
      </c>
      <c r="D439" s="43">
        <v>456</v>
      </c>
      <c r="E439" s="97">
        <v>7.7787928099999999E-3</v>
      </c>
      <c r="F439" s="97">
        <v>2.4593635899999998E-3</v>
      </c>
      <c r="G439" s="97">
        <v>1.8299218E-3</v>
      </c>
      <c r="H439" s="97">
        <v>3.48950695E-3</v>
      </c>
    </row>
    <row r="440" spans="1:8" x14ac:dyDescent="0.2">
      <c r="A440" s="42" t="s">
        <v>53</v>
      </c>
      <c r="B440" s="42" t="s">
        <v>75</v>
      </c>
      <c r="C440" s="42" t="s">
        <v>38</v>
      </c>
      <c r="D440" s="43">
        <v>455</v>
      </c>
      <c r="E440" s="97">
        <v>8.7917427299999996E-3</v>
      </c>
      <c r="F440" s="97">
        <v>1.4434266900000001E-3</v>
      </c>
      <c r="G440" s="97">
        <v>1.9293597600000001E-3</v>
      </c>
      <c r="H440" s="97">
        <v>5.4189558099999998E-3</v>
      </c>
    </row>
    <row r="441" spans="1:8" x14ac:dyDescent="0.2">
      <c r="A441" s="42" t="s">
        <v>53</v>
      </c>
      <c r="B441" s="42" t="s">
        <v>70</v>
      </c>
      <c r="C441" s="42" t="s">
        <v>39</v>
      </c>
      <c r="D441" s="43">
        <v>149</v>
      </c>
      <c r="E441" s="97">
        <v>7.9185307200000006E-3</v>
      </c>
      <c r="F441" s="97">
        <v>1.7346349699999999E-3</v>
      </c>
      <c r="G441" s="97">
        <v>1.6775414099999999E-3</v>
      </c>
      <c r="H441" s="97">
        <v>4.5063538800000002E-3</v>
      </c>
    </row>
    <row r="442" spans="1:8" x14ac:dyDescent="0.2">
      <c r="A442" s="42" t="s">
        <v>53</v>
      </c>
      <c r="B442" s="42" t="s">
        <v>71</v>
      </c>
      <c r="C442" s="42" t="s">
        <v>39</v>
      </c>
      <c r="D442" s="43">
        <v>111</v>
      </c>
      <c r="E442" s="97">
        <v>7.3469300600000004E-3</v>
      </c>
      <c r="F442" s="97">
        <v>1.56854744E-3</v>
      </c>
      <c r="G442" s="97">
        <v>1.7477892000000001E-3</v>
      </c>
      <c r="H442" s="97">
        <v>4.0305928800000003E-3</v>
      </c>
    </row>
    <row r="443" spans="1:8" x14ac:dyDescent="0.2">
      <c r="A443" s="42" t="s">
        <v>53</v>
      </c>
      <c r="B443" s="42" t="s">
        <v>72</v>
      </c>
      <c r="C443" s="42" t="s">
        <v>39</v>
      </c>
      <c r="D443" s="43">
        <v>190</v>
      </c>
      <c r="E443" s="97">
        <v>5.8754871E-3</v>
      </c>
      <c r="F443" s="97">
        <v>8.4734383000000001E-4</v>
      </c>
      <c r="G443" s="97">
        <v>1.9394490699999999E-3</v>
      </c>
      <c r="H443" s="97">
        <v>3.0886937100000002E-3</v>
      </c>
    </row>
    <row r="444" spans="1:8" x14ac:dyDescent="0.2">
      <c r="A444" s="42" t="s">
        <v>53</v>
      </c>
      <c r="B444" s="42" t="s">
        <v>73</v>
      </c>
      <c r="C444" s="42" t="s">
        <v>39</v>
      </c>
      <c r="D444" s="43">
        <v>61</v>
      </c>
      <c r="E444" s="97">
        <v>9.5922508000000004E-3</v>
      </c>
      <c r="F444" s="97">
        <v>2.2806615700000001E-3</v>
      </c>
      <c r="G444" s="97">
        <v>1.74863361E-3</v>
      </c>
      <c r="H444" s="97">
        <v>5.5629551599999999E-3</v>
      </c>
    </row>
    <row r="445" spans="1:8" x14ac:dyDescent="0.2">
      <c r="A445" s="42" t="s">
        <v>53</v>
      </c>
      <c r="B445" s="42" t="s">
        <v>74</v>
      </c>
      <c r="C445" s="42" t="s">
        <v>39</v>
      </c>
      <c r="D445" s="43">
        <v>364</v>
      </c>
      <c r="E445" s="97">
        <v>7.3060703999999997E-3</v>
      </c>
      <c r="F445" s="97">
        <v>1.4260592300000001E-3</v>
      </c>
      <c r="G445" s="97">
        <v>1.7616119899999999E-3</v>
      </c>
      <c r="H445" s="97">
        <v>4.1183987200000003E-3</v>
      </c>
    </row>
    <row r="446" spans="1:8" x14ac:dyDescent="0.2">
      <c r="A446" s="42" t="s">
        <v>53</v>
      </c>
      <c r="B446" s="42" t="s">
        <v>75</v>
      </c>
      <c r="C446" s="42" t="s">
        <v>39</v>
      </c>
      <c r="D446" s="43">
        <v>397</v>
      </c>
      <c r="E446" s="97">
        <v>7.6788877100000003E-3</v>
      </c>
      <c r="F446" s="97">
        <v>1.0870298E-3</v>
      </c>
      <c r="G446" s="97">
        <v>1.65996104E-3</v>
      </c>
      <c r="H446" s="97">
        <v>4.93189639E-3</v>
      </c>
    </row>
    <row r="447" spans="1:8" x14ac:dyDescent="0.2">
      <c r="A447" s="42" t="s">
        <v>53</v>
      </c>
      <c r="B447" s="42" t="s">
        <v>70</v>
      </c>
      <c r="C447" s="42" t="s">
        <v>40</v>
      </c>
      <c r="D447" s="43">
        <v>63</v>
      </c>
      <c r="E447" s="97">
        <v>7.1224645299999998E-3</v>
      </c>
      <c r="F447" s="97">
        <v>1.38778638E-3</v>
      </c>
      <c r="G447" s="97">
        <v>1.76109621E-3</v>
      </c>
      <c r="H447" s="97">
        <v>3.9735814700000002E-3</v>
      </c>
    </row>
    <row r="448" spans="1:8" x14ac:dyDescent="0.2">
      <c r="A448" s="42" t="s">
        <v>53</v>
      </c>
      <c r="B448" s="42" t="s">
        <v>71</v>
      </c>
      <c r="C448" s="42" t="s">
        <v>40</v>
      </c>
      <c r="D448" s="43">
        <v>43</v>
      </c>
      <c r="E448" s="97">
        <v>1.010631973E-2</v>
      </c>
      <c r="F448" s="97">
        <v>2.4943472900000002E-3</v>
      </c>
      <c r="G448" s="97">
        <v>2.4109063499999999E-3</v>
      </c>
      <c r="H448" s="97">
        <v>5.2010656600000003E-3</v>
      </c>
    </row>
    <row r="449" spans="1:8" x14ac:dyDescent="0.2">
      <c r="A449" s="42" t="s">
        <v>53</v>
      </c>
      <c r="B449" s="42" t="s">
        <v>72</v>
      </c>
      <c r="C449" s="42" t="s">
        <v>40</v>
      </c>
      <c r="D449" s="43">
        <v>16</v>
      </c>
      <c r="E449" s="97">
        <v>6.7816838000000004E-3</v>
      </c>
      <c r="F449" s="97">
        <v>1.04745351E-3</v>
      </c>
      <c r="G449" s="97">
        <v>2.9267937400000001E-3</v>
      </c>
      <c r="H449" s="97">
        <v>2.8074361E-3</v>
      </c>
    </row>
    <row r="450" spans="1:8" x14ac:dyDescent="0.2">
      <c r="A450" s="42" t="s">
        <v>53</v>
      </c>
      <c r="B450" s="42" t="s">
        <v>73</v>
      </c>
      <c r="C450" s="42" t="s">
        <v>40</v>
      </c>
      <c r="D450" s="43">
        <v>17</v>
      </c>
      <c r="E450" s="97">
        <v>1.2510892960000001E-2</v>
      </c>
      <c r="F450" s="97">
        <v>4.9965955799999998E-3</v>
      </c>
      <c r="G450" s="97">
        <v>2.2589866700000001E-3</v>
      </c>
      <c r="H450" s="97">
        <v>5.2553102899999997E-3</v>
      </c>
    </row>
    <row r="451" spans="1:8" x14ac:dyDescent="0.2">
      <c r="A451" s="42" t="s">
        <v>53</v>
      </c>
      <c r="B451" s="42" t="s">
        <v>74</v>
      </c>
      <c r="C451" s="42" t="s">
        <v>40</v>
      </c>
      <c r="D451" s="43">
        <v>133</v>
      </c>
      <c r="E451" s="97">
        <v>9.0021057200000004E-3</v>
      </c>
      <c r="F451" s="97">
        <v>2.3669414200000001E-3</v>
      </c>
      <c r="G451" s="97">
        <v>2.1106583599999999E-3</v>
      </c>
      <c r="H451" s="97">
        <v>4.5245054899999996E-3</v>
      </c>
    </row>
    <row r="452" spans="1:8" x14ac:dyDescent="0.2">
      <c r="A452" s="42" t="s">
        <v>53</v>
      </c>
      <c r="B452" s="42" t="s">
        <v>75</v>
      </c>
      <c r="C452" s="42" t="s">
        <v>40</v>
      </c>
      <c r="D452" s="43">
        <v>228</v>
      </c>
      <c r="E452" s="97">
        <v>8.4476016700000007E-3</v>
      </c>
      <c r="F452" s="97">
        <v>8.3932318000000004E-4</v>
      </c>
      <c r="G452" s="97">
        <v>2.18303256E-3</v>
      </c>
      <c r="H452" s="97">
        <v>5.4252454300000004E-3</v>
      </c>
    </row>
    <row r="453" spans="1:8" x14ac:dyDescent="0.2">
      <c r="A453" s="42" t="s">
        <v>53</v>
      </c>
      <c r="B453" s="42" t="s">
        <v>70</v>
      </c>
      <c r="C453" s="42" t="s">
        <v>41</v>
      </c>
      <c r="D453" s="43">
        <v>218</v>
      </c>
      <c r="E453" s="97">
        <v>6.73664181E-3</v>
      </c>
      <c r="F453" s="97">
        <v>1.3464149999999999E-3</v>
      </c>
      <c r="G453" s="97">
        <v>1.3030918300000001E-3</v>
      </c>
      <c r="H453" s="97">
        <v>4.0871344699999999E-3</v>
      </c>
    </row>
    <row r="454" spans="1:8" x14ac:dyDescent="0.2">
      <c r="A454" s="42" t="s">
        <v>53</v>
      </c>
      <c r="B454" s="42" t="s">
        <v>71</v>
      </c>
      <c r="C454" s="42" t="s">
        <v>41</v>
      </c>
      <c r="D454" s="43">
        <v>62</v>
      </c>
      <c r="E454" s="97">
        <v>8.0753432199999996E-3</v>
      </c>
      <c r="F454" s="97">
        <v>1.3760078499999999E-3</v>
      </c>
      <c r="G454" s="97">
        <v>1.32597794E-3</v>
      </c>
      <c r="H454" s="97">
        <v>5.3733569799999997E-3</v>
      </c>
    </row>
    <row r="455" spans="1:8" x14ac:dyDescent="0.2">
      <c r="A455" s="42" t="s">
        <v>53</v>
      </c>
      <c r="B455" s="42" t="s">
        <v>72</v>
      </c>
      <c r="C455" s="42" t="s">
        <v>41</v>
      </c>
      <c r="D455" s="43">
        <v>344</v>
      </c>
      <c r="E455" s="97">
        <v>5.4966755799999998E-3</v>
      </c>
      <c r="F455" s="97">
        <v>6.9303108999999995E-4</v>
      </c>
      <c r="G455" s="97">
        <v>3.1392991199999999E-3</v>
      </c>
      <c r="H455" s="97">
        <v>1.6643449E-3</v>
      </c>
    </row>
    <row r="456" spans="1:8" x14ac:dyDescent="0.2">
      <c r="A456" s="42" t="s">
        <v>53</v>
      </c>
      <c r="B456" s="42" t="s">
        <v>73</v>
      </c>
      <c r="C456" s="42" t="s">
        <v>41</v>
      </c>
      <c r="D456" s="43">
        <v>257</v>
      </c>
      <c r="E456" s="97">
        <v>6.8326665899999996E-3</v>
      </c>
      <c r="F456" s="97">
        <v>1.1005275699999999E-3</v>
      </c>
      <c r="G456" s="97">
        <v>2.3990306100000001E-3</v>
      </c>
      <c r="H456" s="97">
        <v>3.3331079199999999E-3</v>
      </c>
    </row>
    <row r="457" spans="1:8" x14ac:dyDescent="0.2">
      <c r="A457" s="42" t="s">
        <v>53</v>
      </c>
      <c r="B457" s="42" t="s">
        <v>74</v>
      </c>
      <c r="C457" s="42" t="s">
        <v>41</v>
      </c>
      <c r="D457" s="43">
        <v>526</v>
      </c>
      <c r="E457" s="97">
        <v>6.5447205699999999E-3</v>
      </c>
      <c r="F457" s="97">
        <v>1.3095424299999999E-3</v>
      </c>
      <c r="G457" s="97">
        <v>1.1910071799999999E-3</v>
      </c>
      <c r="H457" s="97">
        <v>4.0441704700000004E-3</v>
      </c>
    </row>
    <row r="458" spans="1:8" x14ac:dyDescent="0.2">
      <c r="A458" s="42" t="s">
        <v>53</v>
      </c>
      <c r="B458" s="42" t="s">
        <v>75</v>
      </c>
      <c r="C458" s="42" t="s">
        <v>41</v>
      </c>
      <c r="D458" s="43">
        <v>453</v>
      </c>
      <c r="E458" s="97">
        <v>6.8352953200000004E-3</v>
      </c>
      <c r="F458" s="97">
        <v>1.1183159199999999E-3</v>
      </c>
      <c r="G458" s="97">
        <v>1.19685611E-3</v>
      </c>
      <c r="H458" s="97">
        <v>4.5201228099999999E-3</v>
      </c>
    </row>
    <row r="459" spans="1:8" x14ac:dyDescent="0.2">
      <c r="A459" s="42" t="s">
        <v>53</v>
      </c>
      <c r="B459" s="42" t="s">
        <v>70</v>
      </c>
      <c r="C459" s="42" t="s">
        <v>42</v>
      </c>
      <c r="D459" s="43">
        <v>178</v>
      </c>
      <c r="E459" s="97">
        <v>7.0785864199999996E-3</v>
      </c>
      <c r="F459" s="97">
        <v>1.6662112699999999E-3</v>
      </c>
      <c r="G459" s="97">
        <v>2.1047906799999999E-3</v>
      </c>
      <c r="H459" s="97">
        <v>3.30758403E-3</v>
      </c>
    </row>
    <row r="460" spans="1:8" x14ac:dyDescent="0.2">
      <c r="A460" s="42" t="s">
        <v>53</v>
      </c>
      <c r="B460" s="42" t="s">
        <v>71</v>
      </c>
      <c r="C460" s="42" t="s">
        <v>42</v>
      </c>
      <c r="D460" s="43">
        <v>118</v>
      </c>
      <c r="E460" s="97">
        <v>8.4298490999999993E-3</v>
      </c>
      <c r="F460" s="97">
        <v>2.1402226E-3</v>
      </c>
      <c r="G460" s="97">
        <v>2.4073091099999998E-3</v>
      </c>
      <c r="H460" s="97">
        <v>3.8823169599999999E-3</v>
      </c>
    </row>
    <row r="461" spans="1:8" x14ac:dyDescent="0.2">
      <c r="A461" s="42" t="s">
        <v>53</v>
      </c>
      <c r="B461" s="42" t="s">
        <v>72</v>
      </c>
      <c r="C461" s="42" t="s">
        <v>42</v>
      </c>
      <c r="D461" s="43">
        <v>2</v>
      </c>
      <c r="E461" s="97">
        <v>6.1284718699999999E-3</v>
      </c>
      <c r="F461" s="97">
        <v>5.81597221E-3</v>
      </c>
      <c r="G461" s="97">
        <v>2.6041630999999998E-4</v>
      </c>
      <c r="H461" s="97">
        <v>5.2083329999999999E-5</v>
      </c>
    </row>
    <row r="462" spans="1:8" x14ac:dyDescent="0.2">
      <c r="A462" s="42" t="s">
        <v>53</v>
      </c>
      <c r="B462" s="42" t="s">
        <v>73</v>
      </c>
      <c r="C462" s="42" t="s">
        <v>42</v>
      </c>
      <c r="D462" s="43">
        <v>36</v>
      </c>
      <c r="E462" s="97">
        <v>8.0716304100000007E-3</v>
      </c>
      <c r="F462" s="97">
        <v>1.70171014E-3</v>
      </c>
      <c r="G462" s="97">
        <v>2.2366895699999999E-3</v>
      </c>
      <c r="H462" s="97">
        <v>4.13323018E-3</v>
      </c>
    </row>
    <row r="463" spans="1:8" x14ac:dyDescent="0.2">
      <c r="A463" s="42" t="s">
        <v>53</v>
      </c>
      <c r="B463" s="42" t="s">
        <v>74</v>
      </c>
      <c r="C463" s="42" t="s">
        <v>42</v>
      </c>
      <c r="D463" s="43">
        <v>332</v>
      </c>
      <c r="E463" s="97">
        <v>7.51509486E-3</v>
      </c>
      <c r="F463" s="97">
        <v>2.1608305900000001E-3</v>
      </c>
      <c r="G463" s="97">
        <v>1.9974688099999999E-3</v>
      </c>
      <c r="H463" s="97">
        <v>3.3567950000000001E-3</v>
      </c>
    </row>
    <row r="464" spans="1:8" x14ac:dyDescent="0.2">
      <c r="A464" s="42" t="s">
        <v>53</v>
      </c>
      <c r="B464" s="42" t="s">
        <v>75</v>
      </c>
      <c r="C464" s="42" t="s">
        <v>42</v>
      </c>
      <c r="D464" s="43">
        <v>356</v>
      </c>
      <c r="E464" s="97">
        <v>8.3164271299999998E-3</v>
      </c>
      <c r="F464" s="97">
        <v>1.0923192600000001E-3</v>
      </c>
      <c r="G464" s="97">
        <v>2.2417938700000002E-3</v>
      </c>
      <c r="H464" s="97">
        <v>4.9823135399999999E-3</v>
      </c>
    </row>
    <row r="465" spans="1:8" x14ac:dyDescent="0.2">
      <c r="A465" s="42" t="s">
        <v>53</v>
      </c>
      <c r="B465" s="42" t="s">
        <v>70</v>
      </c>
      <c r="C465" s="42" t="s">
        <v>43</v>
      </c>
      <c r="D465" s="43">
        <v>54</v>
      </c>
      <c r="E465" s="97">
        <v>6.7766201599999999E-3</v>
      </c>
      <c r="F465" s="97">
        <v>1.4289692299999999E-3</v>
      </c>
      <c r="G465" s="97">
        <v>2.0280347500000002E-3</v>
      </c>
      <c r="H465" s="97">
        <v>3.3196157299999998E-3</v>
      </c>
    </row>
    <row r="466" spans="1:8" x14ac:dyDescent="0.2">
      <c r="A466" s="42" t="s">
        <v>53</v>
      </c>
      <c r="B466" s="42" t="s">
        <v>71</v>
      </c>
      <c r="C466" s="42" t="s">
        <v>43</v>
      </c>
      <c r="D466" s="43">
        <v>32</v>
      </c>
      <c r="E466" s="97">
        <v>5.9573927200000003E-3</v>
      </c>
      <c r="F466" s="97">
        <v>6.7925324999999997E-4</v>
      </c>
      <c r="G466" s="97">
        <v>2.6323782E-3</v>
      </c>
      <c r="H466" s="97">
        <v>2.6457608600000001E-3</v>
      </c>
    </row>
    <row r="467" spans="1:8" x14ac:dyDescent="0.2">
      <c r="A467" s="42" t="s">
        <v>53</v>
      </c>
      <c r="B467" s="42" t="s">
        <v>72</v>
      </c>
      <c r="C467" s="42" t="s">
        <v>43</v>
      </c>
      <c r="D467" s="43">
        <v>6</v>
      </c>
      <c r="E467" s="97">
        <v>5.3549381900000002E-3</v>
      </c>
      <c r="F467" s="97">
        <v>8.9313250999999995E-4</v>
      </c>
      <c r="G467" s="97">
        <v>2.2472991800000001E-3</v>
      </c>
      <c r="H467" s="97">
        <v>2.2145060100000002E-3</v>
      </c>
    </row>
    <row r="468" spans="1:8" x14ac:dyDescent="0.2">
      <c r="A468" s="42" t="s">
        <v>53</v>
      </c>
      <c r="B468" s="42" t="s">
        <v>73</v>
      </c>
      <c r="C468" s="42" t="s">
        <v>43</v>
      </c>
      <c r="D468" s="43">
        <v>21</v>
      </c>
      <c r="E468" s="97">
        <v>7.19190895E-3</v>
      </c>
      <c r="F468" s="97">
        <v>1.01851821E-3</v>
      </c>
      <c r="G468" s="97">
        <v>2.2966267100000002E-3</v>
      </c>
      <c r="H468" s="97">
        <v>3.87676345E-3</v>
      </c>
    </row>
    <row r="469" spans="1:8" x14ac:dyDescent="0.2">
      <c r="A469" s="42" t="s">
        <v>53</v>
      </c>
      <c r="B469" s="42" t="s">
        <v>74</v>
      </c>
      <c r="C469" s="42" t="s">
        <v>43</v>
      </c>
      <c r="D469" s="43">
        <v>189</v>
      </c>
      <c r="E469" s="97">
        <v>7.2069736200000003E-3</v>
      </c>
      <c r="F469" s="97">
        <v>9.6499582000000004E-4</v>
      </c>
      <c r="G469" s="97">
        <v>1.9467100599999999E-3</v>
      </c>
      <c r="H469" s="97">
        <v>4.2952673099999998E-3</v>
      </c>
    </row>
    <row r="470" spans="1:8" x14ac:dyDescent="0.2">
      <c r="A470" s="42" t="s">
        <v>53</v>
      </c>
      <c r="B470" s="42" t="s">
        <v>75</v>
      </c>
      <c r="C470" s="42" t="s">
        <v>43</v>
      </c>
      <c r="D470" s="43">
        <v>208</v>
      </c>
      <c r="E470" s="97">
        <v>7.0071556600000001E-3</v>
      </c>
      <c r="F470" s="97">
        <v>7.8692547999999998E-4</v>
      </c>
      <c r="G470" s="97">
        <v>1.9545715699999999E-3</v>
      </c>
      <c r="H470" s="97">
        <v>4.2656582400000002E-3</v>
      </c>
    </row>
    <row r="471" spans="1:8" x14ac:dyDescent="0.2">
      <c r="A471" s="42" t="s">
        <v>53</v>
      </c>
      <c r="B471" s="42" t="s">
        <v>70</v>
      </c>
      <c r="C471" s="42" t="s">
        <v>44</v>
      </c>
      <c r="D471" s="43">
        <v>179</v>
      </c>
      <c r="E471" s="97">
        <v>9.3508170600000006E-3</v>
      </c>
      <c r="F471" s="97">
        <v>3.58550567E-3</v>
      </c>
      <c r="G471" s="97">
        <v>1.1142145299999999E-3</v>
      </c>
      <c r="H471" s="97">
        <v>4.6510963899999997E-3</v>
      </c>
    </row>
    <row r="472" spans="1:8" x14ac:dyDescent="0.2">
      <c r="A472" s="42" t="s">
        <v>53</v>
      </c>
      <c r="B472" s="42" t="s">
        <v>71</v>
      </c>
      <c r="C472" s="42" t="s">
        <v>44</v>
      </c>
      <c r="D472" s="43">
        <v>21</v>
      </c>
      <c r="E472" s="97">
        <v>1.2874779290000001E-2</v>
      </c>
      <c r="F472" s="97">
        <v>6.22299354E-3</v>
      </c>
      <c r="G472" s="97">
        <v>1.28086395E-3</v>
      </c>
      <c r="H472" s="97">
        <v>5.3709212499999997E-3</v>
      </c>
    </row>
    <row r="473" spans="1:8" x14ac:dyDescent="0.2">
      <c r="A473" s="42" t="s">
        <v>53</v>
      </c>
      <c r="B473" s="42" t="s">
        <v>72</v>
      </c>
      <c r="C473" s="42" t="s">
        <v>44</v>
      </c>
      <c r="D473" s="43">
        <v>12</v>
      </c>
      <c r="E473" s="97">
        <v>6.4313270199999996E-3</v>
      </c>
      <c r="F473" s="97">
        <v>1.8692126600000001E-3</v>
      </c>
      <c r="G473" s="97">
        <v>7.8993037000000003E-4</v>
      </c>
      <c r="H473" s="97">
        <v>3.7721834400000001E-3</v>
      </c>
    </row>
    <row r="474" spans="1:8" x14ac:dyDescent="0.2">
      <c r="A474" s="42" t="s">
        <v>53</v>
      </c>
      <c r="B474" s="42" t="s">
        <v>73</v>
      </c>
      <c r="C474" s="42" t="s">
        <v>44</v>
      </c>
      <c r="D474" s="43">
        <v>112</v>
      </c>
      <c r="E474" s="97">
        <v>1.1317687410000001E-2</v>
      </c>
      <c r="F474" s="97">
        <v>3.3000576399999999E-3</v>
      </c>
      <c r="G474" s="97">
        <v>1.76277258E-3</v>
      </c>
      <c r="H474" s="97">
        <v>6.2548567400000001E-3</v>
      </c>
    </row>
    <row r="475" spans="1:8" x14ac:dyDescent="0.2">
      <c r="A475" s="42" t="s">
        <v>53</v>
      </c>
      <c r="B475" s="42" t="s">
        <v>74</v>
      </c>
      <c r="C475" s="42" t="s">
        <v>44</v>
      </c>
      <c r="D475" s="43">
        <v>380</v>
      </c>
      <c r="E475" s="97">
        <v>9.8858428499999998E-3</v>
      </c>
      <c r="F475" s="97">
        <v>2.8728981699999998E-3</v>
      </c>
      <c r="G475" s="97">
        <v>1.4132246799999999E-3</v>
      </c>
      <c r="H475" s="97">
        <v>5.5997195499999999E-3</v>
      </c>
    </row>
    <row r="476" spans="1:8" x14ac:dyDescent="0.2">
      <c r="A476" s="42" t="s">
        <v>53</v>
      </c>
      <c r="B476" s="42" t="s">
        <v>75</v>
      </c>
      <c r="C476" s="42" t="s">
        <v>44</v>
      </c>
      <c r="D476" s="43">
        <v>371</v>
      </c>
      <c r="E476" s="97">
        <v>6.01982855E-3</v>
      </c>
      <c r="F476" s="97">
        <v>1.2752381E-3</v>
      </c>
      <c r="G476" s="97">
        <v>8.5470301999999998E-4</v>
      </c>
      <c r="H476" s="97">
        <v>3.8898869500000001E-3</v>
      </c>
    </row>
    <row r="477" spans="1:8" x14ac:dyDescent="0.2">
      <c r="A477" s="42" t="s">
        <v>53</v>
      </c>
      <c r="B477" s="42" t="s">
        <v>70</v>
      </c>
      <c r="C477" s="42" t="s">
        <v>45</v>
      </c>
      <c r="D477" s="43">
        <v>207</v>
      </c>
      <c r="E477" s="97">
        <v>7.7385822499999998E-3</v>
      </c>
      <c r="F477" s="97">
        <v>2.0797546099999998E-3</v>
      </c>
      <c r="G477" s="97">
        <v>1.6177422199999999E-3</v>
      </c>
      <c r="H477" s="97">
        <v>4.0410849400000001E-3</v>
      </c>
    </row>
    <row r="478" spans="1:8" x14ac:dyDescent="0.2">
      <c r="A478" s="42" t="s">
        <v>53</v>
      </c>
      <c r="B478" s="42" t="s">
        <v>71</v>
      </c>
      <c r="C478" s="42" t="s">
        <v>45</v>
      </c>
      <c r="D478" s="43">
        <v>40</v>
      </c>
      <c r="E478" s="97">
        <v>8.5891201100000009E-3</v>
      </c>
      <c r="F478" s="97">
        <v>2.4618053200000001E-3</v>
      </c>
      <c r="G478" s="97">
        <v>1.8185761E-3</v>
      </c>
      <c r="H478" s="97">
        <v>4.3087381499999997E-3</v>
      </c>
    </row>
    <row r="479" spans="1:8" x14ac:dyDescent="0.2">
      <c r="A479" s="42" t="s">
        <v>53</v>
      </c>
      <c r="B479" s="42" t="s">
        <v>72</v>
      </c>
      <c r="C479" s="42" t="s">
        <v>45</v>
      </c>
      <c r="D479" s="43">
        <v>38</v>
      </c>
      <c r="E479" s="97">
        <v>5.86409581E-3</v>
      </c>
      <c r="F479" s="97">
        <v>1.2460402099999999E-3</v>
      </c>
      <c r="G479" s="97">
        <v>1.55244862E-3</v>
      </c>
      <c r="H479" s="97">
        <v>3.0656065099999999E-3</v>
      </c>
    </row>
    <row r="480" spans="1:8" x14ac:dyDescent="0.2">
      <c r="A480" s="42" t="s">
        <v>53</v>
      </c>
      <c r="B480" s="42" t="s">
        <v>73</v>
      </c>
      <c r="C480" s="42" t="s">
        <v>45</v>
      </c>
      <c r="D480" s="43">
        <v>125</v>
      </c>
      <c r="E480" s="97">
        <v>6.9080553100000002E-3</v>
      </c>
      <c r="F480" s="97">
        <v>1.04657383E-3</v>
      </c>
      <c r="G480" s="97">
        <v>1.63157385E-3</v>
      </c>
      <c r="H480" s="97">
        <v>4.22990717E-3</v>
      </c>
    </row>
    <row r="481" spans="1:8" x14ac:dyDescent="0.2">
      <c r="A481" s="42" t="s">
        <v>53</v>
      </c>
      <c r="B481" s="42" t="s">
        <v>74</v>
      </c>
      <c r="C481" s="42" t="s">
        <v>45</v>
      </c>
      <c r="D481" s="43">
        <v>457</v>
      </c>
      <c r="E481" s="97">
        <v>8.3493899099999994E-3</v>
      </c>
      <c r="F481" s="97">
        <v>2.09414738E-3</v>
      </c>
      <c r="G481" s="97">
        <v>1.65873932E-3</v>
      </c>
      <c r="H481" s="97">
        <v>4.5965027200000003E-3</v>
      </c>
    </row>
    <row r="482" spans="1:8" x14ac:dyDescent="0.2">
      <c r="A482" s="42" t="s">
        <v>53</v>
      </c>
      <c r="B482" s="42" t="s">
        <v>75</v>
      </c>
      <c r="C482" s="42" t="s">
        <v>45</v>
      </c>
      <c r="D482" s="43">
        <v>568</v>
      </c>
      <c r="E482" s="97">
        <v>7.0502817699999998E-3</v>
      </c>
      <c r="F482" s="97">
        <v>7.9227365999999999E-4</v>
      </c>
      <c r="G482" s="97">
        <v>1.5723417999999999E-3</v>
      </c>
      <c r="H482" s="97">
        <v>4.6856658400000004E-3</v>
      </c>
    </row>
    <row r="483" spans="1:8" x14ac:dyDescent="0.2">
      <c r="A483" s="42" t="s">
        <v>53</v>
      </c>
      <c r="B483" s="42" t="s">
        <v>70</v>
      </c>
      <c r="C483" s="42" t="s">
        <v>46</v>
      </c>
      <c r="D483" s="43">
        <v>111</v>
      </c>
      <c r="E483" s="97">
        <v>7.4806053399999999E-3</v>
      </c>
      <c r="F483" s="97">
        <v>1.1481270500000001E-3</v>
      </c>
      <c r="G483" s="97">
        <v>2.99049027E-3</v>
      </c>
      <c r="H483" s="97">
        <v>3.3419875700000001E-3</v>
      </c>
    </row>
    <row r="484" spans="1:8" x14ac:dyDescent="0.2">
      <c r="A484" s="42" t="s">
        <v>53</v>
      </c>
      <c r="B484" s="42" t="s">
        <v>71</v>
      </c>
      <c r="C484" s="42" t="s">
        <v>46</v>
      </c>
      <c r="D484" s="43">
        <v>33</v>
      </c>
      <c r="E484" s="97">
        <v>9.6766271799999994E-3</v>
      </c>
      <c r="F484" s="97">
        <v>1.62422813E-3</v>
      </c>
      <c r="G484" s="97">
        <v>3.0057517400000002E-3</v>
      </c>
      <c r="H484" s="97">
        <v>5.0466468600000002E-3</v>
      </c>
    </row>
    <row r="485" spans="1:8" x14ac:dyDescent="0.2">
      <c r="A485" s="42" t="s">
        <v>53</v>
      </c>
      <c r="B485" s="42" t="s">
        <v>72</v>
      </c>
      <c r="C485" s="42" t="s">
        <v>46</v>
      </c>
      <c r="D485" s="43">
        <v>6</v>
      </c>
      <c r="E485" s="97">
        <v>2.94367245E-3</v>
      </c>
      <c r="F485" s="97">
        <v>1.0300922399999999E-3</v>
      </c>
      <c r="G485" s="97">
        <v>1.11111087E-3</v>
      </c>
      <c r="H485" s="97">
        <v>8.0246874000000005E-4</v>
      </c>
    </row>
    <row r="486" spans="1:8" x14ac:dyDescent="0.2">
      <c r="A486" s="42" t="s">
        <v>53</v>
      </c>
      <c r="B486" s="42" t="s">
        <v>73</v>
      </c>
      <c r="C486" s="42" t="s">
        <v>46</v>
      </c>
      <c r="D486" s="43">
        <v>39</v>
      </c>
      <c r="E486" s="97">
        <v>1.1788936139999999E-2</v>
      </c>
      <c r="F486" s="97">
        <v>1.8028843200000001E-3</v>
      </c>
      <c r="G486" s="97">
        <v>3.7882832499999998E-3</v>
      </c>
      <c r="H486" s="97">
        <v>6.1977680300000001E-3</v>
      </c>
    </row>
    <row r="487" spans="1:8" x14ac:dyDescent="0.2">
      <c r="A487" s="42" t="s">
        <v>53</v>
      </c>
      <c r="B487" s="42" t="s">
        <v>74</v>
      </c>
      <c r="C487" s="42" t="s">
        <v>46</v>
      </c>
      <c r="D487" s="43">
        <v>266</v>
      </c>
      <c r="E487" s="97">
        <v>7.9744497600000002E-3</v>
      </c>
      <c r="F487" s="97">
        <v>1.35255648E-3</v>
      </c>
      <c r="G487" s="97">
        <v>2.6254870699999999E-3</v>
      </c>
      <c r="H487" s="97">
        <v>3.9964056899999996E-3</v>
      </c>
    </row>
    <row r="488" spans="1:8" x14ac:dyDescent="0.2">
      <c r="A488" s="42" t="s">
        <v>53</v>
      </c>
      <c r="B488" s="42" t="s">
        <v>75</v>
      </c>
      <c r="C488" s="42" t="s">
        <v>46</v>
      </c>
      <c r="D488" s="43">
        <v>270</v>
      </c>
      <c r="E488" s="97">
        <v>8.5772888699999997E-3</v>
      </c>
      <c r="F488" s="97">
        <v>1.16769524E-3</v>
      </c>
      <c r="G488" s="97">
        <v>2.1849277400000002E-3</v>
      </c>
      <c r="H488" s="97">
        <v>5.2246654199999999E-3</v>
      </c>
    </row>
    <row r="489" spans="1:8" x14ac:dyDescent="0.2">
      <c r="A489" s="42" t="s">
        <v>53</v>
      </c>
      <c r="B489" s="42" t="s">
        <v>70</v>
      </c>
      <c r="C489" s="42" t="s">
        <v>47</v>
      </c>
      <c r="D489" s="43">
        <v>408</v>
      </c>
      <c r="E489" s="97">
        <v>6.4998068600000004E-3</v>
      </c>
      <c r="F489" s="97">
        <v>1.3426490900000001E-3</v>
      </c>
      <c r="G489" s="97">
        <v>9.9443398000000007E-4</v>
      </c>
      <c r="H489" s="97">
        <v>4.1627233099999997E-3</v>
      </c>
    </row>
    <row r="490" spans="1:8" x14ac:dyDescent="0.2">
      <c r="A490" s="42" t="s">
        <v>53</v>
      </c>
      <c r="B490" s="42" t="s">
        <v>71</v>
      </c>
      <c r="C490" s="42" t="s">
        <v>47</v>
      </c>
      <c r="D490" s="43">
        <v>245</v>
      </c>
      <c r="E490" s="97">
        <v>6.6400696800000001E-3</v>
      </c>
      <c r="F490" s="97">
        <v>1.1609502500000001E-3</v>
      </c>
      <c r="G490" s="97">
        <v>1.1613754400000001E-3</v>
      </c>
      <c r="H490" s="97">
        <v>4.3177435200000003E-3</v>
      </c>
    </row>
    <row r="491" spans="1:8" x14ac:dyDescent="0.2">
      <c r="A491" s="42" t="s">
        <v>53</v>
      </c>
      <c r="B491" s="42" t="s">
        <v>72</v>
      </c>
      <c r="C491" s="42" t="s">
        <v>47</v>
      </c>
      <c r="D491" s="43">
        <v>15</v>
      </c>
      <c r="E491" s="97">
        <v>5.0200615199999998E-3</v>
      </c>
      <c r="F491" s="97">
        <v>1.4320985499999999E-3</v>
      </c>
      <c r="G491" s="97">
        <v>5.7638850999999997E-4</v>
      </c>
      <c r="H491" s="97">
        <v>3.0115737400000001E-3</v>
      </c>
    </row>
    <row r="492" spans="1:8" x14ac:dyDescent="0.2">
      <c r="A492" s="42" t="s">
        <v>53</v>
      </c>
      <c r="B492" s="42" t="s">
        <v>73</v>
      </c>
      <c r="C492" s="42" t="s">
        <v>47</v>
      </c>
      <c r="D492" s="43">
        <v>150</v>
      </c>
      <c r="E492" s="97">
        <v>7.4973762999999997E-3</v>
      </c>
      <c r="F492" s="97">
        <v>1.5722991700000001E-3</v>
      </c>
      <c r="G492" s="97">
        <v>1.0485337E-3</v>
      </c>
      <c r="H492" s="97">
        <v>4.8765429699999998E-3</v>
      </c>
    </row>
    <row r="493" spans="1:8" x14ac:dyDescent="0.2">
      <c r="A493" s="42" t="s">
        <v>53</v>
      </c>
      <c r="B493" s="42" t="s">
        <v>74</v>
      </c>
      <c r="C493" s="42" t="s">
        <v>47</v>
      </c>
      <c r="D493" s="43">
        <v>618</v>
      </c>
      <c r="E493" s="97">
        <v>7.5404341099999999E-3</v>
      </c>
      <c r="F493" s="97">
        <v>1.3822213800000001E-3</v>
      </c>
      <c r="G493" s="97">
        <v>1.1071966599999999E-3</v>
      </c>
      <c r="H493" s="97">
        <v>5.0510155800000001E-3</v>
      </c>
    </row>
    <row r="494" spans="1:8" x14ac:dyDescent="0.2">
      <c r="A494" s="42" t="s">
        <v>53</v>
      </c>
      <c r="B494" s="42" t="s">
        <v>75</v>
      </c>
      <c r="C494" s="42" t="s">
        <v>47</v>
      </c>
      <c r="D494" s="43">
        <v>918</v>
      </c>
      <c r="E494" s="97">
        <v>6.9184466699999999E-3</v>
      </c>
      <c r="F494" s="97">
        <v>9.9460103999999996E-4</v>
      </c>
      <c r="G494" s="97">
        <v>9.7202026000000003E-4</v>
      </c>
      <c r="H494" s="97">
        <v>4.9518248799999996E-3</v>
      </c>
    </row>
    <row r="495" spans="1:8" x14ac:dyDescent="0.2">
      <c r="A495" s="42" t="s">
        <v>53</v>
      </c>
      <c r="B495" s="42" t="s">
        <v>70</v>
      </c>
      <c r="C495" s="42" t="s">
        <v>48</v>
      </c>
      <c r="D495" s="43">
        <v>329</v>
      </c>
      <c r="E495" s="97">
        <v>4.4259749299999998E-3</v>
      </c>
      <c r="F495" s="97">
        <v>7.3486551000000004E-4</v>
      </c>
      <c r="G495" s="97">
        <v>8.4694757999999998E-4</v>
      </c>
      <c r="H495" s="97">
        <v>2.8441613499999999E-3</v>
      </c>
    </row>
    <row r="496" spans="1:8" x14ac:dyDescent="0.2">
      <c r="A496" s="42" t="s">
        <v>53</v>
      </c>
      <c r="B496" s="42" t="s">
        <v>71</v>
      </c>
      <c r="C496" s="42" t="s">
        <v>48</v>
      </c>
      <c r="D496" s="43">
        <v>134</v>
      </c>
      <c r="E496" s="97">
        <v>4.6831810800000004E-3</v>
      </c>
      <c r="F496" s="97">
        <v>9.3369932999999995E-4</v>
      </c>
      <c r="G496" s="97">
        <v>8.6857356000000002E-4</v>
      </c>
      <c r="H496" s="97">
        <v>2.8809077000000001E-3</v>
      </c>
    </row>
    <row r="497" spans="1:8" x14ac:dyDescent="0.2">
      <c r="A497" s="42" t="s">
        <v>53</v>
      </c>
      <c r="B497" s="42" t="s">
        <v>72</v>
      </c>
      <c r="C497" s="42" t="s">
        <v>48</v>
      </c>
      <c r="D497" s="43">
        <v>27</v>
      </c>
      <c r="E497" s="97">
        <v>4.2215361000000002E-3</v>
      </c>
      <c r="F497" s="97">
        <v>7.8832274999999998E-4</v>
      </c>
      <c r="G497" s="97">
        <v>6.8458473999999999E-4</v>
      </c>
      <c r="H497" s="97">
        <v>2.74862797E-3</v>
      </c>
    </row>
    <row r="498" spans="1:8" x14ac:dyDescent="0.2">
      <c r="A498" s="42" t="s">
        <v>53</v>
      </c>
      <c r="B498" s="42" t="s">
        <v>73</v>
      </c>
      <c r="C498" s="42" t="s">
        <v>48</v>
      </c>
      <c r="D498" s="43">
        <v>388</v>
      </c>
      <c r="E498" s="97">
        <v>5.1264793300000002E-3</v>
      </c>
      <c r="F498" s="97">
        <v>7.9419601000000001E-4</v>
      </c>
      <c r="G498" s="97">
        <v>8.2417525999999995E-4</v>
      </c>
      <c r="H498" s="97">
        <v>3.5081075700000002E-3</v>
      </c>
    </row>
    <row r="499" spans="1:8" x14ac:dyDescent="0.2">
      <c r="A499" s="42" t="s">
        <v>53</v>
      </c>
      <c r="B499" s="42" t="s">
        <v>74</v>
      </c>
      <c r="C499" s="42" t="s">
        <v>48</v>
      </c>
      <c r="D499" s="43">
        <v>771</v>
      </c>
      <c r="E499" s="97">
        <v>4.40671963E-3</v>
      </c>
      <c r="F499" s="97">
        <v>8.065371E-4</v>
      </c>
      <c r="G499" s="97">
        <v>7.6027083E-4</v>
      </c>
      <c r="H499" s="97">
        <v>2.8399112599999999E-3</v>
      </c>
    </row>
    <row r="500" spans="1:8" x14ac:dyDescent="0.2">
      <c r="A500" s="42" t="s">
        <v>53</v>
      </c>
      <c r="B500" s="42" t="s">
        <v>75</v>
      </c>
      <c r="C500" s="42" t="s">
        <v>48</v>
      </c>
      <c r="D500" s="43">
        <v>362</v>
      </c>
      <c r="E500" s="97">
        <v>3.9298775099999997E-3</v>
      </c>
      <c r="F500" s="97">
        <v>4.7914084999999999E-4</v>
      </c>
      <c r="G500" s="97">
        <v>7.1583385999999995E-4</v>
      </c>
      <c r="H500" s="97">
        <v>2.7349023100000001E-3</v>
      </c>
    </row>
    <row r="501" spans="1:8" x14ac:dyDescent="0.2">
      <c r="A501" s="42" t="s">
        <v>53</v>
      </c>
      <c r="B501" s="42" t="s">
        <v>70</v>
      </c>
      <c r="C501" s="42" t="s">
        <v>49</v>
      </c>
      <c r="D501" s="43">
        <v>90</v>
      </c>
      <c r="E501" s="97">
        <v>6.8224020499999998E-3</v>
      </c>
      <c r="F501" s="97">
        <v>1.30298332E-3</v>
      </c>
      <c r="G501" s="97">
        <v>1.7271088299999999E-3</v>
      </c>
      <c r="H501" s="97">
        <v>3.7923094199999998E-3</v>
      </c>
    </row>
    <row r="502" spans="1:8" x14ac:dyDescent="0.2">
      <c r="A502" s="42" t="s">
        <v>53</v>
      </c>
      <c r="B502" s="42" t="s">
        <v>71</v>
      </c>
      <c r="C502" s="42" t="s">
        <v>49</v>
      </c>
      <c r="D502" s="43">
        <v>17</v>
      </c>
      <c r="E502" s="97">
        <v>6.5829246199999997E-3</v>
      </c>
      <c r="F502" s="97">
        <v>8.3809884999999998E-4</v>
      </c>
      <c r="G502" s="97">
        <v>2.04316425E-3</v>
      </c>
      <c r="H502" s="97">
        <v>3.7016610200000001E-3</v>
      </c>
    </row>
    <row r="503" spans="1:8" x14ac:dyDescent="0.2">
      <c r="A503" s="42" t="s">
        <v>53</v>
      </c>
      <c r="B503" s="42" t="s">
        <v>72</v>
      </c>
      <c r="C503" s="42" t="s">
        <v>49</v>
      </c>
      <c r="D503" s="43">
        <v>30</v>
      </c>
      <c r="E503" s="97">
        <v>8.0632713800000005E-3</v>
      </c>
      <c r="F503" s="97">
        <v>2.44907386E-3</v>
      </c>
      <c r="G503" s="97">
        <v>1.5007714000000001E-3</v>
      </c>
      <c r="H503" s="97">
        <v>4.1134257100000002E-3</v>
      </c>
    </row>
    <row r="504" spans="1:8" x14ac:dyDescent="0.2">
      <c r="A504" s="42" t="s">
        <v>53</v>
      </c>
      <c r="B504" s="42" t="s">
        <v>73</v>
      </c>
      <c r="C504" s="42" t="s">
        <v>49</v>
      </c>
      <c r="D504" s="43">
        <v>90</v>
      </c>
      <c r="E504" s="97">
        <v>8.5730450399999995E-3</v>
      </c>
      <c r="F504" s="97">
        <v>1.6638371899999999E-3</v>
      </c>
      <c r="G504" s="97">
        <v>1.82278785E-3</v>
      </c>
      <c r="H504" s="97">
        <v>5.0864194699999999E-3</v>
      </c>
    </row>
    <row r="505" spans="1:8" x14ac:dyDescent="0.2">
      <c r="A505" s="42" t="s">
        <v>53</v>
      </c>
      <c r="B505" s="42" t="s">
        <v>74</v>
      </c>
      <c r="C505" s="42" t="s">
        <v>49</v>
      </c>
      <c r="D505" s="43">
        <v>221</v>
      </c>
      <c r="E505" s="97">
        <v>7.4117016399999998E-3</v>
      </c>
      <c r="F505" s="97">
        <v>7.8829371999999997E-4</v>
      </c>
      <c r="G505" s="97">
        <v>1.8449909699999999E-3</v>
      </c>
      <c r="H505" s="97">
        <v>4.7784164800000004E-3</v>
      </c>
    </row>
    <row r="506" spans="1:8" x14ac:dyDescent="0.2">
      <c r="A506" s="42" t="s">
        <v>53</v>
      </c>
      <c r="B506" s="42" t="s">
        <v>75</v>
      </c>
      <c r="C506" s="42" t="s">
        <v>49</v>
      </c>
      <c r="D506" s="43">
        <v>469</v>
      </c>
      <c r="E506" s="97">
        <v>7.5959732599999996E-3</v>
      </c>
      <c r="F506" s="97">
        <v>6.2297614E-4</v>
      </c>
      <c r="G506" s="97">
        <v>1.6174581E-3</v>
      </c>
      <c r="H506" s="97">
        <v>5.3555385400000004E-3</v>
      </c>
    </row>
    <row r="507" spans="1:8" x14ac:dyDescent="0.2">
      <c r="A507" s="42" t="s">
        <v>53</v>
      </c>
      <c r="B507" s="42" t="s">
        <v>70</v>
      </c>
      <c r="C507" s="42" t="s">
        <v>50</v>
      </c>
      <c r="D507" s="43">
        <v>925</v>
      </c>
      <c r="E507" s="97">
        <v>5.6994742400000003E-3</v>
      </c>
      <c r="F507" s="97">
        <v>1.6935057700000001E-3</v>
      </c>
      <c r="G507" s="97">
        <v>9.3408384000000005E-4</v>
      </c>
      <c r="H507" s="97">
        <v>3.0718841499999998E-3</v>
      </c>
    </row>
    <row r="508" spans="1:8" x14ac:dyDescent="0.2">
      <c r="A508" s="42" t="s">
        <v>53</v>
      </c>
      <c r="B508" s="42" t="s">
        <v>71</v>
      </c>
      <c r="C508" s="42" t="s">
        <v>50</v>
      </c>
      <c r="D508" s="43">
        <v>565</v>
      </c>
      <c r="E508" s="97">
        <v>5.6037362399999997E-3</v>
      </c>
      <c r="F508" s="97">
        <v>1.46433522E-3</v>
      </c>
      <c r="G508" s="97">
        <v>9.7926885000000001E-4</v>
      </c>
      <c r="H508" s="97">
        <v>3.16013167E-3</v>
      </c>
    </row>
    <row r="509" spans="1:8" x14ac:dyDescent="0.2">
      <c r="A509" s="42" t="s">
        <v>53</v>
      </c>
      <c r="B509" s="42" t="s">
        <v>72</v>
      </c>
      <c r="C509" s="42" t="s">
        <v>50</v>
      </c>
      <c r="D509" s="43">
        <v>114</v>
      </c>
      <c r="E509" s="97">
        <v>5.95618069E-3</v>
      </c>
      <c r="F509" s="97">
        <v>2.3820254299999999E-3</v>
      </c>
      <c r="G509" s="97">
        <v>7.2947099999999998E-4</v>
      </c>
      <c r="H509" s="97">
        <v>2.84468382E-3</v>
      </c>
    </row>
    <row r="510" spans="1:8" x14ac:dyDescent="0.2">
      <c r="A510" s="42" t="s">
        <v>53</v>
      </c>
      <c r="B510" s="42" t="s">
        <v>73</v>
      </c>
      <c r="C510" s="42" t="s">
        <v>50</v>
      </c>
      <c r="D510" s="43">
        <v>347</v>
      </c>
      <c r="E510" s="97">
        <v>5.3997889499999997E-3</v>
      </c>
      <c r="F510" s="97">
        <v>1.6286754499999999E-3</v>
      </c>
      <c r="G510" s="97">
        <v>8.2309319999999996E-4</v>
      </c>
      <c r="H510" s="97">
        <v>2.9480198199999998E-3</v>
      </c>
    </row>
    <row r="511" spans="1:8" x14ac:dyDescent="0.2">
      <c r="A511" s="42" t="s">
        <v>53</v>
      </c>
      <c r="B511" s="42" t="s">
        <v>74</v>
      </c>
      <c r="C511" s="42" t="s">
        <v>50</v>
      </c>
      <c r="D511" s="43">
        <v>1596</v>
      </c>
      <c r="E511" s="97">
        <v>5.4650005E-3</v>
      </c>
      <c r="F511" s="97">
        <v>1.74125249E-3</v>
      </c>
      <c r="G511" s="97">
        <v>8.8820841000000002E-4</v>
      </c>
      <c r="H511" s="97">
        <v>2.8355391200000002E-3</v>
      </c>
    </row>
    <row r="512" spans="1:8" x14ac:dyDescent="0.2">
      <c r="A512" s="42" t="s">
        <v>53</v>
      </c>
      <c r="B512" s="42" t="s">
        <v>75</v>
      </c>
      <c r="C512" s="42" t="s">
        <v>50</v>
      </c>
      <c r="D512" s="43">
        <v>1998</v>
      </c>
      <c r="E512" s="97">
        <v>4.4065938500000004E-3</v>
      </c>
      <c r="F512" s="97">
        <v>1.0009660000000001E-3</v>
      </c>
      <c r="G512" s="97">
        <v>7.5859400999999998E-4</v>
      </c>
      <c r="H512" s="97">
        <v>2.6470333599999999E-3</v>
      </c>
    </row>
    <row r="513" spans="1:8" x14ac:dyDescent="0.2">
      <c r="A513" s="42" t="s">
        <v>53</v>
      </c>
      <c r="B513" s="42" t="s">
        <v>70</v>
      </c>
      <c r="C513" s="42" t="s">
        <v>51</v>
      </c>
      <c r="D513" s="43">
        <v>5</v>
      </c>
      <c r="E513" s="97">
        <v>8.5046293000000002E-3</v>
      </c>
      <c r="F513" s="97">
        <v>1.3217588800000001E-3</v>
      </c>
      <c r="G513" s="97">
        <v>1.9166665199999999E-3</v>
      </c>
      <c r="H513" s="97">
        <v>5.2662034599999996E-3</v>
      </c>
    </row>
    <row r="514" spans="1:8" x14ac:dyDescent="0.2">
      <c r="A514" s="42" t="s">
        <v>53</v>
      </c>
      <c r="B514" s="42" t="s">
        <v>71</v>
      </c>
      <c r="C514" s="42" t="s">
        <v>51</v>
      </c>
      <c r="D514" s="43">
        <v>1</v>
      </c>
      <c r="E514" s="97">
        <v>9.8263888800000001E-3</v>
      </c>
      <c r="F514" s="97">
        <v>2.1527777700000002E-3</v>
      </c>
      <c r="G514" s="97">
        <v>8.2175901999999995E-4</v>
      </c>
      <c r="H514" s="97">
        <v>6.8518513800000002E-3</v>
      </c>
    </row>
    <row r="515" spans="1:8" x14ac:dyDescent="0.2">
      <c r="A515" s="42" t="s">
        <v>53</v>
      </c>
      <c r="B515" s="42" t="s">
        <v>73</v>
      </c>
      <c r="C515" s="42" t="s">
        <v>51</v>
      </c>
      <c r="D515" s="43">
        <v>1</v>
      </c>
      <c r="E515" s="97">
        <v>6.0532402700000003E-3</v>
      </c>
      <c r="F515" s="97">
        <v>1.53935138E-3</v>
      </c>
      <c r="G515" s="97">
        <v>1.2268513799999999E-3</v>
      </c>
      <c r="H515" s="97">
        <v>3.2870368E-3</v>
      </c>
    </row>
    <row r="516" spans="1:8" x14ac:dyDescent="0.2">
      <c r="A516" s="42" t="s">
        <v>53</v>
      </c>
      <c r="B516" s="42" t="s">
        <v>74</v>
      </c>
      <c r="C516" s="42" t="s">
        <v>51</v>
      </c>
      <c r="D516" s="43">
        <v>8</v>
      </c>
      <c r="E516" s="97">
        <v>8.56770806E-3</v>
      </c>
      <c r="F516" s="97">
        <v>1.1371525099999999E-3</v>
      </c>
      <c r="G516" s="97">
        <v>2.4001735199999999E-3</v>
      </c>
      <c r="H516" s="97">
        <v>5.03038176E-3</v>
      </c>
    </row>
    <row r="517" spans="1:8" x14ac:dyDescent="0.2">
      <c r="A517" s="42" t="s">
        <v>53</v>
      </c>
      <c r="B517" s="42" t="s">
        <v>75</v>
      </c>
      <c r="C517" s="42" t="s">
        <v>51</v>
      </c>
      <c r="D517" s="43">
        <v>8</v>
      </c>
      <c r="E517" s="97">
        <v>1.014178202E-2</v>
      </c>
      <c r="F517" s="97">
        <v>8.1741865999999995E-4</v>
      </c>
      <c r="G517" s="97">
        <v>2.4320020700000001E-3</v>
      </c>
      <c r="H517" s="97">
        <v>6.8923609299999999E-3</v>
      </c>
    </row>
    <row r="518" spans="1:8" x14ac:dyDescent="0.2">
      <c r="A518" s="42" t="s">
        <v>53</v>
      </c>
      <c r="B518" s="42" t="s">
        <v>70</v>
      </c>
      <c r="C518" s="42" t="s">
        <v>52</v>
      </c>
      <c r="D518" s="43">
        <v>464</v>
      </c>
      <c r="E518" s="97">
        <v>7.0196757000000002E-3</v>
      </c>
      <c r="F518" s="97">
        <v>1.5027086800000001E-3</v>
      </c>
      <c r="G518" s="97">
        <v>1.12550364E-3</v>
      </c>
      <c r="H518" s="97">
        <v>4.3914628799999996E-3</v>
      </c>
    </row>
    <row r="519" spans="1:8" x14ac:dyDescent="0.2">
      <c r="A519" s="42" t="s">
        <v>53</v>
      </c>
      <c r="B519" s="42" t="s">
        <v>71</v>
      </c>
      <c r="C519" s="42" t="s">
        <v>52</v>
      </c>
      <c r="D519" s="43">
        <v>105</v>
      </c>
      <c r="E519" s="97">
        <v>1.330103589E-2</v>
      </c>
      <c r="F519" s="97">
        <v>2.1774688800000001E-3</v>
      </c>
      <c r="G519" s="97">
        <v>8.8062144999999999E-4</v>
      </c>
      <c r="H519" s="97">
        <v>1.024294506E-2</v>
      </c>
    </row>
    <row r="520" spans="1:8" x14ac:dyDescent="0.2">
      <c r="A520" s="42" t="s">
        <v>53</v>
      </c>
      <c r="B520" s="42" t="s">
        <v>72</v>
      </c>
      <c r="C520" s="42" t="s">
        <v>52</v>
      </c>
      <c r="D520" s="43">
        <v>31</v>
      </c>
      <c r="E520" s="97">
        <v>5.92032537E-3</v>
      </c>
      <c r="F520" s="97">
        <v>1.84363776E-3</v>
      </c>
      <c r="G520" s="97">
        <v>8.3407982999999998E-4</v>
      </c>
      <c r="H520" s="97">
        <v>3.2426072899999999E-3</v>
      </c>
    </row>
    <row r="521" spans="1:8" x14ac:dyDescent="0.2">
      <c r="A521" s="42" t="s">
        <v>53</v>
      </c>
      <c r="B521" s="42" t="s">
        <v>73</v>
      </c>
      <c r="C521" s="42" t="s">
        <v>52</v>
      </c>
      <c r="D521" s="43">
        <v>215</v>
      </c>
      <c r="E521" s="97">
        <v>1.6157514800000002E-2</v>
      </c>
      <c r="F521" s="97">
        <v>2.4854110400000001E-3</v>
      </c>
      <c r="G521" s="97">
        <v>9.7975860000000005E-4</v>
      </c>
      <c r="H521" s="97">
        <v>1.2692344750000001E-2</v>
      </c>
    </row>
    <row r="522" spans="1:8" x14ac:dyDescent="0.2">
      <c r="A522" s="42" t="s">
        <v>53</v>
      </c>
      <c r="B522" s="42" t="s">
        <v>74</v>
      </c>
      <c r="C522" s="42" t="s">
        <v>52</v>
      </c>
      <c r="D522" s="43">
        <v>1062</v>
      </c>
      <c r="E522" s="97">
        <v>8.2887042500000008E-3</v>
      </c>
      <c r="F522" s="97">
        <v>1.52415926E-3</v>
      </c>
      <c r="G522" s="97">
        <v>1.00772888E-3</v>
      </c>
      <c r="H522" s="97">
        <v>5.7568156100000004E-3</v>
      </c>
    </row>
    <row r="523" spans="1:8" x14ac:dyDescent="0.2">
      <c r="A523" s="42" t="s">
        <v>53</v>
      </c>
      <c r="B523" s="42" t="s">
        <v>75</v>
      </c>
      <c r="C523" s="42" t="s">
        <v>52</v>
      </c>
      <c r="D523" s="43">
        <v>849</v>
      </c>
      <c r="E523" s="97">
        <v>5.4107226199999999E-3</v>
      </c>
      <c r="F523" s="97">
        <v>9.4581565000000003E-4</v>
      </c>
      <c r="G523" s="97">
        <v>9.0245036000000003E-4</v>
      </c>
      <c r="H523" s="97">
        <v>3.5624561400000002E-3</v>
      </c>
    </row>
    <row r="524" spans="1:8" x14ac:dyDescent="0.2">
      <c r="A524" s="42" t="s">
        <v>54</v>
      </c>
      <c r="B524" s="42" t="s">
        <v>70</v>
      </c>
      <c r="C524" s="42" t="s">
        <v>9</v>
      </c>
      <c r="D524" s="43">
        <v>18486</v>
      </c>
      <c r="E524" s="97">
        <v>6.3567935399999999E-3</v>
      </c>
      <c r="F524" s="97">
        <v>1.6284123800000001E-3</v>
      </c>
      <c r="G524" s="97">
        <v>1.1896381399999999E-3</v>
      </c>
      <c r="H524" s="97">
        <v>3.5928055999999999E-3</v>
      </c>
    </row>
    <row r="525" spans="1:8" x14ac:dyDescent="0.2">
      <c r="A525" s="42" t="s">
        <v>54</v>
      </c>
      <c r="B525" s="42" t="s">
        <v>71</v>
      </c>
      <c r="C525" s="42" t="s">
        <v>9</v>
      </c>
      <c r="D525" s="43">
        <v>16241</v>
      </c>
      <c r="E525" s="97">
        <v>8.9910755800000006E-3</v>
      </c>
      <c r="F525" s="97">
        <v>2.2593101900000002E-3</v>
      </c>
      <c r="G525" s="97">
        <v>1.5377716799999999E-3</v>
      </c>
      <c r="H525" s="97">
        <v>5.1939490600000004E-3</v>
      </c>
    </row>
    <row r="526" spans="1:8" x14ac:dyDescent="0.2">
      <c r="A526" s="42" t="s">
        <v>54</v>
      </c>
      <c r="B526" s="42" t="s">
        <v>72</v>
      </c>
      <c r="C526" s="42" t="s">
        <v>9</v>
      </c>
      <c r="D526" s="43">
        <v>12283</v>
      </c>
      <c r="E526" s="97">
        <v>5.7158990699999997E-3</v>
      </c>
      <c r="F526" s="97">
        <v>8.8648451000000001E-4</v>
      </c>
      <c r="G526" s="97">
        <v>2.55446189E-3</v>
      </c>
      <c r="H526" s="97">
        <v>2.27495031E-3</v>
      </c>
    </row>
    <row r="527" spans="1:8" x14ac:dyDescent="0.2">
      <c r="A527" s="42" t="s">
        <v>54</v>
      </c>
      <c r="B527" s="42" t="s">
        <v>73</v>
      </c>
      <c r="C527" s="42" t="s">
        <v>9</v>
      </c>
      <c r="D527" s="43">
        <v>7661</v>
      </c>
      <c r="E527" s="97">
        <v>7.7398343399999996E-3</v>
      </c>
      <c r="F527" s="97">
        <v>1.8598481599999999E-3</v>
      </c>
      <c r="G527" s="97">
        <v>1.3280737700000001E-3</v>
      </c>
      <c r="H527" s="97">
        <v>4.5518424300000004E-3</v>
      </c>
    </row>
    <row r="528" spans="1:8" x14ac:dyDescent="0.2">
      <c r="A528" s="42" t="s">
        <v>54</v>
      </c>
      <c r="B528" s="42" t="s">
        <v>74</v>
      </c>
      <c r="C528" s="42" t="s">
        <v>9</v>
      </c>
      <c r="D528" s="43">
        <v>32637</v>
      </c>
      <c r="E528" s="97">
        <v>6.9447282599999997E-3</v>
      </c>
      <c r="F528" s="97">
        <v>1.63079059E-3</v>
      </c>
      <c r="G528" s="97">
        <v>1.2569374E-3</v>
      </c>
      <c r="H528" s="97">
        <v>4.0569490800000003E-3</v>
      </c>
    </row>
    <row r="529" spans="1:8" x14ac:dyDescent="0.2">
      <c r="A529" s="42" t="s">
        <v>54</v>
      </c>
      <c r="B529" s="42" t="s">
        <v>75</v>
      </c>
      <c r="C529" s="42" t="s">
        <v>9</v>
      </c>
      <c r="D529" s="43">
        <v>25184</v>
      </c>
      <c r="E529" s="97">
        <v>6.6314529100000002E-3</v>
      </c>
      <c r="F529" s="97">
        <v>1.0661087499999999E-3</v>
      </c>
      <c r="G529" s="97">
        <v>1.36648824E-3</v>
      </c>
      <c r="H529" s="97">
        <v>4.1987662800000002E-3</v>
      </c>
    </row>
    <row r="530" spans="1:8" x14ac:dyDescent="0.2">
      <c r="A530" s="42" t="s">
        <v>54</v>
      </c>
      <c r="B530" s="42" t="s">
        <v>70</v>
      </c>
      <c r="C530" s="42" t="s">
        <v>10</v>
      </c>
      <c r="D530" s="43">
        <v>417</v>
      </c>
      <c r="E530" s="97">
        <v>6.5972774900000001E-3</v>
      </c>
      <c r="F530" s="97">
        <v>1.67477105E-3</v>
      </c>
      <c r="G530" s="97">
        <v>1.58806263E-3</v>
      </c>
      <c r="H530" s="97">
        <v>3.3344433199999999E-3</v>
      </c>
    </row>
    <row r="531" spans="1:8" x14ac:dyDescent="0.2">
      <c r="A531" s="42" t="s">
        <v>54</v>
      </c>
      <c r="B531" s="42" t="s">
        <v>71</v>
      </c>
      <c r="C531" s="42" t="s">
        <v>10</v>
      </c>
      <c r="D531" s="43">
        <v>507</v>
      </c>
      <c r="E531" s="97">
        <v>9.5162399899999996E-3</v>
      </c>
      <c r="F531" s="97">
        <v>2.6286842900000002E-3</v>
      </c>
      <c r="G531" s="97">
        <v>2.1566583899999998E-3</v>
      </c>
      <c r="H531" s="97">
        <v>4.7308968300000002E-3</v>
      </c>
    </row>
    <row r="532" spans="1:8" x14ac:dyDescent="0.2">
      <c r="A532" s="42" t="s">
        <v>54</v>
      </c>
      <c r="B532" s="42" t="s">
        <v>72</v>
      </c>
      <c r="C532" s="42" t="s">
        <v>10</v>
      </c>
      <c r="D532" s="43">
        <v>22</v>
      </c>
      <c r="E532" s="97">
        <v>5.4750628700000002E-3</v>
      </c>
      <c r="F532" s="97">
        <v>1.53882559E-3</v>
      </c>
      <c r="G532" s="97">
        <v>1.32891397E-3</v>
      </c>
      <c r="H532" s="97">
        <v>2.6073229700000001E-3</v>
      </c>
    </row>
    <row r="533" spans="1:8" x14ac:dyDescent="0.2">
      <c r="A533" s="42" t="s">
        <v>54</v>
      </c>
      <c r="B533" s="42" t="s">
        <v>73</v>
      </c>
      <c r="C533" s="42" t="s">
        <v>10</v>
      </c>
      <c r="D533" s="43">
        <v>253</v>
      </c>
      <c r="E533" s="97">
        <v>7.9714259899999994E-3</v>
      </c>
      <c r="F533" s="97">
        <v>2.1420269199999998E-3</v>
      </c>
      <c r="G533" s="97">
        <v>1.6786064700000001E-3</v>
      </c>
      <c r="H533" s="97">
        <v>4.1507920700000001E-3</v>
      </c>
    </row>
    <row r="534" spans="1:8" x14ac:dyDescent="0.2">
      <c r="A534" s="42" t="s">
        <v>54</v>
      </c>
      <c r="B534" s="42" t="s">
        <v>74</v>
      </c>
      <c r="C534" s="42" t="s">
        <v>10</v>
      </c>
      <c r="D534" s="43">
        <v>845</v>
      </c>
      <c r="E534" s="97">
        <v>6.9527994499999999E-3</v>
      </c>
      <c r="F534" s="97">
        <v>1.88658753E-3</v>
      </c>
      <c r="G534" s="97">
        <v>1.6267256000000001E-3</v>
      </c>
      <c r="H534" s="97">
        <v>3.43948585E-3</v>
      </c>
    </row>
    <row r="535" spans="1:8" x14ac:dyDescent="0.2">
      <c r="A535" s="42" t="s">
        <v>54</v>
      </c>
      <c r="B535" s="42" t="s">
        <v>75</v>
      </c>
      <c r="C535" s="42" t="s">
        <v>10</v>
      </c>
      <c r="D535" s="43">
        <v>677</v>
      </c>
      <c r="E535" s="97">
        <v>7.0053405999999999E-3</v>
      </c>
      <c r="F535" s="97">
        <v>1.4829344100000001E-3</v>
      </c>
      <c r="G535" s="97">
        <v>1.5203065399999999E-3</v>
      </c>
      <c r="H535" s="97">
        <v>4.0020991699999996E-3</v>
      </c>
    </row>
    <row r="536" spans="1:8" x14ac:dyDescent="0.2">
      <c r="A536" s="42" t="s">
        <v>54</v>
      </c>
      <c r="B536" s="42" t="s">
        <v>70</v>
      </c>
      <c r="C536" s="42" t="s">
        <v>11</v>
      </c>
      <c r="D536" s="43">
        <v>225</v>
      </c>
      <c r="E536" s="97">
        <v>6.7995882299999996E-3</v>
      </c>
      <c r="F536" s="97">
        <v>1.5744853599999999E-3</v>
      </c>
      <c r="G536" s="97">
        <v>1.8256170500000001E-3</v>
      </c>
      <c r="H536" s="97">
        <v>3.3994853600000001E-3</v>
      </c>
    </row>
    <row r="537" spans="1:8" x14ac:dyDescent="0.2">
      <c r="A537" s="42" t="s">
        <v>54</v>
      </c>
      <c r="B537" s="42" t="s">
        <v>71</v>
      </c>
      <c r="C537" s="42" t="s">
        <v>11</v>
      </c>
      <c r="D537" s="43">
        <v>139</v>
      </c>
      <c r="E537" s="97">
        <v>9.1471820200000001E-3</v>
      </c>
      <c r="F537" s="97">
        <v>2.9979347599999998E-3</v>
      </c>
      <c r="G537" s="97">
        <v>2.3064879200000001E-3</v>
      </c>
      <c r="H537" s="97">
        <v>3.8427589400000001E-3</v>
      </c>
    </row>
    <row r="538" spans="1:8" x14ac:dyDescent="0.2">
      <c r="A538" s="42" t="s">
        <v>54</v>
      </c>
      <c r="B538" s="42" t="s">
        <v>72</v>
      </c>
      <c r="C538" s="42" t="s">
        <v>11</v>
      </c>
      <c r="D538" s="43">
        <v>10</v>
      </c>
      <c r="E538" s="97">
        <v>3.0150459600000001E-3</v>
      </c>
      <c r="F538" s="97">
        <v>7.3379602999999998E-4</v>
      </c>
      <c r="G538" s="97">
        <v>1.3425924199999999E-3</v>
      </c>
      <c r="H538" s="97">
        <v>9.3865721E-4</v>
      </c>
    </row>
    <row r="539" spans="1:8" x14ac:dyDescent="0.2">
      <c r="A539" s="42" t="s">
        <v>54</v>
      </c>
      <c r="B539" s="42" t="s">
        <v>73</v>
      </c>
      <c r="C539" s="42" t="s">
        <v>11</v>
      </c>
      <c r="D539" s="43">
        <v>50</v>
      </c>
      <c r="E539" s="97">
        <v>8.3393516300000001E-3</v>
      </c>
      <c r="F539" s="97">
        <v>2.4504627099999998E-3</v>
      </c>
      <c r="G539" s="97">
        <v>1.5708331199999999E-3</v>
      </c>
      <c r="H539" s="97">
        <v>4.3180553499999998E-3</v>
      </c>
    </row>
    <row r="540" spans="1:8" x14ac:dyDescent="0.2">
      <c r="A540" s="42" t="s">
        <v>54</v>
      </c>
      <c r="B540" s="42" t="s">
        <v>74</v>
      </c>
      <c r="C540" s="42" t="s">
        <v>11</v>
      </c>
      <c r="D540" s="43">
        <v>299</v>
      </c>
      <c r="E540" s="97">
        <v>7.0923910499999998E-3</v>
      </c>
      <c r="F540" s="97">
        <v>1.4705265200000001E-3</v>
      </c>
      <c r="G540" s="97">
        <v>1.69480809E-3</v>
      </c>
      <c r="H540" s="97">
        <v>3.9270559999999999E-3</v>
      </c>
    </row>
    <row r="541" spans="1:8" x14ac:dyDescent="0.2">
      <c r="A541" s="42" t="s">
        <v>54</v>
      </c>
      <c r="B541" s="42" t="s">
        <v>75</v>
      </c>
      <c r="C541" s="42" t="s">
        <v>11</v>
      </c>
      <c r="D541" s="43">
        <v>319</v>
      </c>
      <c r="E541" s="97">
        <v>6.72254128E-3</v>
      </c>
      <c r="F541" s="97">
        <v>1.1066844000000001E-3</v>
      </c>
      <c r="G541" s="97">
        <v>1.6247602999999999E-3</v>
      </c>
      <c r="H541" s="97">
        <v>3.9910960600000002E-3</v>
      </c>
    </row>
    <row r="542" spans="1:8" x14ac:dyDescent="0.2">
      <c r="A542" s="42" t="s">
        <v>54</v>
      </c>
      <c r="B542" s="42" t="s">
        <v>70</v>
      </c>
      <c r="C542" s="42" t="s">
        <v>12</v>
      </c>
      <c r="D542" s="43">
        <v>1</v>
      </c>
      <c r="E542" s="97">
        <v>5.4976847199999998E-3</v>
      </c>
      <c r="F542" s="97">
        <v>7.2916666000000002E-4</v>
      </c>
      <c r="G542" s="97">
        <v>1.1921291599999999E-3</v>
      </c>
      <c r="H542" s="97">
        <v>3.5763888800000002E-3</v>
      </c>
    </row>
    <row r="543" spans="1:8" x14ac:dyDescent="0.2">
      <c r="A543" s="42" t="s">
        <v>54</v>
      </c>
      <c r="B543" s="42" t="s">
        <v>73</v>
      </c>
      <c r="C543" s="42" t="s">
        <v>12</v>
      </c>
      <c r="D543" s="43">
        <v>7</v>
      </c>
      <c r="E543" s="97">
        <v>1.0732473209999999E-2</v>
      </c>
      <c r="F543" s="97">
        <v>2.6570763800000002E-3</v>
      </c>
      <c r="G543" s="97">
        <v>6.5806854000000005E-4</v>
      </c>
      <c r="H543" s="97">
        <v>7.41732777E-3</v>
      </c>
    </row>
    <row r="544" spans="1:8" x14ac:dyDescent="0.2">
      <c r="A544" s="42" t="s">
        <v>54</v>
      </c>
      <c r="B544" s="42" t="s">
        <v>74</v>
      </c>
      <c r="C544" s="42" t="s">
        <v>12</v>
      </c>
      <c r="D544" s="43">
        <v>6</v>
      </c>
      <c r="E544" s="97">
        <v>1.419174351E-2</v>
      </c>
      <c r="F544" s="97">
        <v>1.83256157E-3</v>
      </c>
      <c r="G544" s="97">
        <v>1.56249976E-3</v>
      </c>
      <c r="H544" s="97">
        <v>1.079668194E-2</v>
      </c>
    </row>
    <row r="545" spans="1:8" x14ac:dyDescent="0.2">
      <c r="A545" s="42" t="s">
        <v>54</v>
      </c>
      <c r="B545" s="42" t="s">
        <v>75</v>
      </c>
      <c r="C545" s="42" t="s">
        <v>12</v>
      </c>
      <c r="D545" s="43">
        <v>10</v>
      </c>
      <c r="E545" s="97">
        <v>1.000810159E-2</v>
      </c>
      <c r="F545" s="97">
        <v>1.39236082E-3</v>
      </c>
      <c r="G545" s="97">
        <v>1.0474535300000001E-3</v>
      </c>
      <c r="H545" s="97">
        <v>7.5682867999999999E-3</v>
      </c>
    </row>
    <row r="546" spans="1:8" x14ac:dyDescent="0.2">
      <c r="A546" s="42" t="s">
        <v>54</v>
      </c>
      <c r="B546" s="42" t="s">
        <v>71</v>
      </c>
      <c r="C546" s="42" t="s">
        <v>13</v>
      </c>
      <c r="D546" s="43">
        <v>1</v>
      </c>
      <c r="E546" s="97">
        <v>7.5578701299999999E-3</v>
      </c>
      <c r="F546" s="97">
        <v>8.2175901999999995E-4</v>
      </c>
      <c r="G546" s="97">
        <v>1.6782402699999999E-3</v>
      </c>
      <c r="H546" s="97">
        <v>5.0578701300000002E-3</v>
      </c>
    </row>
    <row r="547" spans="1:8" x14ac:dyDescent="0.2">
      <c r="A547" s="42" t="s">
        <v>54</v>
      </c>
      <c r="B547" s="42" t="s">
        <v>73</v>
      </c>
      <c r="C547" s="42" t="s">
        <v>13</v>
      </c>
      <c r="D547" s="43">
        <v>3</v>
      </c>
      <c r="E547" s="97">
        <v>8.9969134200000005E-3</v>
      </c>
      <c r="F547" s="97">
        <v>2.9359567100000002E-3</v>
      </c>
      <c r="G547" s="97">
        <v>1.3580243000000001E-3</v>
      </c>
      <c r="H547" s="97">
        <v>4.7029319400000002E-3</v>
      </c>
    </row>
    <row r="548" spans="1:8" x14ac:dyDescent="0.2">
      <c r="A548" s="42" t="s">
        <v>54</v>
      </c>
      <c r="B548" s="42" t="s">
        <v>74</v>
      </c>
      <c r="C548" s="42" t="s">
        <v>13</v>
      </c>
      <c r="D548" s="43">
        <v>1</v>
      </c>
      <c r="E548" s="97">
        <v>1.0335647910000001E-2</v>
      </c>
      <c r="F548" s="97">
        <v>1.5162034699999999E-3</v>
      </c>
      <c r="G548" s="97">
        <v>3.87731458E-3</v>
      </c>
      <c r="H548" s="97">
        <v>4.9421291600000002E-3</v>
      </c>
    </row>
    <row r="549" spans="1:8" x14ac:dyDescent="0.2">
      <c r="A549" s="42" t="s">
        <v>54</v>
      </c>
      <c r="B549" s="42" t="s">
        <v>75</v>
      </c>
      <c r="C549" s="42" t="s">
        <v>13</v>
      </c>
      <c r="D549" s="43">
        <v>9</v>
      </c>
      <c r="E549" s="97">
        <v>1.2503857780000001E-2</v>
      </c>
      <c r="F549" s="97">
        <v>1.57793194E-3</v>
      </c>
      <c r="G549" s="97">
        <v>1.33873433E-3</v>
      </c>
      <c r="H549" s="97">
        <v>9.5871911199999996E-3</v>
      </c>
    </row>
    <row r="550" spans="1:8" x14ac:dyDescent="0.2">
      <c r="A550" s="42" t="s">
        <v>54</v>
      </c>
      <c r="B550" s="42" t="s">
        <v>70</v>
      </c>
      <c r="C550" s="42" t="s">
        <v>14</v>
      </c>
      <c r="D550" s="43">
        <v>143</v>
      </c>
      <c r="E550" s="97">
        <v>7.1046196800000003E-3</v>
      </c>
      <c r="F550" s="97">
        <v>1.25623197E-3</v>
      </c>
      <c r="G550" s="97">
        <v>1.8996857099999999E-3</v>
      </c>
      <c r="H550" s="97">
        <v>3.9487015300000003E-3</v>
      </c>
    </row>
    <row r="551" spans="1:8" x14ac:dyDescent="0.2">
      <c r="A551" s="42" t="s">
        <v>54</v>
      </c>
      <c r="B551" s="42" t="s">
        <v>71</v>
      </c>
      <c r="C551" s="42" t="s">
        <v>14</v>
      </c>
      <c r="D551" s="43">
        <v>98</v>
      </c>
      <c r="E551" s="97">
        <v>1.11432348E-2</v>
      </c>
      <c r="F551" s="97">
        <v>4.4618053199999997E-3</v>
      </c>
      <c r="G551" s="97">
        <v>1.7781554700000001E-3</v>
      </c>
      <c r="H551" s="97">
        <v>4.90327356E-3</v>
      </c>
    </row>
    <row r="552" spans="1:8" x14ac:dyDescent="0.2">
      <c r="A552" s="42" t="s">
        <v>54</v>
      </c>
      <c r="B552" s="42" t="s">
        <v>72</v>
      </c>
      <c r="C552" s="42" t="s">
        <v>14</v>
      </c>
      <c r="D552" s="43">
        <v>13</v>
      </c>
      <c r="E552" s="97">
        <v>4.8824783600000003E-3</v>
      </c>
      <c r="F552" s="97">
        <v>8.1107526000000001E-4</v>
      </c>
      <c r="G552" s="97">
        <v>1.3141022900000001E-3</v>
      </c>
      <c r="H552" s="97">
        <v>2.7573003099999999E-3</v>
      </c>
    </row>
    <row r="553" spans="1:8" x14ac:dyDescent="0.2">
      <c r="A553" s="42" t="s">
        <v>54</v>
      </c>
      <c r="B553" s="42" t="s">
        <v>73</v>
      </c>
      <c r="C553" s="42" t="s">
        <v>14</v>
      </c>
      <c r="D553" s="43">
        <v>61</v>
      </c>
      <c r="E553" s="97">
        <v>8.4864524200000003E-3</v>
      </c>
      <c r="F553" s="97">
        <v>1.31887498E-3</v>
      </c>
      <c r="G553" s="97">
        <v>1.9231934799999999E-3</v>
      </c>
      <c r="H553" s="97">
        <v>5.2443835399999996E-3</v>
      </c>
    </row>
    <row r="554" spans="1:8" x14ac:dyDescent="0.2">
      <c r="A554" s="42" t="s">
        <v>54</v>
      </c>
      <c r="B554" s="42" t="s">
        <v>74</v>
      </c>
      <c r="C554" s="42" t="s">
        <v>14</v>
      </c>
      <c r="D554" s="43">
        <v>298</v>
      </c>
      <c r="E554" s="97">
        <v>7.3900460699999997E-3</v>
      </c>
      <c r="F554" s="97">
        <v>1.19640169E-3</v>
      </c>
      <c r="G554" s="97">
        <v>1.7309840899999999E-3</v>
      </c>
      <c r="H554" s="97">
        <v>4.4626597600000003E-3</v>
      </c>
    </row>
    <row r="555" spans="1:8" x14ac:dyDescent="0.2">
      <c r="A555" s="42" t="s">
        <v>54</v>
      </c>
      <c r="B555" s="42" t="s">
        <v>75</v>
      </c>
      <c r="C555" s="42" t="s">
        <v>14</v>
      </c>
      <c r="D555" s="43">
        <v>447</v>
      </c>
      <c r="E555" s="97">
        <v>8.1612496599999997E-3</v>
      </c>
      <c r="F555" s="97">
        <v>9.3765511999999997E-4</v>
      </c>
      <c r="G555" s="97">
        <v>1.7712473900000001E-3</v>
      </c>
      <c r="H555" s="97">
        <v>5.4523466900000001E-3</v>
      </c>
    </row>
    <row r="556" spans="1:8" x14ac:dyDescent="0.2">
      <c r="A556" s="42" t="s">
        <v>54</v>
      </c>
      <c r="B556" s="42" t="s">
        <v>70</v>
      </c>
      <c r="C556" s="42" t="s">
        <v>15</v>
      </c>
      <c r="D556" s="43">
        <v>221</v>
      </c>
      <c r="E556" s="97">
        <v>6.9713106900000004E-3</v>
      </c>
      <c r="F556" s="97">
        <v>1.7938764800000001E-3</v>
      </c>
      <c r="G556" s="97">
        <v>1.4287432699999999E-3</v>
      </c>
      <c r="H556" s="97">
        <v>3.7486904800000001E-3</v>
      </c>
    </row>
    <row r="557" spans="1:8" x14ac:dyDescent="0.2">
      <c r="A557" s="42" t="s">
        <v>54</v>
      </c>
      <c r="B557" s="42" t="s">
        <v>71</v>
      </c>
      <c r="C557" s="42" t="s">
        <v>15</v>
      </c>
      <c r="D557" s="43">
        <v>190</v>
      </c>
      <c r="E557" s="97">
        <v>1.3126400829999999E-2</v>
      </c>
      <c r="F557" s="97">
        <v>2.5435548400000001E-3</v>
      </c>
      <c r="G557" s="97">
        <v>2.1415080500000001E-3</v>
      </c>
      <c r="H557" s="97">
        <v>8.44133748E-3</v>
      </c>
    </row>
    <row r="558" spans="1:8" x14ac:dyDescent="0.2">
      <c r="A558" s="42" t="s">
        <v>54</v>
      </c>
      <c r="B558" s="42" t="s">
        <v>72</v>
      </c>
      <c r="C558" s="42" t="s">
        <v>15</v>
      </c>
      <c r="D558" s="43">
        <v>15</v>
      </c>
      <c r="E558" s="97">
        <v>1.9236109200000001E-3</v>
      </c>
      <c r="F558" s="97">
        <v>1.1743824900000001E-3</v>
      </c>
      <c r="G558" s="97">
        <v>4.5138869E-4</v>
      </c>
      <c r="H558" s="97">
        <v>2.9783933999999999E-4</v>
      </c>
    </row>
    <row r="559" spans="1:8" x14ac:dyDescent="0.2">
      <c r="A559" s="42" t="s">
        <v>54</v>
      </c>
      <c r="B559" s="42" t="s">
        <v>73</v>
      </c>
      <c r="C559" s="42" t="s">
        <v>15</v>
      </c>
      <c r="D559" s="43">
        <v>103</v>
      </c>
      <c r="E559" s="97">
        <v>1.1792857530000001E-2</v>
      </c>
      <c r="F559" s="97">
        <v>2.89756358E-3</v>
      </c>
      <c r="G559" s="97">
        <v>1.9509616699999999E-3</v>
      </c>
      <c r="H559" s="97">
        <v>6.9443318499999998E-3</v>
      </c>
    </row>
    <row r="560" spans="1:8" x14ac:dyDescent="0.2">
      <c r="A560" s="42" t="s">
        <v>54</v>
      </c>
      <c r="B560" s="42" t="s">
        <v>74</v>
      </c>
      <c r="C560" s="42" t="s">
        <v>15</v>
      </c>
      <c r="D560" s="43">
        <v>294</v>
      </c>
      <c r="E560" s="97">
        <v>8.2243242000000008E-3</v>
      </c>
      <c r="F560" s="97">
        <v>1.7517791799999999E-3</v>
      </c>
      <c r="G560" s="97">
        <v>1.5871044999999999E-3</v>
      </c>
      <c r="H560" s="97">
        <v>4.8854400500000002E-3</v>
      </c>
    </row>
    <row r="561" spans="1:8" x14ac:dyDescent="0.2">
      <c r="A561" s="42" t="s">
        <v>54</v>
      </c>
      <c r="B561" s="42" t="s">
        <v>75</v>
      </c>
      <c r="C561" s="42" t="s">
        <v>15</v>
      </c>
      <c r="D561" s="43">
        <v>337</v>
      </c>
      <c r="E561" s="97">
        <v>7.2973332500000003E-3</v>
      </c>
      <c r="F561" s="97">
        <v>1.19140814E-3</v>
      </c>
      <c r="G561" s="97">
        <v>1.3399821699999999E-3</v>
      </c>
      <c r="H561" s="97">
        <v>4.7659424299999996E-3</v>
      </c>
    </row>
    <row r="562" spans="1:8" x14ac:dyDescent="0.2">
      <c r="A562" s="42" t="s">
        <v>54</v>
      </c>
      <c r="B562" s="42" t="s">
        <v>70</v>
      </c>
      <c r="C562" s="42" t="s">
        <v>16</v>
      </c>
      <c r="D562" s="43">
        <v>221</v>
      </c>
      <c r="E562" s="97">
        <v>6.3824993500000001E-3</v>
      </c>
      <c r="F562" s="97">
        <v>2.3609013900000001E-3</v>
      </c>
      <c r="G562" s="97">
        <v>8.8261459000000002E-4</v>
      </c>
      <c r="H562" s="97">
        <v>3.1389829100000001E-3</v>
      </c>
    </row>
    <row r="563" spans="1:8" x14ac:dyDescent="0.2">
      <c r="A563" s="42" t="s">
        <v>54</v>
      </c>
      <c r="B563" s="42" t="s">
        <v>71</v>
      </c>
      <c r="C563" s="42" t="s">
        <v>16</v>
      </c>
      <c r="D563" s="43">
        <v>94</v>
      </c>
      <c r="E563" s="97">
        <v>9.2119776699999996E-3</v>
      </c>
      <c r="F563" s="97">
        <v>4.5612930799999998E-3</v>
      </c>
      <c r="G563" s="97">
        <v>9.2691072000000002E-4</v>
      </c>
      <c r="H563" s="97">
        <v>3.7237734200000002E-3</v>
      </c>
    </row>
    <row r="564" spans="1:8" x14ac:dyDescent="0.2">
      <c r="A564" s="42" t="s">
        <v>54</v>
      </c>
      <c r="B564" s="42" t="s">
        <v>72</v>
      </c>
      <c r="C564" s="42" t="s">
        <v>16</v>
      </c>
      <c r="D564" s="43">
        <v>673</v>
      </c>
      <c r="E564" s="97">
        <v>5.6252061400000001E-3</v>
      </c>
      <c r="F564" s="97">
        <v>9.3755135999999998E-4</v>
      </c>
      <c r="G564" s="97">
        <v>2.6036849000000001E-3</v>
      </c>
      <c r="H564" s="97">
        <v>2.0839694099999998E-3</v>
      </c>
    </row>
    <row r="565" spans="1:8" x14ac:dyDescent="0.2">
      <c r="A565" s="42" t="s">
        <v>54</v>
      </c>
      <c r="B565" s="42" t="s">
        <v>73</v>
      </c>
      <c r="C565" s="42" t="s">
        <v>16</v>
      </c>
      <c r="D565" s="43">
        <v>80</v>
      </c>
      <c r="E565" s="97">
        <v>5.8475113300000001E-3</v>
      </c>
      <c r="F565" s="97">
        <v>2.17607033E-3</v>
      </c>
      <c r="G565" s="97">
        <v>7.4377871000000004E-4</v>
      </c>
      <c r="H565" s="97">
        <v>2.92766182E-3</v>
      </c>
    </row>
    <row r="566" spans="1:8" x14ac:dyDescent="0.2">
      <c r="A566" s="42" t="s">
        <v>54</v>
      </c>
      <c r="B566" s="42" t="s">
        <v>74</v>
      </c>
      <c r="C566" s="42" t="s">
        <v>16</v>
      </c>
      <c r="D566" s="43">
        <v>482</v>
      </c>
      <c r="E566" s="97">
        <v>6.4208494200000002E-3</v>
      </c>
      <c r="F566" s="97">
        <v>2.7877187599999998E-3</v>
      </c>
      <c r="G566" s="97">
        <v>9.3084826999999997E-4</v>
      </c>
      <c r="H566" s="97">
        <v>2.7022819200000002E-3</v>
      </c>
    </row>
    <row r="567" spans="1:8" x14ac:dyDescent="0.2">
      <c r="A567" s="42" t="s">
        <v>54</v>
      </c>
      <c r="B567" s="42" t="s">
        <v>75</v>
      </c>
      <c r="C567" s="42" t="s">
        <v>16</v>
      </c>
      <c r="D567" s="43">
        <v>277</v>
      </c>
      <c r="E567" s="97">
        <v>6.1566550500000003E-3</v>
      </c>
      <c r="F567" s="97">
        <v>2.2726966399999999E-3</v>
      </c>
      <c r="G567" s="97">
        <v>6.3749306999999998E-4</v>
      </c>
      <c r="H567" s="97">
        <v>3.2464648600000002E-3</v>
      </c>
    </row>
    <row r="568" spans="1:8" x14ac:dyDescent="0.2">
      <c r="A568" s="42" t="s">
        <v>54</v>
      </c>
      <c r="B568" s="42" t="s">
        <v>70</v>
      </c>
      <c r="C568" s="42" t="s">
        <v>17</v>
      </c>
      <c r="D568" s="43">
        <v>158</v>
      </c>
      <c r="E568" s="97">
        <v>7.7372682700000001E-3</v>
      </c>
      <c r="F568" s="97">
        <v>1.7435827500000001E-3</v>
      </c>
      <c r="G568" s="97">
        <v>1.9036419299999999E-3</v>
      </c>
      <c r="H568" s="97">
        <v>4.0900431500000001E-3</v>
      </c>
    </row>
    <row r="569" spans="1:8" x14ac:dyDescent="0.2">
      <c r="A569" s="42" t="s">
        <v>54</v>
      </c>
      <c r="B569" s="42" t="s">
        <v>71</v>
      </c>
      <c r="C569" s="42" t="s">
        <v>17</v>
      </c>
      <c r="D569" s="43">
        <v>287</v>
      </c>
      <c r="E569" s="97">
        <v>1.328760138E-2</v>
      </c>
      <c r="F569" s="97">
        <v>3.29348924E-3</v>
      </c>
      <c r="G569" s="97">
        <v>2.2628723900000002E-3</v>
      </c>
      <c r="H569" s="97">
        <v>7.7312392899999997E-3</v>
      </c>
    </row>
    <row r="570" spans="1:8" x14ac:dyDescent="0.2">
      <c r="A570" s="42" t="s">
        <v>54</v>
      </c>
      <c r="B570" s="42" t="s">
        <v>72</v>
      </c>
      <c r="C570" s="42" t="s">
        <v>17</v>
      </c>
      <c r="D570" s="43">
        <v>637</v>
      </c>
      <c r="E570" s="97">
        <v>6.1510114499999996E-3</v>
      </c>
      <c r="F570" s="97">
        <v>1.0667223999999999E-3</v>
      </c>
      <c r="G570" s="97">
        <v>2.55683445E-3</v>
      </c>
      <c r="H570" s="97">
        <v>2.5274541300000001E-3</v>
      </c>
    </row>
    <row r="571" spans="1:8" x14ac:dyDescent="0.2">
      <c r="A571" s="42" t="s">
        <v>54</v>
      </c>
      <c r="B571" s="42" t="s">
        <v>73</v>
      </c>
      <c r="C571" s="42" t="s">
        <v>17</v>
      </c>
      <c r="D571" s="43">
        <v>48</v>
      </c>
      <c r="E571" s="97">
        <v>1.2353877149999999E-2</v>
      </c>
      <c r="F571" s="97">
        <v>1.9953218899999999E-3</v>
      </c>
      <c r="G571" s="97">
        <v>2.1308350000000002E-3</v>
      </c>
      <c r="H571" s="97">
        <v>8.2277196499999997E-3</v>
      </c>
    </row>
    <row r="572" spans="1:8" x14ac:dyDescent="0.2">
      <c r="A572" s="42" t="s">
        <v>54</v>
      </c>
      <c r="B572" s="42" t="s">
        <v>74</v>
      </c>
      <c r="C572" s="42" t="s">
        <v>17</v>
      </c>
      <c r="D572" s="43">
        <v>363</v>
      </c>
      <c r="E572" s="97">
        <v>8.1913514100000005E-3</v>
      </c>
      <c r="F572" s="97">
        <v>1.8881042999999999E-3</v>
      </c>
      <c r="G572" s="97">
        <v>1.6376196399999999E-3</v>
      </c>
      <c r="H572" s="97">
        <v>4.6656269800000004E-3</v>
      </c>
    </row>
    <row r="573" spans="1:8" x14ac:dyDescent="0.2">
      <c r="A573" s="42" t="s">
        <v>54</v>
      </c>
      <c r="B573" s="42" t="s">
        <v>75</v>
      </c>
      <c r="C573" s="42" t="s">
        <v>17</v>
      </c>
      <c r="D573" s="43">
        <v>325</v>
      </c>
      <c r="E573" s="97">
        <v>8.4080481899999997E-3</v>
      </c>
      <c r="F573" s="97">
        <v>1.3939099999999999E-3</v>
      </c>
      <c r="G573" s="97">
        <v>1.79626045E-3</v>
      </c>
      <c r="H573" s="97">
        <v>5.2178772699999999E-3</v>
      </c>
    </row>
    <row r="574" spans="1:8" x14ac:dyDescent="0.2">
      <c r="A574" s="42" t="s">
        <v>54</v>
      </c>
      <c r="B574" s="42" t="s">
        <v>70</v>
      </c>
      <c r="C574" s="42" t="s">
        <v>18</v>
      </c>
      <c r="D574" s="43">
        <v>79</v>
      </c>
      <c r="E574" s="97">
        <v>8.6631209199999996E-3</v>
      </c>
      <c r="F574" s="97">
        <v>3.8181256100000001E-3</v>
      </c>
      <c r="G574" s="97">
        <v>1.8319266300000001E-3</v>
      </c>
      <c r="H574" s="97">
        <v>3.0130682099999999E-3</v>
      </c>
    </row>
    <row r="575" spans="1:8" x14ac:dyDescent="0.2">
      <c r="A575" s="42" t="s">
        <v>54</v>
      </c>
      <c r="B575" s="42" t="s">
        <v>71</v>
      </c>
      <c r="C575" s="42" t="s">
        <v>18</v>
      </c>
      <c r="D575" s="43">
        <v>174</v>
      </c>
      <c r="E575" s="97">
        <v>1.3845319579999999E-2</v>
      </c>
      <c r="F575" s="97">
        <v>5.1768037100000004E-3</v>
      </c>
      <c r="G575" s="97">
        <v>2.38585546E-3</v>
      </c>
      <c r="H575" s="97">
        <v>6.28265994E-3</v>
      </c>
    </row>
    <row r="576" spans="1:8" x14ac:dyDescent="0.2">
      <c r="A576" s="42" t="s">
        <v>54</v>
      </c>
      <c r="B576" s="42" t="s">
        <v>72</v>
      </c>
      <c r="C576" s="42" t="s">
        <v>18</v>
      </c>
      <c r="D576" s="43">
        <v>16</v>
      </c>
      <c r="E576" s="97">
        <v>3.9424188299999998E-3</v>
      </c>
      <c r="F576" s="97">
        <v>1.7028353600000001E-3</v>
      </c>
      <c r="G576" s="97">
        <v>9.6281804999999996E-4</v>
      </c>
      <c r="H576" s="97">
        <v>1.27676483E-3</v>
      </c>
    </row>
    <row r="577" spans="1:8" x14ac:dyDescent="0.2">
      <c r="A577" s="42" t="s">
        <v>54</v>
      </c>
      <c r="B577" s="42" t="s">
        <v>73</v>
      </c>
      <c r="C577" s="42" t="s">
        <v>18</v>
      </c>
      <c r="D577" s="43">
        <v>15</v>
      </c>
      <c r="E577" s="97">
        <v>8.5763886500000008E-3</v>
      </c>
      <c r="F577" s="97">
        <v>1.92515407E-3</v>
      </c>
      <c r="G577" s="97">
        <v>1.30864184E-3</v>
      </c>
      <c r="H577" s="97">
        <v>5.3425923499999996E-3</v>
      </c>
    </row>
    <row r="578" spans="1:8" x14ac:dyDescent="0.2">
      <c r="A578" s="42" t="s">
        <v>54</v>
      </c>
      <c r="B578" s="42" t="s">
        <v>74</v>
      </c>
      <c r="C578" s="42" t="s">
        <v>18</v>
      </c>
      <c r="D578" s="43">
        <v>194</v>
      </c>
      <c r="E578" s="97">
        <v>9.1791950600000009E-3</v>
      </c>
      <c r="F578" s="97">
        <v>3.2391296699999998E-3</v>
      </c>
      <c r="G578" s="97">
        <v>2.0108459900000002E-3</v>
      </c>
      <c r="H578" s="97">
        <v>3.9292189199999997E-3</v>
      </c>
    </row>
    <row r="579" spans="1:8" x14ac:dyDescent="0.2">
      <c r="A579" s="42" t="s">
        <v>54</v>
      </c>
      <c r="B579" s="42" t="s">
        <v>75</v>
      </c>
      <c r="C579" s="42" t="s">
        <v>18</v>
      </c>
      <c r="D579" s="43">
        <v>253</v>
      </c>
      <c r="E579" s="97">
        <v>9.2706043600000003E-3</v>
      </c>
      <c r="F579" s="97">
        <v>1.63098351E-3</v>
      </c>
      <c r="G579" s="97">
        <v>2.0984754700000001E-3</v>
      </c>
      <c r="H579" s="97">
        <v>5.5411449200000002E-3</v>
      </c>
    </row>
    <row r="580" spans="1:8" x14ac:dyDescent="0.2">
      <c r="A580" s="42" t="s">
        <v>54</v>
      </c>
      <c r="B580" s="42" t="s">
        <v>70</v>
      </c>
      <c r="C580" s="42" t="s">
        <v>19</v>
      </c>
      <c r="D580" s="43">
        <v>200</v>
      </c>
      <c r="E580" s="97">
        <v>7.4207752300000001E-3</v>
      </c>
      <c r="F580" s="97">
        <v>9.8460623999999997E-4</v>
      </c>
      <c r="G580" s="97">
        <v>1.4636571599999999E-3</v>
      </c>
      <c r="H580" s="97">
        <v>4.9725113200000002E-3</v>
      </c>
    </row>
    <row r="581" spans="1:8" x14ac:dyDescent="0.2">
      <c r="A581" s="42" t="s">
        <v>54</v>
      </c>
      <c r="B581" s="42" t="s">
        <v>71</v>
      </c>
      <c r="C581" s="42" t="s">
        <v>19</v>
      </c>
      <c r="D581" s="43">
        <v>164</v>
      </c>
      <c r="E581" s="97">
        <v>1.545978691E-2</v>
      </c>
      <c r="F581" s="97">
        <v>3.2866839000000002E-3</v>
      </c>
      <c r="G581" s="97">
        <v>2.0469877099999999E-3</v>
      </c>
      <c r="H581" s="97">
        <v>1.012611482E-2</v>
      </c>
    </row>
    <row r="582" spans="1:8" x14ac:dyDescent="0.2">
      <c r="A582" s="42" t="s">
        <v>54</v>
      </c>
      <c r="B582" s="42" t="s">
        <v>72</v>
      </c>
      <c r="C582" s="42" t="s">
        <v>19</v>
      </c>
      <c r="D582" s="43">
        <v>20</v>
      </c>
      <c r="E582" s="97">
        <v>6.6707173899999998E-3</v>
      </c>
      <c r="F582" s="97">
        <v>1.10648124E-3</v>
      </c>
      <c r="G582" s="97">
        <v>1.8553238499999999E-3</v>
      </c>
      <c r="H582" s="97">
        <v>3.7089117999999999E-3</v>
      </c>
    </row>
    <row r="583" spans="1:8" x14ac:dyDescent="0.2">
      <c r="A583" s="42" t="s">
        <v>54</v>
      </c>
      <c r="B583" s="42" t="s">
        <v>73</v>
      </c>
      <c r="C583" s="42" t="s">
        <v>19</v>
      </c>
      <c r="D583" s="43">
        <v>107</v>
      </c>
      <c r="E583" s="97">
        <v>1.6347892619999999E-2</v>
      </c>
      <c r="F583" s="97">
        <v>1.93806221E-3</v>
      </c>
      <c r="G583" s="97">
        <v>2.8465729699999999E-3</v>
      </c>
      <c r="H583" s="97">
        <v>1.1563256960000001E-2</v>
      </c>
    </row>
    <row r="584" spans="1:8" x14ac:dyDescent="0.2">
      <c r="A584" s="42" t="s">
        <v>54</v>
      </c>
      <c r="B584" s="42" t="s">
        <v>74</v>
      </c>
      <c r="C584" s="42" t="s">
        <v>19</v>
      </c>
      <c r="D584" s="43">
        <v>511</v>
      </c>
      <c r="E584" s="97">
        <v>8.4800814899999993E-3</v>
      </c>
      <c r="F584" s="97">
        <v>1.13258293E-3</v>
      </c>
      <c r="G584" s="97">
        <v>1.5030212500000001E-3</v>
      </c>
      <c r="H584" s="97">
        <v>5.8444768199999997E-3</v>
      </c>
    </row>
    <row r="585" spans="1:8" x14ac:dyDescent="0.2">
      <c r="A585" s="42" t="s">
        <v>54</v>
      </c>
      <c r="B585" s="42" t="s">
        <v>75</v>
      </c>
      <c r="C585" s="42" t="s">
        <v>19</v>
      </c>
      <c r="D585" s="43">
        <v>515</v>
      </c>
      <c r="E585" s="97">
        <v>6.9414776499999997E-3</v>
      </c>
      <c r="F585" s="97">
        <v>5.6384819000000004E-4</v>
      </c>
      <c r="G585" s="97">
        <v>1.3211297600000001E-3</v>
      </c>
      <c r="H585" s="97">
        <v>5.0564992099999999E-3</v>
      </c>
    </row>
    <row r="586" spans="1:8" x14ac:dyDescent="0.2">
      <c r="A586" s="42" t="s">
        <v>54</v>
      </c>
      <c r="B586" s="42" t="s">
        <v>70</v>
      </c>
      <c r="C586" s="42" t="s">
        <v>20</v>
      </c>
      <c r="D586" s="43">
        <v>488</v>
      </c>
      <c r="E586" s="97">
        <v>7.4764958699999997E-3</v>
      </c>
      <c r="F586" s="97">
        <v>1.7816245000000001E-3</v>
      </c>
      <c r="G586" s="97">
        <v>2.3313455599999998E-3</v>
      </c>
      <c r="H586" s="97">
        <v>3.3635252900000002E-3</v>
      </c>
    </row>
    <row r="587" spans="1:8" x14ac:dyDescent="0.2">
      <c r="A587" s="42" t="s">
        <v>54</v>
      </c>
      <c r="B587" s="42" t="s">
        <v>71</v>
      </c>
      <c r="C587" s="42" t="s">
        <v>20</v>
      </c>
      <c r="D587" s="43">
        <v>936</v>
      </c>
      <c r="E587" s="97">
        <v>1.2553925549999999E-2</v>
      </c>
      <c r="F587" s="97">
        <v>2.6321865599999998E-3</v>
      </c>
      <c r="G587" s="97">
        <v>2.8360436100000001E-3</v>
      </c>
      <c r="H587" s="97">
        <v>7.0856949099999999E-3</v>
      </c>
    </row>
    <row r="588" spans="1:8" x14ac:dyDescent="0.2">
      <c r="A588" s="42" t="s">
        <v>54</v>
      </c>
      <c r="B588" s="42" t="s">
        <v>72</v>
      </c>
      <c r="C588" s="42" t="s">
        <v>20</v>
      </c>
      <c r="D588" s="43">
        <v>3475</v>
      </c>
      <c r="E588" s="97">
        <v>5.6204933700000001E-3</v>
      </c>
      <c r="F588" s="97">
        <v>1.13523491E-3</v>
      </c>
      <c r="G588" s="97">
        <v>2.3923092499999999E-3</v>
      </c>
      <c r="H588" s="97">
        <v>2.0929487399999999E-3</v>
      </c>
    </row>
    <row r="589" spans="1:8" x14ac:dyDescent="0.2">
      <c r="A589" s="42" t="s">
        <v>54</v>
      </c>
      <c r="B589" s="42" t="s">
        <v>73</v>
      </c>
      <c r="C589" s="42" t="s">
        <v>20</v>
      </c>
      <c r="D589" s="43">
        <v>302</v>
      </c>
      <c r="E589" s="97">
        <v>8.9828992500000007E-3</v>
      </c>
      <c r="F589" s="97">
        <v>2.04500835E-3</v>
      </c>
      <c r="G589" s="97">
        <v>2.42963552E-3</v>
      </c>
      <c r="H589" s="97">
        <v>4.5082548899999996E-3</v>
      </c>
    </row>
    <row r="590" spans="1:8" x14ac:dyDescent="0.2">
      <c r="A590" s="42" t="s">
        <v>54</v>
      </c>
      <c r="B590" s="42" t="s">
        <v>74</v>
      </c>
      <c r="C590" s="42" t="s">
        <v>20</v>
      </c>
      <c r="D590" s="43">
        <v>1277</v>
      </c>
      <c r="E590" s="97">
        <v>7.8817266900000002E-3</v>
      </c>
      <c r="F590" s="97">
        <v>1.64103487E-3</v>
      </c>
      <c r="G590" s="97">
        <v>2.2945304900000001E-3</v>
      </c>
      <c r="H590" s="97">
        <v>3.94616082E-3</v>
      </c>
    </row>
    <row r="591" spans="1:8" x14ac:dyDescent="0.2">
      <c r="A591" s="42" t="s">
        <v>54</v>
      </c>
      <c r="B591" s="42" t="s">
        <v>75</v>
      </c>
      <c r="C591" s="42" t="s">
        <v>20</v>
      </c>
      <c r="D591" s="43">
        <v>1301</v>
      </c>
      <c r="E591" s="97">
        <v>8.8919400800000006E-3</v>
      </c>
      <c r="F591" s="97">
        <v>1.54970688E-3</v>
      </c>
      <c r="G591" s="97">
        <v>2.5218579499999999E-3</v>
      </c>
      <c r="H591" s="97">
        <v>4.8203747600000001E-3</v>
      </c>
    </row>
    <row r="592" spans="1:8" x14ac:dyDescent="0.2">
      <c r="A592" s="42" t="s">
        <v>54</v>
      </c>
      <c r="B592" s="42" t="s">
        <v>70</v>
      </c>
      <c r="C592" s="42" t="s">
        <v>21</v>
      </c>
      <c r="D592" s="43">
        <v>358</v>
      </c>
      <c r="E592" s="97">
        <v>7.1579179800000002E-3</v>
      </c>
      <c r="F592" s="97">
        <v>1.42141246E-3</v>
      </c>
      <c r="G592" s="97">
        <v>1.8989884799999999E-3</v>
      </c>
      <c r="H592" s="97">
        <v>3.8375165899999998E-3</v>
      </c>
    </row>
    <row r="593" spans="1:8" x14ac:dyDescent="0.2">
      <c r="A593" s="42" t="s">
        <v>54</v>
      </c>
      <c r="B593" s="42" t="s">
        <v>71</v>
      </c>
      <c r="C593" s="42" t="s">
        <v>21</v>
      </c>
      <c r="D593" s="43">
        <v>437</v>
      </c>
      <c r="E593" s="97">
        <v>1.149888208E-2</v>
      </c>
      <c r="F593" s="97">
        <v>2.0280847799999998E-3</v>
      </c>
      <c r="G593" s="97">
        <v>2.6542236299999999E-3</v>
      </c>
      <c r="H593" s="97">
        <v>6.8165732000000003E-3</v>
      </c>
    </row>
    <row r="594" spans="1:8" x14ac:dyDescent="0.2">
      <c r="A594" s="42" t="s">
        <v>54</v>
      </c>
      <c r="B594" s="42" t="s">
        <v>72</v>
      </c>
      <c r="C594" s="42" t="s">
        <v>21</v>
      </c>
      <c r="D594" s="43">
        <v>819</v>
      </c>
      <c r="E594" s="97">
        <v>5.2385754900000003E-3</v>
      </c>
      <c r="F594" s="97">
        <v>8.8222967000000003E-4</v>
      </c>
      <c r="G594" s="97">
        <v>2.4304846500000001E-3</v>
      </c>
      <c r="H594" s="97">
        <v>1.9258606700000001E-3</v>
      </c>
    </row>
    <row r="595" spans="1:8" x14ac:dyDescent="0.2">
      <c r="A595" s="42" t="s">
        <v>54</v>
      </c>
      <c r="B595" s="42" t="s">
        <v>73</v>
      </c>
      <c r="C595" s="42" t="s">
        <v>21</v>
      </c>
      <c r="D595" s="43">
        <v>209</v>
      </c>
      <c r="E595" s="97">
        <v>8.6674306599999994E-3</v>
      </c>
      <c r="F595" s="97">
        <v>1.6698230200000001E-3</v>
      </c>
      <c r="G595" s="97">
        <v>2.2027288E-3</v>
      </c>
      <c r="H595" s="97">
        <v>4.7948783700000001E-3</v>
      </c>
    </row>
    <row r="596" spans="1:8" x14ac:dyDescent="0.2">
      <c r="A596" s="42" t="s">
        <v>54</v>
      </c>
      <c r="B596" s="42" t="s">
        <v>74</v>
      </c>
      <c r="C596" s="42" t="s">
        <v>21</v>
      </c>
      <c r="D596" s="43">
        <v>820</v>
      </c>
      <c r="E596" s="97">
        <v>8.2072462600000003E-3</v>
      </c>
      <c r="F596" s="97">
        <v>1.6208218E-3</v>
      </c>
      <c r="G596" s="97">
        <v>2.0086944200000002E-3</v>
      </c>
      <c r="H596" s="97">
        <v>4.5777295500000004E-3</v>
      </c>
    </row>
    <row r="597" spans="1:8" x14ac:dyDescent="0.2">
      <c r="A597" s="42" t="s">
        <v>54</v>
      </c>
      <c r="B597" s="42" t="s">
        <v>75</v>
      </c>
      <c r="C597" s="42" t="s">
        <v>21</v>
      </c>
      <c r="D597" s="43">
        <v>682</v>
      </c>
      <c r="E597" s="97">
        <v>7.4087987799999998E-3</v>
      </c>
      <c r="F597" s="97">
        <v>8.9884030000000003E-4</v>
      </c>
      <c r="G597" s="97">
        <v>2.0614577500000001E-3</v>
      </c>
      <c r="H597" s="97">
        <v>4.4485002200000002E-3</v>
      </c>
    </row>
    <row r="598" spans="1:8" x14ac:dyDescent="0.2">
      <c r="A598" s="42" t="s">
        <v>54</v>
      </c>
      <c r="B598" s="42" t="s">
        <v>70</v>
      </c>
      <c r="C598" s="42" t="s">
        <v>22</v>
      </c>
      <c r="D598" s="43">
        <v>131</v>
      </c>
      <c r="E598" s="97">
        <v>6.9749255400000003E-3</v>
      </c>
      <c r="F598" s="97">
        <v>1.68601546E-3</v>
      </c>
      <c r="G598" s="97">
        <v>1.11349635E-3</v>
      </c>
      <c r="H598" s="97">
        <v>4.1754132400000001E-3</v>
      </c>
    </row>
    <row r="599" spans="1:8" x14ac:dyDescent="0.2">
      <c r="A599" s="42" t="s">
        <v>54</v>
      </c>
      <c r="B599" s="42" t="s">
        <v>71</v>
      </c>
      <c r="C599" s="42" t="s">
        <v>22</v>
      </c>
      <c r="D599" s="43">
        <v>302</v>
      </c>
      <c r="E599" s="97">
        <v>1.3129560389999999E-2</v>
      </c>
      <c r="F599" s="97">
        <v>2.64042165E-3</v>
      </c>
      <c r="G599" s="97">
        <v>1.28223088E-3</v>
      </c>
      <c r="H599" s="97">
        <v>9.2069073899999996E-3</v>
      </c>
    </row>
    <row r="600" spans="1:8" x14ac:dyDescent="0.2">
      <c r="A600" s="42" t="s">
        <v>54</v>
      </c>
      <c r="B600" s="42" t="s">
        <v>72</v>
      </c>
      <c r="C600" s="42" t="s">
        <v>22</v>
      </c>
      <c r="D600" s="43">
        <v>18</v>
      </c>
      <c r="E600" s="97">
        <v>7.3180296200000003E-3</v>
      </c>
      <c r="F600" s="97">
        <v>1.06867256E-3</v>
      </c>
      <c r="G600" s="97">
        <v>8.1082799999999998E-4</v>
      </c>
      <c r="H600" s="97">
        <v>5.4385285400000002E-3</v>
      </c>
    </row>
    <row r="601" spans="1:8" x14ac:dyDescent="0.2">
      <c r="A601" s="42" t="s">
        <v>54</v>
      </c>
      <c r="B601" s="42" t="s">
        <v>73</v>
      </c>
      <c r="C601" s="42" t="s">
        <v>22</v>
      </c>
      <c r="D601" s="43">
        <v>123</v>
      </c>
      <c r="E601" s="97">
        <v>9.3165648100000005E-3</v>
      </c>
      <c r="F601" s="97">
        <v>2.5164669700000002E-3</v>
      </c>
      <c r="G601" s="97">
        <v>1.0563457199999999E-3</v>
      </c>
      <c r="H601" s="97">
        <v>5.74375166E-3</v>
      </c>
    </row>
    <row r="602" spans="1:8" x14ac:dyDescent="0.2">
      <c r="A602" s="42" t="s">
        <v>54</v>
      </c>
      <c r="B602" s="42" t="s">
        <v>74</v>
      </c>
      <c r="C602" s="42" t="s">
        <v>22</v>
      </c>
      <c r="D602" s="43">
        <v>264</v>
      </c>
      <c r="E602" s="97">
        <v>6.9276530199999997E-3</v>
      </c>
      <c r="F602" s="97">
        <v>1.5674538200000001E-3</v>
      </c>
      <c r="G602" s="97">
        <v>1.08428005E-3</v>
      </c>
      <c r="H602" s="97">
        <v>4.27591867E-3</v>
      </c>
    </row>
    <row r="603" spans="1:8" x14ac:dyDescent="0.2">
      <c r="A603" s="42" t="s">
        <v>54</v>
      </c>
      <c r="B603" s="42" t="s">
        <v>75</v>
      </c>
      <c r="C603" s="42" t="s">
        <v>22</v>
      </c>
      <c r="D603" s="43">
        <v>316</v>
      </c>
      <c r="E603" s="97">
        <v>6.25227063E-3</v>
      </c>
      <c r="F603" s="97">
        <v>6.7188209999999998E-4</v>
      </c>
      <c r="G603" s="97">
        <v>1.0633861300000001E-3</v>
      </c>
      <c r="H603" s="97">
        <v>4.5170019300000003E-3</v>
      </c>
    </row>
    <row r="604" spans="1:8" x14ac:dyDescent="0.2">
      <c r="A604" s="42" t="s">
        <v>54</v>
      </c>
      <c r="B604" s="42" t="s">
        <v>70</v>
      </c>
      <c r="C604" s="42" t="s">
        <v>23</v>
      </c>
      <c r="D604" s="43">
        <v>449</v>
      </c>
      <c r="E604" s="97">
        <v>5.6989552500000002E-3</v>
      </c>
      <c r="F604" s="97">
        <v>6.9733128E-4</v>
      </c>
      <c r="G604" s="97">
        <v>1.34243769E-3</v>
      </c>
      <c r="H604" s="97">
        <v>3.6591858099999999E-3</v>
      </c>
    </row>
    <row r="605" spans="1:8" x14ac:dyDescent="0.2">
      <c r="A605" s="42" t="s">
        <v>54</v>
      </c>
      <c r="B605" s="42" t="s">
        <v>71</v>
      </c>
      <c r="C605" s="42" t="s">
        <v>23</v>
      </c>
      <c r="D605" s="43">
        <v>375</v>
      </c>
      <c r="E605" s="97">
        <v>5.9074689099999998E-3</v>
      </c>
      <c r="F605" s="97">
        <v>5.0595654000000002E-4</v>
      </c>
      <c r="G605" s="97">
        <v>1.4179935800000001E-3</v>
      </c>
      <c r="H605" s="97">
        <v>3.9835182799999999E-3</v>
      </c>
    </row>
    <row r="606" spans="1:8" x14ac:dyDescent="0.2">
      <c r="A606" s="42" t="s">
        <v>54</v>
      </c>
      <c r="B606" s="42" t="s">
        <v>72</v>
      </c>
      <c r="C606" s="42" t="s">
        <v>23</v>
      </c>
      <c r="D606" s="43">
        <v>2</v>
      </c>
      <c r="E606" s="97">
        <v>2.0358796169999999E-2</v>
      </c>
      <c r="F606" s="97">
        <v>1.007523124E-2</v>
      </c>
      <c r="G606" s="97">
        <v>7.5810137999999996E-4</v>
      </c>
      <c r="H606" s="97">
        <v>9.5254628400000003E-3</v>
      </c>
    </row>
    <row r="607" spans="1:8" x14ac:dyDescent="0.2">
      <c r="A607" s="42" t="s">
        <v>54</v>
      </c>
      <c r="B607" s="42" t="s">
        <v>73</v>
      </c>
      <c r="C607" s="42" t="s">
        <v>23</v>
      </c>
      <c r="D607" s="43">
        <v>107</v>
      </c>
      <c r="E607" s="97">
        <v>7.2208158200000004E-3</v>
      </c>
      <c r="F607" s="97">
        <v>9.6227045000000003E-4</v>
      </c>
      <c r="G607" s="97">
        <v>1.9303822500000001E-3</v>
      </c>
      <c r="H607" s="97">
        <v>4.3281626100000001E-3</v>
      </c>
    </row>
    <row r="608" spans="1:8" x14ac:dyDescent="0.2">
      <c r="A608" s="42" t="s">
        <v>54</v>
      </c>
      <c r="B608" s="42" t="s">
        <v>74</v>
      </c>
      <c r="C608" s="42" t="s">
        <v>23</v>
      </c>
      <c r="D608" s="43">
        <v>1002</v>
      </c>
      <c r="E608" s="97">
        <v>5.9701889999999999E-3</v>
      </c>
      <c r="F608" s="97">
        <v>5.8623469999999995E-4</v>
      </c>
      <c r="G608" s="97">
        <v>1.2717733400000001E-3</v>
      </c>
      <c r="H608" s="97">
        <v>4.1121804899999998E-3</v>
      </c>
    </row>
    <row r="609" spans="1:8" x14ac:dyDescent="0.2">
      <c r="A609" s="42" t="s">
        <v>54</v>
      </c>
      <c r="B609" s="42" t="s">
        <v>75</v>
      </c>
      <c r="C609" s="42" t="s">
        <v>23</v>
      </c>
      <c r="D609" s="43">
        <v>462</v>
      </c>
      <c r="E609" s="97">
        <v>6.4651723200000004E-3</v>
      </c>
      <c r="F609" s="97">
        <v>5.3268274999999996E-4</v>
      </c>
      <c r="G609" s="97">
        <v>1.4831096299999999E-3</v>
      </c>
      <c r="H609" s="97">
        <v>4.4493794699999997E-3</v>
      </c>
    </row>
    <row r="610" spans="1:8" x14ac:dyDescent="0.2">
      <c r="A610" s="42" t="s">
        <v>54</v>
      </c>
      <c r="B610" s="42" t="s">
        <v>70</v>
      </c>
      <c r="C610" s="42" t="s">
        <v>24</v>
      </c>
      <c r="D610" s="43">
        <v>528</v>
      </c>
      <c r="E610" s="97">
        <v>6.2956384300000001E-3</v>
      </c>
      <c r="F610" s="97">
        <v>1.15157629E-3</v>
      </c>
      <c r="G610" s="97">
        <v>1.86693298E-3</v>
      </c>
      <c r="H610" s="97">
        <v>3.2771286800000001E-3</v>
      </c>
    </row>
    <row r="611" spans="1:8" x14ac:dyDescent="0.2">
      <c r="A611" s="42" t="s">
        <v>54</v>
      </c>
      <c r="B611" s="42" t="s">
        <v>71</v>
      </c>
      <c r="C611" s="42" t="s">
        <v>24</v>
      </c>
      <c r="D611" s="43">
        <v>489</v>
      </c>
      <c r="E611" s="97">
        <v>9.2054833499999999E-3</v>
      </c>
      <c r="F611" s="97">
        <v>1.9989299300000002E-3</v>
      </c>
      <c r="G611" s="97">
        <v>2.3957857600000001E-3</v>
      </c>
      <c r="H611" s="97">
        <v>4.8107671899999998E-3</v>
      </c>
    </row>
    <row r="612" spans="1:8" x14ac:dyDescent="0.2">
      <c r="A612" s="42" t="s">
        <v>54</v>
      </c>
      <c r="B612" s="42" t="s">
        <v>72</v>
      </c>
      <c r="C612" s="42" t="s">
        <v>24</v>
      </c>
      <c r="D612" s="43">
        <v>29</v>
      </c>
      <c r="E612" s="97">
        <v>6.4878669199999999E-3</v>
      </c>
      <c r="F612" s="97">
        <v>1.6052041600000001E-3</v>
      </c>
      <c r="G612" s="97">
        <v>1.3386013100000001E-3</v>
      </c>
      <c r="H612" s="97">
        <v>3.5440610500000001E-3</v>
      </c>
    </row>
    <row r="613" spans="1:8" x14ac:dyDescent="0.2">
      <c r="A613" s="42" t="s">
        <v>54</v>
      </c>
      <c r="B613" s="42" t="s">
        <v>73</v>
      </c>
      <c r="C613" s="42" t="s">
        <v>24</v>
      </c>
      <c r="D613" s="43">
        <v>108</v>
      </c>
      <c r="E613" s="97">
        <v>6.8559239399999996E-3</v>
      </c>
      <c r="F613" s="97">
        <v>1.0674937499999999E-3</v>
      </c>
      <c r="G613" s="97">
        <v>2.1745324900000001E-3</v>
      </c>
      <c r="H613" s="97">
        <v>3.6138972599999999E-3</v>
      </c>
    </row>
    <row r="614" spans="1:8" x14ac:dyDescent="0.2">
      <c r="A614" s="42" t="s">
        <v>54</v>
      </c>
      <c r="B614" s="42" t="s">
        <v>74</v>
      </c>
      <c r="C614" s="42" t="s">
        <v>24</v>
      </c>
      <c r="D614" s="43">
        <v>1144</v>
      </c>
      <c r="E614" s="97">
        <v>6.4599923199999999E-3</v>
      </c>
      <c r="F614" s="97">
        <v>1.0821655600000001E-3</v>
      </c>
      <c r="G614" s="97">
        <v>1.86870686E-3</v>
      </c>
      <c r="H614" s="97">
        <v>3.5091193999999999E-3</v>
      </c>
    </row>
    <row r="615" spans="1:8" x14ac:dyDescent="0.2">
      <c r="A615" s="42" t="s">
        <v>54</v>
      </c>
      <c r="B615" s="42" t="s">
        <v>75</v>
      </c>
      <c r="C615" s="42" t="s">
        <v>24</v>
      </c>
      <c r="D615" s="43">
        <v>1220</v>
      </c>
      <c r="E615" s="97">
        <v>7.0750509899999998E-3</v>
      </c>
      <c r="F615" s="97">
        <v>9.4930152000000003E-4</v>
      </c>
      <c r="G615" s="97">
        <v>1.81817295E-3</v>
      </c>
      <c r="H615" s="97">
        <v>4.3075760200000004E-3</v>
      </c>
    </row>
    <row r="616" spans="1:8" x14ac:dyDescent="0.2">
      <c r="A616" s="42" t="s">
        <v>54</v>
      </c>
      <c r="B616" s="42" t="s">
        <v>70</v>
      </c>
      <c r="C616" s="42" t="s">
        <v>25</v>
      </c>
      <c r="D616" s="43">
        <v>103</v>
      </c>
      <c r="E616" s="97">
        <v>7.5616906600000002E-3</v>
      </c>
      <c r="F616" s="97">
        <v>1.14920418E-3</v>
      </c>
      <c r="G616" s="97">
        <v>1.5989075500000001E-3</v>
      </c>
      <c r="H616" s="97">
        <v>4.8135785100000003E-3</v>
      </c>
    </row>
    <row r="617" spans="1:8" x14ac:dyDescent="0.2">
      <c r="A617" s="42" t="s">
        <v>54</v>
      </c>
      <c r="B617" s="42" t="s">
        <v>71</v>
      </c>
      <c r="C617" s="42" t="s">
        <v>25</v>
      </c>
      <c r="D617" s="43">
        <v>252</v>
      </c>
      <c r="E617" s="97">
        <v>1.192221462E-2</v>
      </c>
      <c r="F617" s="97">
        <v>1.32821662E-3</v>
      </c>
      <c r="G617" s="97">
        <v>2.61509749E-3</v>
      </c>
      <c r="H617" s="97">
        <v>7.9789000600000003E-3</v>
      </c>
    </row>
    <row r="618" spans="1:8" x14ac:dyDescent="0.2">
      <c r="A618" s="42" t="s">
        <v>54</v>
      </c>
      <c r="B618" s="42" t="s">
        <v>72</v>
      </c>
      <c r="C618" s="42" t="s">
        <v>25</v>
      </c>
      <c r="D618" s="43">
        <v>1051</v>
      </c>
      <c r="E618" s="97">
        <v>5.9562429300000002E-3</v>
      </c>
      <c r="F618" s="97">
        <v>6.8521578999999997E-4</v>
      </c>
      <c r="G618" s="97">
        <v>3.2744936299999999E-3</v>
      </c>
      <c r="H618" s="97">
        <v>1.9965330399999998E-3</v>
      </c>
    </row>
    <row r="619" spans="1:8" x14ac:dyDescent="0.2">
      <c r="A619" s="42" t="s">
        <v>54</v>
      </c>
      <c r="B619" s="42" t="s">
        <v>73</v>
      </c>
      <c r="C619" s="42" t="s">
        <v>25</v>
      </c>
      <c r="D619" s="43">
        <v>51</v>
      </c>
      <c r="E619" s="97">
        <v>7.7859474600000004E-3</v>
      </c>
      <c r="F619" s="97">
        <v>1.2204971999999999E-3</v>
      </c>
      <c r="G619" s="97">
        <v>1.6308095099999999E-3</v>
      </c>
      <c r="H619" s="97">
        <v>4.9346402500000004E-3</v>
      </c>
    </row>
    <row r="620" spans="1:8" x14ac:dyDescent="0.2">
      <c r="A620" s="42" t="s">
        <v>54</v>
      </c>
      <c r="B620" s="42" t="s">
        <v>74</v>
      </c>
      <c r="C620" s="42" t="s">
        <v>25</v>
      </c>
      <c r="D620" s="43">
        <v>217</v>
      </c>
      <c r="E620" s="97">
        <v>8.4399532499999999E-3</v>
      </c>
      <c r="F620" s="97">
        <v>1.2664808300000001E-3</v>
      </c>
      <c r="G620" s="97">
        <v>2.18675302E-3</v>
      </c>
      <c r="H620" s="97">
        <v>4.9867188900000001E-3</v>
      </c>
    </row>
    <row r="621" spans="1:8" x14ac:dyDescent="0.2">
      <c r="A621" s="42" t="s">
        <v>54</v>
      </c>
      <c r="B621" s="42" t="s">
        <v>75</v>
      </c>
      <c r="C621" s="42" t="s">
        <v>25</v>
      </c>
      <c r="D621" s="43">
        <v>356</v>
      </c>
      <c r="E621" s="97">
        <v>7.3805852300000002E-3</v>
      </c>
      <c r="F621" s="97">
        <v>9.3762979999999999E-4</v>
      </c>
      <c r="G621" s="97">
        <v>1.7774329000000001E-3</v>
      </c>
      <c r="H621" s="97">
        <v>4.66552201E-3</v>
      </c>
    </row>
    <row r="622" spans="1:8" x14ac:dyDescent="0.2">
      <c r="A622" s="42" t="s">
        <v>54</v>
      </c>
      <c r="B622" s="42" t="s">
        <v>70</v>
      </c>
      <c r="C622" s="42" t="s">
        <v>26</v>
      </c>
      <c r="D622" s="43">
        <v>7529</v>
      </c>
      <c r="E622" s="97">
        <v>5.7460348399999998E-3</v>
      </c>
      <c r="F622" s="97">
        <v>1.5566289399999999E-3</v>
      </c>
      <c r="G622" s="97">
        <v>8.5177566999999996E-4</v>
      </c>
      <c r="H622" s="97">
        <v>3.33762975E-3</v>
      </c>
    </row>
    <row r="623" spans="1:8" x14ac:dyDescent="0.2">
      <c r="A623" s="42" t="s">
        <v>54</v>
      </c>
      <c r="B623" s="42" t="s">
        <v>71</v>
      </c>
      <c r="C623" s="42" t="s">
        <v>26</v>
      </c>
      <c r="D623" s="43">
        <v>6439</v>
      </c>
      <c r="E623" s="97">
        <v>5.8817216700000003E-3</v>
      </c>
      <c r="F623" s="97">
        <v>1.41016021E-3</v>
      </c>
      <c r="G623" s="97">
        <v>9.1173085999999995E-4</v>
      </c>
      <c r="H623" s="97">
        <v>3.5598301199999999E-3</v>
      </c>
    </row>
    <row r="624" spans="1:8" x14ac:dyDescent="0.2">
      <c r="A624" s="42" t="s">
        <v>54</v>
      </c>
      <c r="B624" s="42" t="s">
        <v>72</v>
      </c>
      <c r="C624" s="42" t="s">
        <v>26</v>
      </c>
      <c r="D624" s="43">
        <v>198</v>
      </c>
      <c r="E624" s="97">
        <v>6.07305673E-3</v>
      </c>
      <c r="F624" s="97">
        <v>1.90095374E-3</v>
      </c>
      <c r="G624" s="97">
        <v>8.3093645000000005E-4</v>
      </c>
      <c r="H624" s="97">
        <v>3.3411660399999999E-3</v>
      </c>
    </row>
    <row r="625" spans="1:8" x14ac:dyDescent="0.2">
      <c r="A625" s="42" t="s">
        <v>54</v>
      </c>
      <c r="B625" s="42" t="s">
        <v>73</v>
      </c>
      <c r="C625" s="42" t="s">
        <v>26</v>
      </c>
      <c r="D625" s="43">
        <v>2524</v>
      </c>
      <c r="E625" s="97">
        <v>5.9645319200000001E-3</v>
      </c>
      <c r="F625" s="97">
        <v>1.6410879100000001E-3</v>
      </c>
      <c r="G625" s="97">
        <v>8.2390508E-4</v>
      </c>
      <c r="H625" s="97">
        <v>3.4995384499999999E-3</v>
      </c>
    </row>
    <row r="626" spans="1:8" x14ac:dyDescent="0.2">
      <c r="A626" s="42" t="s">
        <v>54</v>
      </c>
      <c r="B626" s="42" t="s">
        <v>74</v>
      </c>
      <c r="C626" s="42" t="s">
        <v>26</v>
      </c>
      <c r="D626" s="43">
        <v>10508</v>
      </c>
      <c r="E626" s="97">
        <v>6.23227517E-3</v>
      </c>
      <c r="F626" s="97">
        <v>1.5485256199999999E-3</v>
      </c>
      <c r="G626" s="97">
        <v>8.4373521999999996E-4</v>
      </c>
      <c r="H626" s="97">
        <v>3.8400138499999998E-3</v>
      </c>
    </row>
    <row r="627" spans="1:8" x14ac:dyDescent="0.2">
      <c r="A627" s="42" t="s">
        <v>54</v>
      </c>
      <c r="B627" s="42" t="s">
        <v>75</v>
      </c>
      <c r="C627" s="42" t="s">
        <v>26</v>
      </c>
      <c r="D627" s="43">
        <v>3424</v>
      </c>
      <c r="E627" s="97">
        <v>5.3014090699999997E-3</v>
      </c>
      <c r="F627" s="97">
        <v>1.2736988900000001E-3</v>
      </c>
      <c r="G627" s="97">
        <v>7.5085429000000005E-4</v>
      </c>
      <c r="H627" s="97">
        <v>3.2768553900000001E-3</v>
      </c>
    </row>
    <row r="628" spans="1:8" x14ac:dyDescent="0.2">
      <c r="A628" s="42" t="s">
        <v>54</v>
      </c>
      <c r="B628" s="42" t="s">
        <v>70</v>
      </c>
      <c r="C628" s="42" t="s">
        <v>27</v>
      </c>
      <c r="D628" s="43">
        <v>678</v>
      </c>
      <c r="E628" s="97">
        <v>6.8104205299999998E-3</v>
      </c>
      <c r="F628" s="97">
        <v>2.0948218199999999E-3</v>
      </c>
      <c r="G628" s="97">
        <v>9.1938752999999997E-4</v>
      </c>
      <c r="H628" s="97">
        <v>3.7962107000000002E-3</v>
      </c>
    </row>
    <row r="629" spans="1:8" x14ac:dyDescent="0.2">
      <c r="A629" s="42" t="s">
        <v>54</v>
      </c>
      <c r="B629" s="42" t="s">
        <v>71</v>
      </c>
      <c r="C629" s="42" t="s">
        <v>27</v>
      </c>
      <c r="D629" s="43">
        <v>478</v>
      </c>
      <c r="E629" s="97">
        <v>7.7192292000000003E-3</v>
      </c>
      <c r="F629" s="97">
        <v>2.45576162E-3</v>
      </c>
      <c r="G629" s="97">
        <v>9.9275506000000009E-4</v>
      </c>
      <c r="H629" s="97">
        <v>4.2707120300000002E-3</v>
      </c>
    </row>
    <row r="630" spans="1:8" x14ac:dyDescent="0.2">
      <c r="A630" s="42" t="s">
        <v>54</v>
      </c>
      <c r="B630" s="42" t="s">
        <v>72</v>
      </c>
      <c r="C630" s="42" t="s">
        <v>27</v>
      </c>
      <c r="D630" s="43">
        <v>51</v>
      </c>
      <c r="E630" s="97">
        <v>6.2388795499999997E-3</v>
      </c>
      <c r="F630" s="97">
        <v>2.0833331100000001E-3</v>
      </c>
      <c r="G630" s="97">
        <v>7.4187521000000005E-4</v>
      </c>
      <c r="H630" s="97">
        <v>3.4136708E-3</v>
      </c>
    </row>
    <row r="631" spans="1:8" x14ac:dyDescent="0.2">
      <c r="A631" s="42" t="s">
        <v>54</v>
      </c>
      <c r="B631" s="42" t="s">
        <v>73</v>
      </c>
      <c r="C631" s="42" t="s">
        <v>27</v>
      </c>
      <c r="D631" s="43">
        <v>187</v>
      </c>
      <c r="E631" s="97">
        <v>8.5097913300000005E-3</v>
      </c>
      <c r="F631" s="97">
        <v>2.2542208799999999E-3</v>
      </c>
      <c r="G631" s="97">
        <v>1.1994947300000001E-3</v>
      </c>
      <c r="H631" s="97">
        <v>5.0560751900000003E-3</v>
      </c>
    </row>
    <row r="632" spans="1:8" x14ac:dyDescent="0.2">
      <c r="A632" s="42" t="s">
        <v>54</v>
      </c>
      <c r="B632" s="42" t="s">
        <v>74</v>
      </c>
      <c r="C632" s="42" t="s">
        <v>27</v>
      </c>
      <c r="D632" s="43">
        <v>1443</v>
      </c>
      <c r="E632" s="97">
        <v>6.4274528500000002E-3</v>
      </c>
      <c r="F632" s="97">
        <v>1.64638173E-3</v>
      </c>
      <c r="G632" s="97">
        <v>8.3950913000000002E-4</v>
      </c>
      <c r="H632" s="97">
        <v>3.9415615200000002E-3</v>
      </c>
    </row>
    <row r="633" spans="1:8" x14ac:dyDescent="0.2">
      <c r="A633" s="42" t="s">
        <v>54</v>
      </c>
      <c r="B633" s="42" t="s">
        <v>75</v>
      </c>
      <c r="C633" s="42" t="s">
        <v>27</v>
      </c>
      <c r="D633" s="43">
        <v>709</v>
      </c>
      <c r="E633" s="97">
        <v>5.2498463100000003E-3</v>
      </c>
      <c r="F633" s="97">
        <v>1.0941170499999999E-3</v>
      </c>
      <c r="G633" s="97">
        <v>7.9149337000000003E-4</v>
      </c>
      <c r="H633" s="97">
        <v>3.3642353899999999E-3</v>
      </c>
    </row>
    <row r="634" spans="1:8" x14ac:dyDescent="0.2">
      <c r="A634" s="42" t="s">
        <v>54</v>
      </c>
      <c r="B634" s="42" t="s">
        <v>70</v>
      </c>
      <c r="C634" s="42" t="s">
        <v>28</v>
      </c>
      <c r="D634" s="43">
        <v>522</v>
      </c>
      <c r="E634" s="97">
        <v>6.8397232099999998E-3</v>
      </c>
      <c r="F634" s="97">
        <v>3.6514871000000002E-3</v>
      </c>
      <c r="G634" s="97">
        <v>1.1905994900000001E-3</v>
      </c>
      <c r="H634" s="97">
        <v>3.9133449799999996E-3</v>
      </c>
    </row>
    <row r="635" spans="1:8" x14ac:dyDescent="0.2">
      <c r="A635" s="42" t="s">
        <v>54</v>
      </c>
      <c r="B635" s="42" t="s">
        <v>71</v>
      </c>
      <c r="C635" s="42" t="s">
        <v>28</v>
      </c>
      <c r="D635" s="43">
        <v>185</v>
      </c>
      <c r="E635" s="97">
        <v>1.6256693940000001E-2</v>
      </c>
      <c r="F635" s="97">
        <v>4.5492990700000003E-3</v>
      </c>
      <c r="G635" s="97">
        <v>1.8247620800000001E-3</v>
      </c>
      <c r="H635" s="97">
        <v>9.8826324499999996E-3</v>
      </c>
    </row>
    <row r="636" spans="1:8" x14ac:dyDescent="0.2">
      <c r="A636" s="42" t="s">
        <v>54</v>
      </c>
      <c r="B636" s="42" t="s">
        <v>72</v>
      </c>
      <c r="C636" s="42" t="s">
        <v>28</v>
      </c>
      <c r="D636" s="43">
        <v>1</v>
      </c>
      <c r="E636" s="97">
        <v>1.5509256899999999E-3</v>
      </c>
      <c r="F636" s="97">
        <v>1.1458333299999999E-3</v>
      </c>
      <c r="G636" s="97">
        <v>3.4722221999999999E-4</v>
      </c>
      <c r="H636" s="97">
        <v>5.7870130000000002E-5</v>
      </c>
    </row>
    <row r="637" spans="1:8" x14ac:dyDescent="0.2">
      <c r="A637" s="42" t="s">
        <v>54</v>
      </c>
      <c r="B637" s="42" t="s">
        <v>73</v>
      </c>
      <c r="C637" s="42" t="s">
        <v>28</v>
      </c>
      <c r="D637" s="43">
        <v>165</v>
      </c>
      <c r="E637" s="97">
        <v>1.139113334E-2</v>
      </c>
      <c r="F637" s="97">
        <v>2.3023987399999999E-3</v>
      </c>
      <c r="G637" s="97">
        <v>1.6036053E-3</v>
      </c>
      <c r="H637" s="97">
        <v>7.4851288799999997E-3</v>
      </c>
    </row>
    <row r="638" spans="1:8" x14ac:dyDescent="0.2">
      <c r="A638" s="42" t="s">
        <v>54</v>
      </c>
      <c r="B638" s="42" t="s">
        <v>74</v>
      </c>
      <c r="C638" s="42" t="s">
        <v>28</v>
      </c>
      <c r="D638" s="43">
        <v>1005</v>
      </c>
      <c r="E638" s="97">
        <v>8.4933547400000003E-3</v>
      </c>
      <c r="F638" s="97">
        <v>1.8483620999999999E-3</v>
      </c>
      <c r="G638" s="97">
        <v>1.2820156399999999E-3</v>
      </c>
      <c r="H638" s="97">
        <v>5.3629765699999997E-3</v>
      </c>
    </row>
    <row r="639" spans="1:8" x14ac:dyDescent="0.2">
      <c r="A639" s="42" t="s">
        <v>54</v>
      </c>
      <c r="B639" s="42" t="s">
        <v>75</v>
      </c>
      <c r="C639" s="42" t="s">
        <v>28</v>
      </c>
      <c r="D639" s="43">
        <v>1001</v>
      </c>
      <c r="E639" s="97">
        <v>6.2414319300000002E-3</v>
      </c>
      <c r="F639" s="97">
        <v>9.1524192999999998E-4</v>
      </c>
      <c r="G639" s="97">
        <v>1.40792055E-3</v>
      </c>
      <c r="H639" s="97">
        <v>3.9182689800000003E-3</v>
      </c>
    </row>
    <row r="640" spans="1:8" x14ac:dyDescent="0.2">
      <c r="A640" s="42" t="s">
        <v>54</v>
      </c>
      <c r="B640" s="42" t="s">
        <v>70</v>
      </c>
      <c r="C640" s="42" t="s">
        <v>29</v>
      </c>
      <c r="D640" s="43">
        <v>170</v>
      </c>
      <c r="E640" s="97">
        <v>8.4701114000000008E-3</v>
      </c>
      <c r="F640" s="97">
        <v>2.0474534399999998E-3</v>
      </c>
      <c r="G640" s="97">
        <v>2.03363266E-3</v>
      </c>
      <c r="H640" s="97">
        <v>4.3890248100000003E-3</v>
      </c>
    </row>
    <row r="641" spans="1:8" x14ac:dyDescent="0.2">
      <c r="A641" s="42" t="s">
        <v>54</v>
      </c>
      <c r="B641" s="42" t="s">
        <v>71</v>
      </c>
      <c r="C641" s="42" t="s">
        <v>29</v>
      </c>
      <c r="D641" s="43">
        <v>251</v>
      </c>
      <c r="E641" s="97">
        <v>1.1157499370000001E-2</v>
      </c>
      <c r="F641" s="97">
        <v>2.4768055000000001E-3</v>
      </c>
      <c r="G641" s="97">
        <v>2.6286518199999998E-3</v>
      </c>
      <c r="H641" s="97">
        <v>6.0520416000000004E-3</v>
      </c>
    </row>
    <row r="642" spans="1:8" x14ac:dyDescent="0.2">
      <c r="A642" s="42" t="s">
        <v>54</v>
      </c>
      <c r="B642" s="42" t="s">
        <v>72</v>
      </c>
      <c r="C642" s="42" t="s">
        <v>29</v>
      </c>
      <c r="D642" s="43">
        <v>16</v>
      </c>
      <c r="E642" s="97">
        <v>7.3350692600000003E-3</v>
      </c>
      <c r="F642" s="97">
        <v>1.3548897900000001E-3</v>
      </c>
      <c r="G642" s="97">
        <v>2.5520831899999998E-3</v>
      </c>
      <c r="H642" s="97">
        <v>3.4280958699999999E-3</v>
      </c>
    </row>
    <row r="643" spans="1:8" x14ac:dyDescent="0.2">
      <c r="A643" s="42" t="s">
        <v>54</v>
      </c>
      <c r="B643" s="42" t="s">
        <v>73</v>
      </c>
      <c r="C643" s="42" t="s">
        <v>29</v>
      </c>
      <c r="D643" s="43">
        <v>194</v>
      </c>
      <c r="E643" s="97">
        <v>1.015028374E-2</v>
      </c>
      <c r="F643" s="97">
        <v>2.2837912700000001E-3</v>
      </c>
      <c r="G643" s="97">
        <v>2.4840108500000001E-3</v>
      </c>
      <c r="H643" s="97">
        <v>5.38248116E-3</v>
      </c>
    </row>
    <row r="644" spans="1:8" x14ac:dyDescent="0.2">
      <c r="A644" s="42" t="s">
        <v>54</v>
      </c>
      <c r="B644" s="42" t="s">
        <v>74</v>
      </c>
      <c r="C644" s="42" t="s">
        <v>29</v>
      </c>
      <c r="D644" s="43">
        <v>349</v>
      </c>
      <c r="E644" s="97">
        <v>8.0313791100000004E-3</v>
      </c>
      <c r="F644" s="97">
        <v>1.8087058599999999E-3</v>
      </c>
      <c r="G644" s="97">
        <v>1.9944216600000001E-3</v>
      </c>
      <c r="H644" s="97">
        <v>4.2282511200000001E-3</v>
      </c>
    </row>
    <row r="645" spans="1:8" x14ac:dyDescent="0.2">
      <c r="A645" s="42" t="s">
        <v>54</v>
      </c>
      <c r="B645" s="42" t="s">
        <v>75</v>
      </c>
      <c r="C645" s="42" t="s">
        <v>29</v>
      </c>
      <c r="D645" s="43">
        <v>572</v>
      </c>
      <c r="E645" s="97">
        <v>8.1509402700000004E-3</v>
      </c>
      <c r="F645" s="97">
        <v>1.3121193599999999E-3</v>
      </c>
      <c r="G645" s="97">
        <v>1.8540369300000001E-3</v>
      </c>
      <c r="H645" s="97">
        <v>4.9847834900000002E-3</v>
      </c>
    </row>
    <row r="646" spans="1:8" x14ac:dyDescent="0.2">
      <c r="A646" s="42" t="s">
        <v>54</v>
      </c>
      <c r="B646" s="42" t="s">
        <v>70</v>
      </c>
      <c r="C646" s="42" t="s">
        <v>30</v>
      </c>
      <c r="D646" s="43">
        <v>462</v>
      </c>
      <c r="E646" s="97">
        <v>6.5383495300000002E-3</v>
      </c>
      <c r="F646" s="97">
        <v>1.3557697599999999E-3</v>
      </c>
      <c r="G646" s="97">
        <v>1.30140669E-3</v>
      </c>
      <c r="H646" s="97">
        <v>3.8811725899999998E-3</v>
      </c>
    </row>
    <row r="647" spans="1:8" x14ac:dyDescent="0.2">
      <c r="A647" s="42" t="s">
        <v>54</v>
      </c>
      <c r="B647" s="42" t="s">
        <v>71</v>
      </c>
      <c r="C647" s="42" t="s">
        <v>30</v>
      </c>
      <c r="D647" s="43">
        <v>255</v>
      </c>
      <c r="E647" s="97">
        <v>6.7178192799999996E-3</v>
      </c>
      <c r="F647" s="97">
        <v>1.2193171099999999E-3</v>
      </c>
      <c r="G647" s="97">
        <v>1.32847652E-3</v>
      </c>
      <c r="H647" s="97">
        <v>4.1700251600000002E-3</v>
      </c>
    </row>
    <row r="648" spans="1:8" x14ac:dyDescent="0.2">
      <c r="A648" s="42" t="s">
        <v>54</v>
      </c>
      <c r="B648" s="42" t="s">
        <v>73</v>
      </c>
      <c r="C648" s="42" t="s">
        <v>30</v>
      </c>
      <c r="D648" s="43">
        <v>342</v>
      </c>
      <c r="E648" s="97">
        <v>6.6528587599999998E-3</v>
      </c>
      <c r="F648" s="97">
        <v>1.33727911E-3</v>
      </c>
      <c r="G648" s="97">
        <v>1.3213393799999999E-3</v>
      </c>
      <c r="H648" s="97">
        <v>3.9942398000000004E-3</v>
      </c>
    </row>
    <row r="649" spans="1:8" x14ac:dyDescent="0.2">
      <c r="A649" s="42" t="s">
        <v>54</v>
      </c>
      <c r="B649" s="42" t="s">
        <v>74</v>
      </c>
      <c r="C649" s="42" t="s">
        <v>30</v>
      </c>
      <c r="D649" s="43">
        <v>476</v>
      </c>
      <c r="E649" s="97">
        <v>5.9192876199999998E-3</v>
      </c>
      <c r="F649" s="97">
        <v>1.27808391E-3</v>
      </c>
      <c r="G649" s="97">
        <v>1.2341218800000001E-3</v>
      </c>
      <c r="H649" s="97">
        <v>3.4070813300000002E-3</v>
      </c>
    </row>
    <row r="650" spans="1:8" x14ac:dyDescent="0.2">
      <c r="A650" s="42" t="s">
        <v>54</v>
      </c>
      <c r="B650" s="42" t="s">
        <v>75</v>
      </c>
      <c r="C650" s="42" t="s">
        <v>30</v>
      </c>
      <c r="D650" s="43">
        <v>435</v>
      </c>
      <c r="E650" s="97">
        <v>6.3114354699999996E-3</v>
      </c>
      <c r="F650" s="97">
        <v>9.7331285999999997E-4</v>
      </c>
      <c r="G650" s="97">
        <v>1.1127339099999999E-3</v>
      </c>
      <c r="H650" s="97">
        <v>4.22538822E-3</v>
      </c>
    </row>
    <row r="651" spans="1:8" x14ac:dyDescent="0.2">
      <c r="A651" s="42" t="s">
        <v>54</v>
      </c>
      <c r="B651" s="42" t="s">
        <v>70</v>
      </c>
      <c r="C651" s="42" t="s">
        <v>31</v>
      </c>
      <c r="D651" s="43">
        <v>204</v>
      </c>
      <c r="E651" s="97">
        <v>5.8866646199999999E-3</v>
      </c>
      <c r="F651" s="97">
        <v>1.23156066E-3</v>
      </c>
      <c r="G651" s="97">
        <v>1.29187067E-3</v>
      </c>
      <c r="H651" s="97">
        <v>3.3632327699999998E-3</v>
      </c>
    </row>
    <row r="652" spans="1:8" x14ac:dyDescent="0.2">
      <c r="A652" s="42" t="s">
        <v>54</v>
      </c>
      <c r="B652" s="42" t="s">
        <v>71</v>
      </c>
      <c r="C652" s="42" t="s">
        <v>31</v>
      </c>
      <c r="D652" s="43">
        <v>208</v>
      </c>
      <c r="E652" s="97">
        <v>1.6778233819999998E-2</v>
      </c>
      <c r="F652" s="97">
        <v>6.06998955E-3</v>
      </c>
      <c r="G652" s="97">
        <v>2.3727406000000001E-3</v>
      </c>
      <c r="H652" s="97">
        <v>8.3355032400000001E-3</v>
      </c>
    </row>
    <row r="653" spans="1:8" x14ac:dyDescent="0.2">
      <c r="A653" s="42" t="s">
        <v>54</v>
      </c>
      <c r="B653" s="42" t="s">
        <v>72</v>
      </c>
      <c r="C653" s="42" t="s">
        <v>31</v>
      </c>
      <c r="D653" s="43">
        <v>43</v>
      </c>
      <c r="E653" s="97">
        <v>5.6255380899999999E-3</v>
      </c>
      <c r="F653" s="97">
        <v>1.16332879E-3</v>
      </c>
      <c r="G653" s="97">
        <v>1.7557598400000001E-3</v>
      </c>
      <c r="H653" s="97">
        <v>2.7064489599999998E-3</v>
      </c>
    </row>
    <row r="654" spans="1:8" x14ac:dyDescent="0.2">
      <c r="A654" s="42" t="s">
        <v>54</v>
      </c>
      <c r="B654" s="42" t="s">
        <v>73</v>
      </c>
      <c r="C654" s="42" t="s">
        <v>31</v>
      </c>
      <c r="D654" s="43">
        <v>304</v>
      </c>
      <c r="E654" s="97">
        <v>8.6464041799999992E-3</v>
      </c>
      <c r="F654" s="97">
        <v>2.6304746E-3</v>
      </c>
      <c r="G654" s="97">
        <v>1.2905851800000001E-3</v>
      </c>
      <c r="H654" s="97">
        <v>4.7253439499999996E-3</v>
      </c>
    </row>
    <row r="655" spans="1:8" x14ac:dyDescent="0.2">
      <c r="A655" s="42" t="s">
        <v>54</v>
      </c>
      <c r="B655" s="42" t="s">
        <v>74</v>
      </c>
      <c r="C655" s="42" t="s">
        <v>31</v>
      </c>
      <c r="D655" s="43">
        <v>639</v>
      </c>
      <c r="E655" s="97">
        <v>6.8463996700000003E-3</v>
      </c>
      <c r="F655" s="97">
        <v>1.2745969399999999E-3</v>
      </c>
      <c r="G655" s="97">
        <v>1.4143914699999999E-3</v>
      </c>
      <c r="H655" s="97">
        <v>4.1574107799999998E-3</v>
      </c>
    </row>
    <row r="656" spans="1:8" x14ac:dyDescent="0.2">
      <c r="A656" s="42" t="s">
        <v>54</v>
      </c>
      <c r="B656" s="42" t="s">
        <v>75</v>
      </c>
      <c r="C656" s="42" t="s">
        <v>31</v>
      </c>
      <c r="D656" s="43">
        <v>410</v>
      </c>
      <c r="E656" s="97">
        <v>7.1570119500000001E-3</v>
      </c>
      <c r="F656" s="97">
        <v>1.1272581099999999E-3</v>
      </c>
      <c r="G656" s="97">
        <v>1.5328870499999999E-3</v>
      </c>
      <c r="H656" s="97">
        <v>4.4968663000000001E-3</v>
      </c>
    </row>
    <row r="657" spans="1:8" x14ac:dyDescent="0.2">
      <c r="A657" s="42" t="s">
        <v>54</v>
      </c>
      <c r="B657" s="42" t="s">
        <v>70</v>
      </c>
      <c r="C657" s="42" t="s">
        <v>166</v>
      </c>
      <c r="D657" s="43">
        <v>3</v>
      </c>
      <c r="E657" s="97">
        <v>8.7384254599999992E-3</v>
      </c>
      <c r="F657" s="97">
        <v>1.1496911900000001E-3</v>
      </c>
      <c r="G657" s="97">
        <v>3.9544749899999999E-3</v>
      </c>
      <c r="H657" s="97">
        <v>3.6342592499999998E-3</v>
      </c>
    </row>
    <row r="658" spans="1:8" x14ac:dyDescent="0.2">
      <c r="A658" s="42" t="s">
        <v>54</v>
      </c>
      <c r="B658" s="42" t="s">
        <v>71</v>
      </c>
      <c r="C658" s="42" t="s">
        <v>166</v>
      </c>
      <c r="D658" s="43">
        <v>2</v>
      </c>
      <c r="E658" s="97">
        <v>1.730324062E-2</v>
      </c>
      <c r="F658" s="97">
        <v>2.88194444E-3</v>
      </c>
      <c r="G658" s="97">
        <v>2.30902742E-3</v>
      </c>
      <c r="H658" s="97">
        <v>1.211226805E-2</v>
      </c>
    </row>
    <row r="659" spans="1:8" x14ac:dyDescent="0.2">
      <c r="A659" s="42" t="s">
        <v>54</v>
      </c>
      <c r="B659" s="42" t="s">
        <v>74</v>
      </c>
      <c r="C659" s="42" t="s">
        <v>166</v>
      </c>
      <c r="D659" s="43">
        <v>3</v>
      </c>
      <c r="E659" s="97">
        <v>6.1149689799999997E-3</v>
      </c>
      <c r="F659" s="97">
        <v>5.0540114999999999E-4</v>
      </c>
      <c r="G659" s="97">
        <v>2.9320985999999999E-3</v>
      </c>
      <c r="H659" s="97">
        <v>2.6774687400000002E-3</v>
      </c>
    </row>
    <row r="660" spans="1:8" x14ac:dyDescent="0.2">
      <c r="A660" s="42" t="s">
        <v>54</v>
      </c>
      <c r="B660" s="42" t="s">
        <v>70</v>
      </c>
      <c r="C660" s="42" t="s">
        <v>32</v>
      </c>
      <c r="D660" s="43">
        <v>629</v>
      </c>
      <c r="E660" s="97">
        <v>5.5573769999999996E-3</v>
      </c>
      <c r="F660" s="97">
        <v>7.9653158000000002E-4</v>
      </c>
      <c r="G660" s="97">
        <v>1.08788912E-3</v>
      </c>
      <c r="H660" s="97">
        <v>3.6729558100000001E-3</v>
      </c>
    </row>
    <row r="661" spans="1:8" x14ac:dyDescent="0.2">
      <c r="A661" s="42" t="s">
        <v>54</v>
      </c>
      <c r="B661" s="42" t="s">
        <v>71</v>
      </c>
      <c r="C661" s="42" t="s">
        <v>32</v>
      </c>
      <c r="D661" s="43">
        <v>51</v>
      </c>
      <c r="E661" s="97">
        <v>1.6402959070000001E-2</v>
      </c>
      <c r="F661" s="97">
        <v>1.008328772E-2</v>
      </c>
      <c r="G661" s="97">
        <v>1.5777049099999999E-3</v>
      </c>
      <c r="H661" s="97">
        <v>4.7419659499999996E-3</v>
      </c>
    </row>
    <row r="662" spans="1:8" x14ac:dyDescent="0.2">
      <c r="A662" s="42" t="s">
        <v>54</v>
      </c>
      <c r="B662" s="42" t="s">
        <v>72</v>
      </c>
      <c r="C662" s="42" t="s">
        <v>32</v>
      </c>
      <c r="D662" s="43">
        <v>33</v>
      </c>
      <c r="E662" s="97">
        <v>5.6737511499999997E-3</v>
      </c>
      <c r="F662" s="97">
        <v>7.5301605000000003E-4</v>
      </c>
      <c r="G662" s="97">
        <v>1.4036193499999999E-3</v>
      </c>
      <c r="H662" s="97">
        <v>3.5171153499999998E-3</v>
      </c>
    </row>
    <row r="663" spans="1:8" x14ac:dyDescent="0.2">
      <c r="A663" s="42" t="s">
        <v>54</v>
      </c>
      <c r="B663" s="42" t="s">
        <v>73</v>
      </c>
      <c r="C663" s="42" t="s">
        <v>32</v>
      </c>
      <c r="D663" s="43">
        <v>90</v>
      </c>
      <c r="E663" s="97">
        <v>6.8958330500000003E-3</v>
      </c>
      <c r="F663" s="97">
        <v>1.6018516E-3</v>
      </c>
      <c r="G663" s="97">
        <v>1.16885264E-3</v>
      </c>
      <c r="H663" s="97">
        <v>4.1251283499999999E-3</v>
      </c>
    </row>
    <row r="664" spans="1:8" x14ac:dyDescent="0.2">
      <c r="A664" s="42" t="s">
        <v>54</v>
      </c>
      <c r="B664" s="42" t="s">
        <v>74</v>
      </c>
      <c r="C664" s="42" t="s">
        <v>32</v>
      </c>
      <c r="D664" s="43">
        <v>958</v>
      </c>
      <c r="E664" s="97">
        <v>8.3087472499999999E-3</v>
      </c>
      <c r="F664" s="97">
        <v>2.2408154099999998E-3</v>
      </c>
      <c r="G664" s="97">
        <v>1.1831407500000001E-3</v>
      </c>
      <c r="H664" s="97">
        <v>4.8847906000000002E-3</v>
      </c>
    </row>
    <row r="665" spans="1:8" x14ac:dyDescent="0.2">
      <c r="A665" s="42" t="s">
        <v>54</v>
      </c>
      <c r="B665" s="42" t="s">
        <v>75</v>
      </c>
      <c r="C665" s="42" t="s">
        <v>32</v>
      </c>
      <c r="D665" s="43">
        <v>915</v>
      </c>
      <c r="E665" s="97">
        <v>6.5211999299999998E-3</v>
      </c>
      <c r="F665" s="97">
        <v>4.6531547999999998E-4</v>
      </c>
      <c r="G665" s="97">
        <v>1.2140505499999999E-3</v>
      </c>
      <c r="H665" s="97">
        <v>4.8418333900000004E-3</v>
      </c>
    </row>
    <row r="666" spans="1:8" x14ac:dyDescent="0.2">
      <c r="A666" s="42" t="s">
        <v>54</v>
      </c>
      <c r="B666" s="42" t="s">
        <v>70</v>
      </c>
      <c r="C666" s="42" t="s">
        <v>33</v>
      </c>
      <c r="D666" s="43">
        <v>278</v>
      </c>
      <c r="E666" s="97">
        <v>6.83902854E-3</v>
      </c>
      <c r="F666" s="97">
        <v>1.8319092499999999E-3</v>
      </c>
      <c r="G666" s="97">
        <v>1.01610354E-3</v>
      </c>
      <c r="H666" s="97">
        <v>3.9910152700000003E-3</v>
      </c>
    </row>
    <row r="667" spans="1:8" x14ac:dyDescent="0.2">
      <c r="A667" s="42" t="s">
        <v>54</v>
      </c>
      <c r="B667" s="42" t="s">
        <v>71</v>
      </c>
      <c r="C667" s="42" t="s">
        <v>33</v>
      </c>
      <c r="D667" s="43">
        <v>353</v>
      </c>
      <c r="E667" s="97">
        <v>1.0882678640000001E-2</v>
      </c>
      <c r="F667" s="97">
        <v>2.8783375599999998E-3</v>
      </c>
      <c r="G667" s="97">
        <v>1.7058477700000001E-3</v>
      </c>
      <c r="H667" s="97">
        <v>6.2984928200000003E-3</v>
      </c>
    </row>
    <row r="668" spans="1:8" x14ac:dyDescent="0.2">
      <c r="A668" s="42" t="s">
        <v>54</v>
      </c>
      <c r="B668" s="42" t="s">
        <v>72</v>
      </c>
      <c r="C668" s="42" t="s">
        <v>33</v>
      </c>
      <c r="D668" s="43">
        <v>35</v>
      </c>
      <c r="E668" s="97">
        <v>5.3234124900000002E-3</v>
      </c>
      <c r="F668" s="97">
        <v>1.5267854299999999E-3</v>
      </c>
      <c r="G668" s="97">
        <v>1.1299600700000001E-3</v>
      </c>
      <c r="H668" s="97">
        <v>2.6666664399999998E-3</v>
      </c>
    </row>
    <row r="669" spans="1:8" x14ac:dyDescent="0.2">
      <c r="A669" s="42" t="s">
        <v>54</v>
      </c>
      <c r="B669" s="42" t="s">
        <v>73</v>
      </c>
      <c r="C669" s="42" t="s">
        <v>33</v>
      </c>
      <c r="D669" s="43">
        <v>224</v>
      </c>
      <c r="E669" s="97">
        <v>9.3447211500000005E-3</v>
      </c>
      <c r="F669" s="97">
        <v>2.3323306899999999E-3</v>
      </c>
      <c r="G669" s="97">
        <v>1.4656185600000001E-3</v>
      </c>
      <c r="H669" s="97">
        <v>5.5467714399999998E-3</v>
      </c>
    </row>
    <row r="670" spans="1:8" x14ac:dyDescent="0.2">
      <c r="A670" s="42" t="s">
        <v>54</v>
      </c>
      <c r="B670" s="42" t="s">
        <v>74</v>
      </c>
      <c r="C670" s="42" t="s">
        <v>33</v>
      </c>
      <c r="D670" s="43">
        <v>823</v>
      </c>
      <c r="E670" s="97">
        <v>6.7449848000000001E-3</v>
      </c>
      <c r="F670" s="97">
        <v>1.6785077100000001E-3</v>
      </c>
      <c r="G670" s="97">
        <v>1.0946146400000001E-3</v>
      </c>
      <c r="H670" s="97">
        <v>3.9718619699999997E-3</v>
      </c>
    </row>
    <row r="671" spans="1:8" x14ac:dyDescent="0.2">
      <c r="A671" s="42" t="s">
        <v>54</v>
      </c>
      <c r="B671" s="42" t="s">
        <v>75</v>
      </c>
      <c r="C671" s="42" t="s">
        <v>33</v>
      </c>
      <c r="D671" s="43">
        <v>511</v>
      </c>
      <c r="E671" s="97">
        <v>6.1198310599999998E-3</v>
      </c>
      <c r="F671" s="97">
        <v>1.0981551699999999E-3</v>
      </c>
      <c r="G671" s="97">
        <v>1.0235012399999999E-3</v>
      </c>
      <c r="H671" s="97">
        <v>3.9981741900000003E-3</v>
      </c>
    </row>
    <row r="672" spans="1:8" x14ac:dyDescent="0.2">
      <c r="A672" s="42" t="s">
        <v>54</v>
      </c>
      <c r="B672" s="42" t="s">
        <v>70</v>
      </c>
      <c r="C672" s="42" t="s">
        <v>34</v>
      </c>
      <c r="D672" s="43">
        <v>224</v>
      </c>
      <c r="E672" s="97">
        <v>6.2894239500000003E-3</v>
      </c>
      <c r="F672" s="97">
        <v>1.24689956E-3</v>
      </c>
      <c r="G672" s="97">
        <v>1.6414514500000001E-3</v>
      </c>
      <c r="H672" s="97">
        <v>3.4010724099999999E-3</v>
      </c>
    </row>
    <row r="673" spans="1:8" x14ac:dyDescent="0.2">
      <c r="A673" s="42" t="s">
        <v>54</v>
      </c>
      <c r="B673" s="42" t="s">
        <v>71</v>
      </c>
      <c r="C673" s="42" t="s">
        <v>34</v>
      </c>
      <c r="D673" s="43">
        <v>153</v>
      </c>
      <c r="E673" s="97">
        <v>9.3352091799999998E-3</v>
      </c>
      <c r="F673" s="97">
        <v>1.97863691E-3</v>
      </c>
      <c r="G673" s="97">
        <v>2.0927890500000001E-3</v>
      </c>
      <c r="H673" s="97">
        <v>5.2637827700000002E-3</v>
      </c>
    </row>
    <row r="674" spans="1:8" x14ac:dyDescent="0.2">
      <c r="A674" s="42" t="s">
        <v>54</v>
      </c>
      <c r="B674" s="42" t="s">
        <v>72</v>
      </c>
      <c r="C674" s="42" t="s">
        <v>34</v>
      </c>
      <c r="D674" s="43">
        <v>39</v>
      </c>
      <c r="E674" s="97">
        <v>5.3166545300000001E-3</v>
      </c>
      <c r="F674" s="97">
        <v>1.48148128E-3</v>
      </c>
      <c r="G674" s="97">
        <v>1.07965314E-3</v>
      </c>
      <c r="H674" s="97">
        <v>2.7555197400000002E-3</v>
      </c>
    </row>
    <row r="675" spans="1:8" x14ac:dyDescent="0.2">
      <c r="A675" s="42" t="s">
        <v>54</v>
      </c>
      <c r="B675" s="42" t="s">
        <v>73</v>
      </c>
      <c r="C675" s="42" t="s">
        <v>34</v>
      </c>
      <c r="D675" s="43">
        <v>38</v>
      </c>
      <c r="E675" s="97">
        <v>8.1067248799999991E-3</v>
      </c>
      <c r="F675" s="97">
        <v>1.23507532E-3</v>
      </c>
      <c r="G675" s="97">
        <v>1.32279454E-3</v>
      </c>
      <c r="H675" s="97">
        <v>5.5488544900000004E-3</v>
      </c>
    </row>
    <row r="676" spans="1:8" x14ac:dyDescent="0.2">
      <c r="A676" s="42" t="s">
        <v>54</v>
      </c>
      <c r="B676" s="42" t="s">
        <v>74</v>
      </c>
      <c r="C676" s="42" t="s">
        <v>34</v>
      </c>
      <c r="D676" s="43">
        <v>415</v>
      </c>
      <c r="E676" s="97">
        <v>7.2648368900000001E-3</v>
      </c>
      <c r="F676" s="97">
        <v>1.44162738E-3</v>
      </c>
      <c r="G676" s="97">
        <v>1.54992168E-3</v>
      </c>
      <c r="H676" s="97">
        <v>4.27328736E-3</v>
      </c>
    </row>
    <row r="677" spans="1:8" x14ac:dyDescent="0.2">
      <c r="A677" s="42" t="s">
        <v>54</v>
      </c>
      <c r="B677" s="42" t="s">
        <v>75</v>
      </c>
      <c r="C677" s="42" t="s">
        <v>34</v>
      </c>
      <c r="D677" s="43">
        <v>587</v>
      </c>
      <c r="E677" s="97">
        <v>6.95528875E-3</v>
      </c>
      <c r="F677" s="97">
        <v>9.7230085999999998E-4</v>
      </c>
      <c r="G677" s="97">
        <v>1.4398382400000001E-3</v>
      </c>
      <c r="H677" s="97">
        <v>4.54314917E-3</v>
      </c>
    </row>
    <row r="678" spans="1:8" x14ac:dyDescent="0.2">
      <c r="A678" s="42" t="s">
        <v>54</v>
      </c>
      <c r="B678" s="42" t="s">
        <v>70</v>
      </c>
      <c r="C678" s="42" t="s">
        <v>35</v>
      </c>
      <c r="D678" s="43">
        <v>115</v>
      </c>
      <c r="E678" s="97">
        <v>9.4524957499999996E-3</v>
      </c>
      <c r="F678" s="97">
        <v>2.18921067E-3</v>
      </c>
      <c r="G678" s="97">
        <v>2.31521713E-3</v>
      </c>
      <c r="H678" s="97">
        <v>4.9480673999999997E-3</v>
      </c>
    </row>
    <row r="679" spans="1:8" x14ac:dyDescent="0.2">
      <c r="A679" s="42" t="s">
        <v>54</v>
      </c>
      <c r="B679" s="42" t="s">
        <v>71</v>
      </c>
      <c r="C679" s="42" t="s">
        <v>35</v>
      </c>
      <c r="D679" s="43">
        <v>296</v>
      </c>
      <c r="E679" s="97">
        <v>1.534714377E-2</v>
      </c>
      <c r="F679" s="97">
        <v>4.2836584000000002E-3</v>
      </c>
      <c r="G679" s="97">
        <v>1.3058368700000001E-3</v>
      </c>
      <c r="H679" s="97">
        <v>9.7576480400000005E-3</v>
      </c>
    </row>
    <row r="680" spans="1:8" x14ac:dyDescent="0.2">
      <c r="A680" s="42" t="s">
        <v>54</v>
      </c>
      <c r="B680" s="42" t="s">
        <v>72</v>
      </c>
      <c r="C680" s="42" t="s">
        <v>35</v>
      </c>
      <c r="D680" s="43">
        <v>3595</v>
      </c>
      <c r="E680" s="97">
        <v>5.7177565499999996E-3</v>
      </c>
      <c r="F680" s="97">
        <v>4.6776620000000001E-4</v>
      </c>
      <c r="G680" s="97">
        <v>2.69270568E-3</v>
      </c>
      <c r="H680" s="97">
        <v>2.5572841900000001E-3</v>
      </c>
    </row>
    <row r="681" spans="1:8" x14ac:dyDescent="0.2">
      <c r="A681" s="42" t="s">
        <v>54</v>
      </c>
      <c r="B681" s="42" t="s">
        <v>73</v>
      </c>
      <c r="C681" s="42" t="s">
        <v>35</v>
      </c>
      <c r="D681" s="43">
        <v>188</v>
      </c>
      <c r="E681" s="97">
        <v>8.7328233500000001E-3</v>
      </c>
      <c r="F681" s="97">
        <v>1.15272828E-3</v>
      </c>
      <c r="G681" s="97">
        <v>2.13609364E-3</v>
      </c>
      <c r="H681" s="97">
        <v>5.4440009699999996E-3</v>
      </c>
    </row>
    <row r="682" spans="1:8" x14ac:dyDescent="0.2">
      <c r="A682" s="42" t="s">
        <v>54</v>
      </c>
      <c r="B682" s="42" t="s">
        <v>74</v>
      </c>
      <c r="C682" s="42" t="s">
        <v>35</v>
      </c>
      <c r="D682" s="43">
        <v>317</v>
      </c>
      <c r="E682" s="97">
        <v>7.9500012200000008E-3</v>
      </c>
      <c r="F682" s="97">
        <v>1.02582053E-3</v>
      </c>
      <c r="G682" s="97">
        <v>2.1814754000000001E-3</v>
      </c>
      <c r="H682" s="97">
        <v>4.7427048199999997E-3</v>
      </c>
    </row>
    <row r="683" spans="1:8" x14ac:dyDescent="0.2">
      <c r="A683" s="42" t="s">
        <v>54</v>
      </c>
      <c r="B683" s="42" t="s">
        <v>75</v>
      </c>
      <c r="C683" s="42" t="s">
        <v>35</v>
      </c>
      <c r="D683" s="43">
        <v>429</v>
      </c>
      <c r="E683" s="97">
        <v>7.70021236E-3</v>
      </c>
      <c r="F683" s="97">
        <v>6.0978349000000002E-4</v>
      </c>
      <c r="G683" s="97">
        <v>1.8849281200000001E-3</v>
      </c>
      <c r="H683" s="97">
        <v>5.2055002899999998E-3</v>
      </c>
    </row>
    <row r="684" spans="1:8" x14ac:dyDescent="0.2">
      <c r="A684" s="42" t="s">
        <v>54</v>
      </c>
      <c r="B684" s="42" t="s">
        <v>70</v>
      </c>
      <c r="C684" s="42" t="s">
        <v>36</v>
      </c>
      <c r="D684" s="43">
        <v>474</v>
      </c>
      <c r="E684" s="97">
        <v>7.2532571100000004E-3</v>
      </c>
      <c r="F684" s="97">
        <v>2.4183219599999998E-3</v>
      </c>
      <c r="G684" s="97">
        <v>1.1784065500000001E-3</v>
      </c>
      <c r="H684" s="97">
        <v>3.6565281299999999E-3</v>
      </c>
    </row>
    <row r="685" spans="1:8" x14ac:dyDescent="0.2">
      <c r="A685" s="42" t="s">
        <v>54</v>
      </c>
      <c r="B685" s="42" t="s">
        <v>71</v>
      </c>
      <c r="C685" s="42" t="s">
        <v>36</v>
      </c>
      <c r="D685" s="43">
        <v>252</v>
      </c>
      <c r="E685" s="97">
        <v>8.1166407000000003E-3</v>
      </c>
      <c r="F685" s="97">
        <v>2.9884991600000002E-3</v>
      </c>
      <c r="G685" s="97">
        <v>1.2013151599999999E-3</v>
      </c>
      <c r="H685" s="97">
        <v>3.92682589E-3</v>
      </c>
    </row>
    <row r="686" spans="1:8" x14ac:dyDescent="0.2">
      <c r="A686" s="42" t="s">
        <v>54</v>
      </c>
      <c r="B686" s="42" t="s">
        <v>72</v>
      </c>
      <c r="C686" s="42" t="s">
        <v>36</v>
      </c>
      <c r="D686" s="43">
        <v>34</v>
      </c>
      <c r="E686" s="97">
        <v>3.3731614900000002E-3</v>
      </c>
      <c r="F686" s="97">
        <v>1.34054985E-3</v>
      </c>
      <c r="G686" s="97">
        <v>4.6057979000000001E-4</v>
      </c>
      <c r="H686" s="97">
        <v>1.57203138E-3</v>
      </c>
    </row>
    <row r="687" spans="1:8" x14ac:dyDescent="0.2">
      <c r="A687" s="42" t="s">
        <v>54</v>
      </c>
      <c r="B687" s="42" t="s">
        <v>73</v>
      </c>
      <c r="C687" s="42" t="s">
        <v>36</v>
      </c>
      <c r="D687" s="43">
        <v>275</v>
      </c>
      <c r="E687" s="97">
        <v>7.3302185999999997E-3</v>
      </c>
      <c r="F687" s="97">
        <v>2.7447808999999999E-3</v>
      </c>
      <c r="G687" s="97">
        <v>1.11527755E-3</v>
      </c>
      <c r="H687" s="97">
        <v>3.4701596999999998E-3</v>
      </c>
    </row>
    <row r="688" spans="1:8" x14ac:dyDescent="0.2">
      <c r="A688" s="42" t="s">
        <v>54</v>
      </c>
      <c r="B688" s="42" t="s">
        <v>74</v>
      </c>
      <c r="C688" s="42" t="s">
        <v>36</v>
      </c>
      <c r="D688" s="43">
        <v>725</v>
      </c>
      <c r="E688" s="97">
        <v>6.6857436999999999E-3</v>
      </c>
      <c r="F688" s="97">
        <v>2.3249199400000001E-3</v>
      </c>
      <c r="G688" s="97">
        <v>1.0605680900000001E-3</v>
      </c>
      <c r="H688" s="97">
        <v>3.3002551899999999E-3</v>
      </c>
    </row>
    <row r="689" spans="1:8" x14ac:dyDescent="0.2">
      <c r="A689" s="42" t="s">
        <v>54</v>
      </c>
      <c r="B689" s="42" t="s">
        <v>75</v>
      </c>
      <c r="C689" s="42" t="s">
        <v>36</v>
      </c>
      <c r="D689" s="43">
        <v>467</v>
      </c>
      <c r="E689" s="97">
        <v>5.0288729899999997E-3</v>
      </c>
      <c r="F689" s="97">
        <v>1.2239271100000001E-3</v>
      </c>
      <c r="G689" s="97">
        <v>9.2191066999999999E-4</v>
      </c>
      <c r="H689" s="97">
        <v>2.8830346899999999E-3</v>
      </c>
    </row>
    <row r="690" spans="1:8" x14ac:dyDescent="0.2">
      <c r="A690" s="42" t="s">
        <v>54</v>
      </c>
      <c r="B690" s="42" t="s">
        <v>70</v>
      </c>
      <c r="C690" s="42" t="s">
        <v>37</v>
      </c>
      <c r="D690" s="43">
        <v>187</v>
      </c>
      <c r="E690" s="97">
        <v>7.8685751899999993E-3</v>
      </c>
      <c r="F690" s="97">
        <v>1.4276339399999999E-3</v>
      </c>
      <c r="G690" s="97">
        <v>1.7639010199999999E-3</v>
      </c>
      <c r="H690" s="97">
        <v>4.6770397700000004E-3</v>
      </c>
    </row>
    <row r="691" spans="1:8" x14ac:dyDescent="0.2">
      <c r="A691" s="42" t="s">
        <v>54</v>
      </c>
      <c r="B691" s="42" t="s">
        <v>71</v>
      </c>
      <c r="C691" s="42" t="s">
        <v>37</v>
      </c>
      <c r="D691" s="43">
        <v>154</v>
      </c>
      <c r="E691" s="97">
        <v>1.3877464880000001E-2</v>
      </c>
      <c r="F691" s="97">
        <v>3.0710375000000002E-3</v>
      </c>
      <c r="G691" s="97">
        <v>2.2783637499999999E-3</v>
      </c>
      <c r="H691" s="97">
        <v>8.5280631400000001E-3</v>
      </c>
    </row>
    <row r="692" spans="1:8" x14ac:dyDescent="0.2">
      <c r="A692" s="42" t="s">
        <v>54</v>
      </c>
      <c r="B692" s="42" t="s">
        <v>72</v>
      </c>
      <c r="C692" s="42" t="s">
        <v>37</v>
      </c>
      <c r="D692" s="43">
        <v>18</v>
      </c>
      <c r="E692" s="97">
        <v>4.2959102499999999E-3</v>
      </c>
      <c r="F692" s="97">
        <v>1.05516951E-3</v>
      </c>
      <c r="G692" s="97">
        <v>1.00115709E-3</v>
      </c>
      <c r="H692" s="97">
        <v>2.2395831300000002E-3</v>
      </c>
    </row>
    <row r="693" spans="1:8" x14ac:dyDescent="0.2">
      <c r="A693" s="42" t="s">
        <v>54</v>
      </c>
      <c r="B693" s="42" t="s">
        <v>73</v>
      </c>
      <c r="C693" s="42" t="s">
        <v>37</v>
      </c>
      <c r="D693" s="43">
        <v>26</v>
      </c>
      <c r="E693" s="97">
        <v>1.427083308E-2</v>
      </c>
      <c r="F693" s="97">
        <v>3.1681799600000002E-3</v>
      </c>
      <c r="G693" s="97">
        <v>2.0673074699999999E-3</v>
      </c>
      <c r="H693" s="97">
        <v>9.0353452100000002E-3</v>
      </c>
    </row>
    <row r="694" spans="1:8" x14ac:dyDescent="0.2">
      <c r="A694" s="42" t="s">
        <v>54</v>
      </c>
      <c r="B694" s="42" t="s">
        <v>74</v>
      </c>
      <c r="C694" s="42" t="s">
        <v>37</v>
      </c>
      <c r="D694" s="43">
        <v>507</v>
      </c>
      <c r="E694" s="97">
        <v>8.06199298E-3</v>
      </c>
      <c r="F694" s="97">
        <v>1.55868738E-3</v>
      </c>
      <c r="G694" s="97">
        <v>1.57989512E-3</v>
      </c>
      <c r="H694" s="97">
        <v>4.9234099899999996E-3</v>
      </c>
    </row>
    <row r="695" spans="1:8" x14ac:dyDescent="0.2">
      <c r="A695" s="42" t="s">
        <v>54</v>
      </c>
      <c r="B695" s="42" t="s">
        <v>75</v>
      </c>
      <c r="C695" s="42" t="s">
        <v>37</v>
      </c>
      <c r="D695" s="43">
        <v>582</v>
      </c>
      <c r="E695" s="97">
        <v>7.2136110199999999E-3</v>
      </c>
      <c r="F695" s="97">
        <v>8.4466852999999997E-4</v>
      </c>
      <c r="G695" s="97">
        <v>1.5147915000000001E-3</v>
      </c>
      <c r="H695" s="97">
        <v>4.8541505100000003E-3</v>
      </c>
    </row>
    <row r="696" spans="1:8" x14ac:dyDescent="0.2">
      <c r="A696" s="42" t="s">
        <v>54</v>
      </c>
      <c r="B696" s="42" t="s">
        <v>70</v>
      </c>
      <c r="C696" s="42" t="s">
        <v>38</v>
      </c>
      <c r="D696" s="43">
        <v>202</v>
      </c>
      <c r="E696" s="97">
        <v>7.5351230700000001E-3</v>
      </c>
      <c r="F696" s="97">
        <v>1.8444602600000001E-3</v>
      </c>
      <c r="G696" s="97">
        <v>2.1621742999999999E-3</v>
      </c>
      <c r="H696" s="97">
        <v>3.5284880000000002E-3</v>
      </c>
    </row>
    <row r="697" spans="1:8" x14ac:dyDescent="0.2">
      <c r="A697" s="42" t="s">
        <v>54</v>
      </c>
      <c r="B697" s="42" t="s">
        <v>71</v>
      </c>
      <c r="C697" s="42" t="s">
        <v>38</v>
      </c>
      <c r="D697" s="43">
        <v>499</v>
      </c>
      <c r="E697" s="97">
        <v>1.290439652E-2</v>
      </c>
      <c r="F697" s="97">
        <v>3.4939320700000001E-3</v>
      </c>
      <c r="G697" s="97">
        <v>2.6913315000000001E-3</v>
      </c>
      <c r="H697" s="97">
        <v>6.7191324699999999E-3</v>
      </c>
    </row>
    <row r="698" spans="1:8" x14ac:dyDescent="0.2">
      <c r="A698" s="42" t="s">
        <v>54</v>
      </c>
      <c r="B698" s="42" t="s">
        <v>72</v>
      </c>
      <c r="C698" s="42" t="s">
        <v>38</v>
      </c>
      <c r="D698" s="43">
        <v>22</v>
      </c>
      <c r="E698" s="97">
        <v>4.1540401699999997E-3</v>
      </c>
      <c r="F698" s="97">
        <v>1.2663087000000001E-3</v>
      </c>
      <c r="G698" s="97">
        <v>1.0521883400000001E-3</v>
      </c>
      <c r="H698" s="97">
        <v>1.8355426999999999E-3</v>
      </c>
    </row>
    <row r="699" spans="1:8" x14ac:dyDescent="0.2">
      <c r="A699" s="42" t="s">
        <v>54</v>
      </c>
      <c r="B699" s="42" t="s">
        <v>73</v>
      </c>
      <c r="C699" s="42" t="s">
        <v>38</v>
      </c>
      <c r="D699" s="43">
        <v>46</v>
      </c>
      <c r="E699" s="97">
        <v>8.5542469300000003E-3</v>
      </c>
      <c r="F699" s="97">
        <v>1.9532506099999999E-3</v>
      </c>
      <c r="G699" s="97">
        <v>1.9675923400000002E-3</v>
      </c>
      <c r="H699" s="97">
        <v>4.6334035999999997E-3</v>
      </c>
    </row>
    <row r="700" spans="1:8" x14ac:dyDescent="0.2">
      <c r="A700" s="42" t="s">
        <v>54</v>
      </c>
      <c r="B700" s="42" t="s">
        <v>74</v>
      </c>
      <c r="C700" s="42" t="s">
        <v>38</v>
      </c>
      <c r="D700" s="43">
        <v>464</v>
      </c>
      <c r="E700" s="97">
        <v>8.7481788200000007E-3</v>
      </c>
      <c r="F700" s="97">
        <v>2.51386872E-3</v>
      </c>
      <c r="G700" s="97">
        <v>1.9280559199999999E-3</v>
      </c>
      <c r="H700" s="97">
        <v>4.3062537599999999E-3</v>
      </c>
    </row>
    <row r="701" spans="1:8" x14ac:dyDescent="0.2">
      <c r="A701" s="42" t="s">
        <v>54</v>
      </c>
      <c r="B701" s="42" t="s">
        <v>75</v>
      </c>
      <c r="C701" s="42" t="s">
        <v>38</v>
      </c>
      <c r="D701" s="43">
        <v>493</v>
      </c>
      <c r="E701" s="97">
        <v>9.0572879000000005E-3</v>
      </c>
      <c r="F701" s="97">
        <v>1.58346457E-3</v>
      </c>
      <c r="G701" s="97">
        <v>2.10850025E-3</v>
      </c>
      <c r="H701" s="97">
        <v>5.3653226099999998E-3</v>
      </c>
    </row>
    <row r="702" spans="1:8" x14ac:dyDescent="0.2">
      <c r="A702" s="42" t="s">
        <v>54</v>
      </c>
      <c r="B702" s="42" t="s">
        <v>70</v>
      </c>
      <c r="C702" s="42" t="s">
        <v>39</v>
      </c>
      <c r="D702" s="43">
        <v>159</v>
      </c>
      <c r="E702" s="97">
        <v>8.4178456700000001E-3</v>
      </c>
      <c r="F702" s="97">
        <v>2.4684076400000002E-3</v>
      </c>
      <c r="G702" s="97">
        <v>1.6403881899999999E-3</v>
      </c>
      <c r="H702" s="97">
        <v>4.3090493799999999E-3</v>
      </c>
    </row>
    <row r="703" spans="1:8" x14ac:dyDescent="0.2">
      <c r="A703" s="42" t="s">
        <v>54</v>
      </c>
      <c r="B703" s="42" t="s">
        <v>71</v>
      </c>
      <c r="C703" s="42" t="s">
        <v>39</v>
      </c>
      <c r="D703" s="43">
        <v>142</v>
      </c>
      <c r="E703" s="97">
        <v>1.2427784060000001E-2</v>
      </c>
      <c r="F703" s="97">
        <v>3.7987412800000002E-3</v>
      </c>
      <c r="G703" s="97">
        <v>1.64417031E-3</v>
      </c>
      <c r="H703" s="97">
        <v>6.9848719699999997E-3</v>
      </c>
    </row>
    <row r="704" spans="1:8" x14ac:dyDescent="0.2">
      <c r="A704" s="42" t="s">
        <v>54</v>
      </c>
      <c r="B704" s="42" t="s">
        <v>72</v>
      </c>
      <c r="C704" s="42" t="s">
        <v>39</v>
      </c>
      <c r="D704" s="43">
        <v>662</v>
      </c>
      <c r="E704" s="97">
        <v>6.2588289199999999E-3</v>
      </c>
      <c r="F704" s="97">
        <v>1.18735641E-3</v>
      </c>
      <c r="G704" s="97">
        <v>2.9744668499999999E-3</v>
      </c>
      <c r="H704" s="97">
        <v>2.09700519E-3</v>
      </c>
    </row>
    <row r="705" spans="1:8" x14ac:dyDescent="0.2">
      <c r="A705" s="42" t="s">
        <v>54</v>
      </c>
      <c r="B705" s="42" t="s">
        <v>73</v>
      </c>
      <c r="C705" s="42" t="s">
        <v>39</v>
      </c>
      <c r="D705" s="43">
        <v>81</v>
      </c>
      <c r="E705" s="97">
        <v>1.107110174E-2</v>
      </c>
      <c r="F705" s="97">
        <v>2.7976392500000001E-3</v>
      </c>
      <c r="G705" s="97">
        <v>1.31587196E-3</v>
      </c>
      <c r="H705" s="97">
        <v>6.9575900600000002E-3</v>
      </c>
    </row>
    <row r="706" spans="1:8" x14ac:dyDescent="0.2">
      <c r="A706" s="42" t="s">
        <v>54</v>
      </c>
      <c r="B706" s="42" t="s">
        <v>74</v>
      </c>
      <c r="C706" s="42" t="s">
        <v>39</v>
      </c>
      <c r="D706" s="43">
        <v>358</v>
      </c>
      <c r="E706" s="97">
        <v>8.251474E-3</v>
      </c>
      <c r="F706" s="97">
        <v>2.2184717300000002E-3</v>
      </c>
      <c r="G706" s="97">
        <v>1.6743932699999999E-3</v>
      </c>
      <c r="H706" s="97">
        <v>4.3586085500000003E-3</v>
      </c>
    </row>
    <row r="707" spans="1:8" x14ac:dyDescent="0.2">
      <c r="A707" s="42" t="s">
        <v>54</v>
      </c>
      <c r="B707" s="42" t="s">
        <v>75</v>
      </c>
      <c r="C707" s="42" t="s">
        <v>39</v>
      </c>
      <c r="D707" s="43">
        <v>350</v>
      </c>
      <c r="E707" s="97">
        <v>7.8545963200000006E-3</v>
      </c>
      <c r="F707" s="97">
        <v>1.5340606000000001E-3</v>
      </c>
      <c r="G707" s="97">
        <v>1.6763225199999999E-3</v>
      </c>
      <c r="H707" s="97">
        <v>4.6442127199999997E-3</v>
      </c>
    </row>
    <row r="708" spans="1:8" x14ac:dyDescent="0.2">
      <c r="A708" s="42" t="s">
        <v>54</v>
      </c>
      <c r="B708" s="42" t="s">
        <v>70</v>
      </c>
      <c r="C708" s="42" t="s">
        <v>40</v>
      </c>
      <c r="D708" s="43">
        <v>56</v>
      </c>
      <c r="E708" s="97">
        <v>7.6366151700000004E-3</v>
      </c>
      <c r="F708" s="97">
        <v>1.9754462000000001E-3</v>
      </c>
      <c r="G708" s="97">
        <v>1.9140622399999999E-3</v>
      </c>
      <c r="H708" s="97">
        <v>3.7471062499999999E-3</v>
      </c>
    </row>
    <row r="709" spans="1:8" x14ac:dyDescent="0.2">
      <c r="A709" s="42" t="s">
        <v>54</v>
      </c>
      <c r="B709" s="42" t="s">
        <v>71</v>
      </c>
      <c r="C709" s="42" t="s">
        <v>40</v>
      </c>
      <c r="D709" s="43">
        <v>128</v>
      </c>
      <c r="E709" s="97">
        <v>1.2328558789999999E-2</v>
      </c>
      <c r="F709" s="97">
        <v>2.87489124E-3</v>
      </c>
      <c r="G709" s="97">
        <v>2.4109336300000002E-3</v>
      </c>
      <c r="H709" s="97">
        <v>7.0427333999999999E-3</v>
      </c>
    </row>
    <row r="710" spans="1:8" x14ac:dyDescent="0.2">
      <c r="A710" s="42" t="s">
        <v>54</v>
      </c>
      <c r="B710" s="42" t="s">
        <v>72</v>
      </c>
      <c r="C710" s="42" t="s">
        <v>40</v>
      </c>
      <c r="D710" s="43">
        <v>17</v>
      </c>
      <c r="E710" s="97">
        <v>8.5879628199999995E-3</v>
      </c>
      <c r="F710" s="97">
        <v>2.5081698E-3</v>
      </c>
      <c r="G710" s="97">
        <v>2.2569441500000001E-3</v>
      </c>
      <c r="H710" s="97">
        <v>3.82284828E-3</v>
      </c>
    </row>
    <row r="711" spans="1:8" x14ac:dyDescent="0.2">
      <c r="A711" s="42" t="s">
        <v>54</v>
      </c>
      <c r="B711" s="42" t="s">
        <v>73</v>
      </c>
      <c r="C711" s="42" t="s">
        <v>40</v>
      </c>
      <c r="D711" s="43">
        <v>33</v>
      </c>
      <c r="E711" s="97">
        <v>8.7254487699999998E-3</v>
      </c>
      <c r="F711" s="97">
        <v>1.6007292400000001E-3</v>
      </c>
      <c r="G711" s="97">
        <v>1.7820564499999999E-3</v>
      </c>
      <c r="H711" s="97">
        <v>5.3426624900000004E-3</v>
      </c>
    </row>
    <row r="712" spans="1:8" x14ac:dyDescent="0.2">
      <c r="A712" s="42" t="s">
        <v>54</v>
      </c>
      <c r="B712" s="42" t="s">
        <v>74</v>
      </c>
      <c r="C712" s="42" t="s">
        <v>40</v>
      </c>
      <c r="D712" s="43">
        <v>110</v>
      </c>
      <c r="E712" s="97">
        <v>8.3535351300000008E-3</v>
      </c>
      <c r="F712" s="97">
        <v>1.95422954E-3</v>
      </c>
      <c r="G712" s="97">
        <v>2.0823860999999999E-3</v>
      </c>
      <c r="H712" s="97">
        <v>4.3169189300000001E-3</v>
      </c>
    </row>
    <row r="713" spans="1:8" x14ac:dyDescent="0.2">
      <c r="A713" s="42" t="s">
        <v>54</v>
      </c>
      <c r="B713" s="42" t="s">
        <v>75</v>
      </c>
      <c r="C713" s="42" t="s">
        <v>40</v>
      </c>
      <c r="D713" s="43">
        <v>214</v>
      </c>
      <c r="E713" s="97">
        <v>8.7569766400000006E-3</v>
      </c>
      <c r="F713" s="97">
        <v>8.8579499999999999E-4</v>
      </c>
      <c r="G713" s="97">
        <v>2.31070416E-3</v>
      </c>
      <c r="H713" s="97">
        <v>5.5604769900000003E-3</v>
      </c>
    </row>
    <row r="714" spans="1:8" x14ac:dyDescent="0.2">
      <c r="A714" s="42" t="s">
        <v>54</v>
      </c>
      <c r="B714" s="42" t="s">
        <v>70</v>
      </c>
      <c r="C714" s="42" t="s">
        <v>41</v>
      </c>
      <c r="D714" s="43">
        <v>256</v>
      </c>
      <c r="E714" s="97">
        <v>6.7640062000000004E-3</v>
      </c>
      <c r="F714" s="97">
        <v>1.31356674E-3</v>
      </c>
      <c r="G714" s="97">
        <v>1.35362387E-3</v>
      </c>
      <c r="H714" s="97">
        <v>4.0968150799999999E-3</v>
      </c>
    </row>
    <row r="715" spans="1:8" x14ac:dyDescent="0.2">
      <c r="A715" s="42" t="s">
        <v>54</v>
      </c>
      <c r="B715" s="42" t="s">
        <v>71</v>
      </c>
      <c r="C715" s="42" t="s">
        <v>41</v>
      </c>
      <c r="D715" s="43">
        <v>129</v>
      </c>
      <c r="E715" s="97">
        <v>8.0493645300000003E-3</v>
      </c>
      <c r="F715" s="97">
        <v>1.4038721500000001E-3</v>
      </c>
      <c r="G715" s="97">
        <v>1.38063426E-3</v>
      </c>
      <c r="H715" s="97">
        <v>5.2648576500000004E-3</v>
      </c>
    </row>
    <row r="716" spans="1:8" x14ac:dyDescent="0.2">
      <c r="A716" s="42" t="s">
        <v>54</v>
      </c>
      <c r="B716" s="42" t="s">
        <v>72</v>
      </c>
      <c r="C716" s="42" t="s">
        <v>41</v>
      </c>
      <c r="D716" s="43">
        <v>473</v>
      </c>
      <c r="E716" s="97">
        <v>5.86418913E-3</v>
      </c>
      <c r="F716" s="97">
        <v>6.0231653999999999E-4</v>
      </c>
      <c r="G716" s="97">
        <v>3.4356400899999999E-3</v>
      </c>
      <c r="H716" s="97">
        <v>1.8262320499999999E-3</v>
      </c>
    </row>
    <row r="717" spans="1:8" x14ac:dyDescent="0.2">
      <c r="A717" s="42" t="s">
        <v>54</v>
      </c>
      <c r="B717" s="42" t="s">
        <v>73</v>
      </c>
      <c r="C717" s="42" t="s">
        <v>41</v>
      </c>
      <c r="D717" s="43">
        <v>95</v>
      </c>
      <c r="E717" s="97">
        <v>9.1381576400000001E-3</v>
      </c>
      <c r="F717" s="97">
        <v>1.8873048600000001E-3</v>
      </c>
      <c r="G717" s="97">
        <v>1.42763137E-3</v>
      </c>
      <c r="H717" s="97">
        <v>5.8232209700000001E-3</v>
      </c>
    </row>
    <row r="718" spans="1:8" x14ac:dyDescent="0.2">
      <c r="A718" s="42" t="s">
        <v>54</v>
      </c>
      <c r="B718" s="42" t="s">
        <v>74</v>
      </c>
      <c r="C718" s="42" t="s">
        <v>41</v>
      </c>
      <c r="D718" s="43">
        <v>488</v>
      </c>
      <c r="E718" s="97">
        <v>6.2990947099999996E-3</v>
      </c>
      <c r="F718" s="97">
        <v>1.2156570199999999E-3</v>
      </c>
      <c r="G718" s="97">
        <v>1.15510659E-3</v>
      </c>
      <c r="H718" s="97">
        <v>3.92833062E-3</v>
      </c>
    </row>
    <row r="719" spans="1:8" x14ac:dyDescent="0.2">
      <c r="A719" s="42" t="s">
        <v>54</v>
      </c>
      <c r="B719" s="42" t="s">
        <v>75</v>
      </c>
      <c r="C719" s="42" t="s">
        <v>41</v>
      </c>
      <c r="D719" s="43">
        <v>468</v>
      </c>
      <c r="E719" s="97">
        <v>6.8927318300000002E-3</v>
      </c>
      <c r="F719" s="97">
        <v>1.06033829E-3</v>
      </c>
      <c r="G719" s="97">
        <v>1.2192345E-3</v>
      </c>
      <c r="H719" s="97">
        <v>4.6131585900000003E-3</v>
      </c>
    </row>
    <row r="720" spans="1:8" x14ac:dyDescent="0.2">
      <c r="A720" s="42" t="s">
        <v>54</v>
      </c>
      <c r="B720" s="42" t="s">
        <v>70</v>
      </c>
      <c r="C720" s="42" t="s">
        <v>42</v>
      </c>
      <c r="D720" s="43">
        <v>183</v>
      </c>
      <c r="E720" s="97">
        <v>7.17428128E-3</v>
      </c>
      <c r="F720" s="97">
        <v>1.3799709E-3</v>
      </c>
      <c r="G720" s="97">
        <v>2.3414412899999998E-3</v>
      </c>
      <c r="H720" s="97">
        <v>3.4528686300000001E-3</v>
      </c>
    </row>
    <row r="721" spans="1:8" x14ac:dyDescent="0.2">
      <c r="A721" s="42" t="s">
        <v>54</v>
      </c>
      <c r="B721" s="42" t="s">
        <v>71</v>
      </c>
      <c r="C721" s="42" t="s">
        <v>42</v>
      </c>
      <c r="D721" s="43">
        <v>173</v>
      </c>
      <c r="E721" s="97">
        <v>1.233220912E-2</v>
      </c>
      <c r="F721" s="97">
        <v>4.7546695000000002E-3</v>
      </c>
      <c r="G721" s="97">
        <v>2.41623827E-3</v>
      </c>
      <c r="H721" s="97">
        <v>5.1613008999999996E-3</v>
      </c>
    </row>
    <row r="722" spans="1:8" x14ac:dyDescent="0.2">
      <c r="A722" s="42" t="s">
        <v>54</v>
      </c>
      <c r="B722" s="42" t="s">
        <v>72</v>
      </c>
      <c r="C722" s="42" t="s">
        <v>42</v>
      </c>
      <c r="D722" s="43">
        <v>3</v>
      </c>
      <c r="E722" s="97">
        <v>2.56172823E-3</v>
      </c>
      <c r="F722" s="97">
        <v>1.0995368E-3</v>
      </c>
      <c r="G722" s="97">
        <v>9.4907384000000004E-4</v>
      </c>
      <c r="H722" s="97">
        <v>5.1311711999999995E-4</v>
      </c>
    </row>
    <row r="723" spans="1:8" x14ac:dyDescent="0.2">
      <c r="A723" s="42" t="s">
        <v>54</v>
      </c>
      <c r="B723" s="42" t="s">
        <v>73</v>
      </c>
      <c r="C723" s="42" t="s">
        <v>42</v>
      </c>
      <c r="D723" s="43">
        <v>21</v>
      </c>
      <c r="E723" s="97">
        <v>8.2357802200000007E-3</v>
      </c>
      <c r="F723" s="97">
        <v>1.48864625E-3</v>
      </c>
      <c r="G723" s="97">
        <v>2.6609345099999999E-3</v>
      </c>
      <c r="H723" s="97">
        <v>4.0861990300000003E-3</v>
      </c>
    </row>
    <row r="724" spans="1:8" x14ac:dyDescent="0.2">
      <c r="A724" s="42" t="s">
        <v>54</v>
      </c>
      <c r="B724" s="42" t="s">
        <v>74</v>
      </c>
      <c r="C724" s="42" t="s">
        <v>42</v>
      </c>
      <c r="D724" s="43">
        <v>356</v>
      </c>
      <c r="E724" s="97">
        <v>7.9449188699999996E-3</v>
      </c>
      <c r="F724" s="97">
        <v>1.9651539899999998E-3</v>
      </c>
      <c r="G724" s="97">
        <v>2.33230572E-3</v>
      </c>
      <c r="H724" s="97">
        <v>3.64745867E-3</v>
      </c>
    </row>
    <row r="725" spans="1:8" x14ac:dyDescent="0.2">
      <c r="A725" s="42" t="s">
        <v>54</v>
      </c>
      <c r="B725" s="42" t="s">
        <v>75</v>
      </c>
      <c r="C725" s="42" t="s">
        <v>42</v>
      </c>
      <c r="D725" s="43">
        <v>350</v>
      </c>
      <c r="E725" s="97">
        <v>8.3539679900000007E-3</v>
      </c>
      <c r="F725" s="97">
        <v>9.1372329E-4</v>
      </c>
      <c r="G725" s="97">
        <v>2.3125328400000001E-3</v>
      </c>
      <c r="H725" s="97">
        <v>5.1277114200000001E-3</v>
      </c>
    </row>
    <row r="726" spans="1:8" x14ac:dyDescent="0.2">
      <c r="A726" s="42" t="s">
        <v>54</v>
      </c>
      <c r="B726" s="42" t="s">
        <v>70</v>
      </c>
      <c r="C726" s="42" t="s">
        <v>43</v>
      </c>
      <c r="D726" s="43">
        <v>68</v>
      </c>
      <c r="E726" s="97">
        <v>5.57700138E-3</v>
      </c>
      <c r="F726" s="97">
        <v>2.7999022000000002E-4</v>
      </c>
      <c r="G726" s="97">
        <v>1.6339866799999999E-3</v>
      </c>
      <c r="H726" s="97">
        <v>3.65434344E-3</v>
      </c>
    </row>
    <row r="727" spans="1:8" x14ac:dyDescent="0.2">
      <c r="A727" s="42" t="s">
        <v>54</v>
      </c>
      <c r="B727" s="42" t="s">
        <v>71</v>
      </c>
      <c r="C727" s="42" t="s">
        <v>43</v>
      </c>
      <c r="D727" s="43">
        <v>85</v>
      </c>
      <c r="E727" s="97">
        <v>8.45220564E-3</v>
      </c>
      <c r="F727" s="97">
        <v>1.4686816499999999E-3</v>
      </c>
      <c r="G727" s="97">
        <v>1.9760346500000002E-3</v>
      </c>
      <c r="H727" s="97">
        <v>4.9990466200000002E-3</v>
      </c>
    </row>
    <row r="728" spans="1:8" x14ac:dyDescent="0.2">
      <c r="A728" s="42" t="s">
        <v>54</v>
      </c>
      <c r="B728" s="42" t="s">
        <v>72</v>
      </c>
      <c r="C728" s="42" t="s">
        <v>43</v>
      </c>
      <c r="D728" s="43">
        <v>3</v>
      </c>
      <c r="E728" s="97">
        <v>5.4475307800000003E-3</v>
      </c>
      <c r="F728" s="97">
        <v>2.7777754E-4</v>
      </c>
      <c r="G728" s="97">
        <v>2.6581789299999999E-3</v>
      </c>
      <c r="H728" s="97">
        <v>2.50385786E-3</v>
      </c>
    </row>
    <row r="729" spans="1:8" x14ac:dyDescent="0.2">
      <c r="A729" s="42" t="s">
        <v>54</v>
      </c>
      <c r="B729" s="42" t="s">
        <v>73</v>
      </c>
      <c r="C729" s="42" t="s">
        <v>43</v>
      </c>
      <c r="D729" s="43">
        <v>46</v>
      </c>
      <c r="E729" s="97">
        <v>6.6976144400000001E-3</v>
      </c>
      <c r="F729" s="97">
        <v>2.513584E-4</v>
      </c>
      <c r="G729" s="97">
        <v>1.6211249700000001E-3</v>
      </c>
      <c r="H729" s="97">
        <v>4.8135565299999997E-3</v>
      </c>
    </row>
    <row r="730" spans="1:8" x14ac:dyDescent="0.2">
      <c r="A730" s="42" t="s">
        <v>54</v>
      </c>
      <c r="B730" s="42" t="s">
        <v>74</v>
      </c>
      <c r="C730" s="42" t="s">
        <v>43</v>
      </c>
      <c r="D730" s="43">
        <v>184</v>
      </c>
      <c r="E730" s="97">
        <v>7.3429949100000001E-3</v>
      </c>
      <c r="F730" s="97">
        <v>6.2248364E-4</v>
      </c>
      <c r="G730" s="97">
        <v>1.77485887E-3</v>
      </c>
      <c r="H730" s="97">
        <v>4.9367197700000004E-3</v>
      </c>
    </row>
    <row r="731" spans="1:8" x14ac:dyDescent="0.2">
      <c r="A731" s="42" t="s">
        <v>54</v>
      </c>
      <c r="B731" s="42" t="s">
        <v>75</v>
      </c>
      <c r="C731" s="42" t="s">
        <v>43</v>
      </c>
      <c r="D731" s="43">
        <v>236</v>
      </c>
      <c r="E731" s="97">
        <v>6.9278677800000002E-3</v>
      </c>
      <c r="F731" s="97">
        <v>4.2157068000000001E-4</v>
      </c>
      <c r="G731" s="97">
        <v>1.6448424299999999E-3</v>
      </c>
      <c r="H731" s="97">
        <v>4.8519398900000003E-3</v>
      </c>
    </row>
    <row r="732" spans="1:8" x14ac:dyDescent="0.2">
      <c r="A732" s="42" t="s">
        <v>54</v>
      </c>
      <c r="B732" s="42" t="s">
        <v>70</v>
      </c>
      <c r="C732" s="42" t="s">
        <v>44</v>
      </c>
      <c r="D732" s="43">
        <v>200</v>
      </c>
      <c r="E732" s="97">
        <v>8.5989580999999999E-3</v>
      </c>
      <c r="F732" s="97">
        <v>2.55370345E-3</v>
      </c>
      <c r="G732" s="97">
        <v>1.05347198E-3</v>
      </c>
      <c r="H732" s="97">
        <v>4.9917821500000004E-3</v>
      </c>
    </row>
    <row r="733" spans="1:8" x14ac:dyDescent="0.2">
      <c r="A733" s="42" t="s">
        <v>54</v>
      </c>
      <c r="B733" s="42" t="s">
        <v>71</v>
      </c>
      <c r="C733" s="42" t="s">
        <v>44</v>
      </c>
      <c r="D733" s="43">
        <v>104</v>
      </c>
      <c r="E733" s="97">
        <v>1.849626045E-2</v>
      </c>
      <c r="F733" s="97">
        <v>6.44219618E-3</v>
      </c>
      <c r="G733" s="97">
        <v>2.6687141299999999E-3</v>
      </c>
      <c r="H733" s="97">
        <v>9.3853496400000003E-3</v>
      </c>
    </row>
    <row r="734" spans="1:8" x14ac:dyDescent="0.2">
      <c r="A734" s="42" t="s">
        <v>54</v>
      </c>
      <c r="B734" s="42" t="s">
        <v>72</v>
      </c>
      <c r="C734" s="42" t="s">
        <v>44</v>
      </c>
      <c r="D734" s="43">
        <v>22</v>
      </c>
      <c r="E734" s="97">
        <v>7.7504206999999999E-3</v>
      </c>
      <c r="F734" s="97">
        <v>2.52683061E-3</v>
      </c>
      <c r="G734" s="97">
        <v>1.17003348E-3</v>
      </c>
      <c r="H734" s="97">
        <v>4.0535561500000001E-3</v>
      </c>
    </row>
    <row r="735" spans="1:8" x14ac:dyDescent="0.2">
      <c r="A735" s="42" t="s">
        <v>54</v>
      </c>
      <c r="B735" s="42" t="s">
        <v>73</v>
      </c>
      <c r="C735" s="42" t="s">
        <v>44</v>
      </c>
      <c r="D735" s="43">
        <v>95</v>
      </c>
      <c r="E735" s="97">
        <v>1.325085258E-2</v>
      </c>
      <c r="F735" s="97">
        <v>3.2925192400000002E-3</v>
      </c>
      <c r="G735" s="97">
        <v>2.1583818099999998E-3</v>
      </c>
      <c r="H735" s="97">
        <v>7.7999510000000003E-3</v>
      </c>
    </row>
    <row r="736" spans="1:8" x14ac:dyDescent="0.2">
      <c r="A736" s="42" t="s">
        <v>54</v>
      </c>
      <c r="B736" s="42" t="s">
        <v>74</v>
      </c>
      <c r="C736" s="42" t="s">
        <v>44</v>
      </c>
      <c r="D736" s="43">
        <v>392</v>
      </c>
      <c r="E736" s="97">
        <v>9.5370368099999998E-3</v>
      </c>
      <c r="F736" s="97">
        <v>2.88935515E-3</v>
      </c>
      <c r="G736" s="97">
        <v>1.33343939E-3</v>
      </c>
      <c r="H736" s="97">
        <v>5.3142417700000003E-3</v>
      </c>
    </row>
    <row r="737" spans="1:8" x14ac:dyDescent="0.2">
      <c r="A737" s="42" t="s">
        <v>54</v>
      </c>
      <c r="B737" s="42" t="s">
        <v>75</v>
      </c>
      <c r="C737" s="42" t="s">
        <v>44</v>
      </c>
      <c r="D737" s="43">
        <v>333</v>
      </c>
      <c r="E737" s="97">
        <v>6.0754849499999996E-3</v>
      </c>
      <c r="F737" s="97">
        <v>1.0708275299999999E-3</v>
      </c>
      <c r="G737" s="97">
        <v>7.7205652999999996E-4</v>
      </c>
      <c r="H737" s="97">
        <v>4.2326004099999997E-3</v>
      </c>
    </row>
    <row r="738" spans="1:8" x14ac:dyDescent="0.2">
      <c r="A738" s="42" t="s">
        <v>54</v>
      </c>
      <c r="B738" s="42" t="s">
        <v>70</v>
      </c>
      <c r="C738" s="42" t="s">
        <v>45</v>
      </c>
      <c r="D738" s="43">
        <v>224</v>
      </c>
      <c r="E738" s="97">
        <v>7.2657797600000004E-3</v>
      </c>
      <c r="F738" s="97">
        <v>1.9714159399999999E-3</v>
      </c>
      <c r="G738" s="97">
        <v>1.5846145099999999E-3</v>
      </c>
      <c r="H738" s="97">
        <v>3.7097488500000002E-3</v>
      </c>
    </row>
    <row r="739" spans="1:8" x14ac:dyDescent="0.2">
      <c r="A739" s="42" t="s">
        <v>54</v>
      </c>
      <c r="B739" s="42" t="s">
        <v>71</v>
      </c>
      <c r="C739" s="42" t="s">
        <v>45</v>
      </c>
      <c r="D739" s="43">
        <v>164</v>
      </c>
      <c r="E739" s="97">
        <v>1.059888751E-2</v>
      </c>
      <c r="F739" s="97">
        <v>2.9478599599999998E-3</v>
      </c>
      <c r="G739" s="97">
        <v>2.0301205700000002E-3</v>
      </c>
      <c r="H739" s="97">
        <v>5.6209064899999999E-3</v>
      </c>
    </row>
    <row r="740" spans="1:8" x14ac:dyDescent="0.2">
      <c r="A740" s="42" t="s">
        <v>54</v>
      </c>
      <c r="B740" s="42" t="s">
        <v>72</v>
      </c>
      <c r="C740" s="42" t="s">
        <v>45</v>
      </c>
      <c r="D740" s="43">
        <v>37</v>
      </c>
      <c r="E740" s="97">
        <v>7.2728975699999998E-3</v>
      </c>
      <c r="F740" s="97">
        <v>2.38801279E-3</v>
      </c>
      <c r="G740" s="97">
        <v>1.4089086599999999E-3</v>
      </c>
      <c r="H740" s="97">
        <v>3.4759757600000001E-3</v>
      </c>
    </row>
    <row r="741" spans="1:8" x14ac:dyDescent="0.2">
      <c r="A741" s="42" t="s">
        <v>54</v>
      </c>
      <c r="B741" s="42" t="s">
        <v>73</v>
      </c>
      <c r="C741" s="42" t="s">
        <v>45</v>
      </c>
      <c r="D741" s="43">
        <v>123</v>
      </c>
      <c r="E741" s="97">
        <v>7.4681004799999999E-3</v>
      </c>
      <c r="F741" s="97">
        <v>1.2967665700000001E-3</v>
      </c>
      <c r="G741" s="97">
        <v>1.5241077E-3</v>
      </c>
      <c r="H741" s="97">
        <v>4.6472257100000003E-3</v>
      </c>
    </row>
    <row r="742" spans="1:8" x14ac:dyDescent="0.2">
      <c r="A742" s="42" t="s">
        <v>54</v>
      </c>
      <c r="B742" s="42" t="s">
        <v>74</v>
      </c>
      <c r="C742" s="42" t="s">
        <v>45</v>
      </c>
      <c r="D742" s="43">
        <v>527</v>
      </c>
      <c r="E742" s="97">
        <v>7.9840464199999999E-3</v>
      </c>
      <c r="F742" s="97">
        <v>2.00363233E-3</v>
      </c>
      <c r="G742" s="97">
        <v>1.67962412E-3</v>
      </c>
      <c r="H742" s="97">
        <v>4.30076756E-3</v>
      </c>
    </row>
    <row r="743" spans="1:8" x14ac:dyDescent="0.2">
      <c r="A743" s="42" t="s">
        <v>54</v>
      </c>
      <c r="B743" s="42" t="s">
        <v>75</v>
      </c>
      <c r="C743" s="42" t="s">
        <v>45</v>
      </c>
      <c r="D743" s="43">
        <v>621</v>
      </c>
      <c r="E743" s="97">
        <v>7.2930269899999997E-3</v>
      </c>
      <c r="F743" s="97">
        <v>8.3152523000000001E-4</v>
      </c>
      <c r="G743" s="97">
        <v>1.5644381000000001E-3</v>
      </c>
      <c r="H743" s="97">
        <v>4.8970631900000002E-3</v>
      </c>
    </row>
    <row r="744" spans="1:8" x14ac:dyDescent="0.2">
      <c r="A744" s="42" t="s">
        <v>54</v>
      </c>
      <c r="B744" s="42" t="s">
        <v>70</v>
      </c>
      <c r="C744" s="42" t="s">
        <v>46</v>
      </c>
      <c r="D744" s="43">
        <v>102</v>
      </c>
      <c r="E744" s="97">
        <v>7.4069532699999998E-3</v>
      </c>
      <c r="F744" s="97">
        <v>1.5686272E-3</v>
      </c>
      <c r="G744" s="97">
        <v>2.5065811099999999E-3</v>
      </c>
      <c r="H744" s="97">
        <v>3.3317445400000002E-3</v>
      </c>
    </row>
    <row r="745" spans="1:8" x14ac:dyDescent="0.2">
      <c r="A745" s="42" t="s">
        <v>54</v>
      </c>
      <c r="B745" s="42" t="s">
        <v>71</v>
      </c>
      <c r="C745" s="42" t="s">
        <v>46</v>
      </c>
      <c r="D745" s="43">
        <v>72</v>
      </c>
      <c r="E745" s="97">
        <v>1.0837512630000001E-2</v>
      </c>
      <c r="F745" s="97">
        <v>1.7820857100000001E-3</v>
      </c>
      <c r="G745" s="97">
        <v>2.87004856E-3</v>
      </c>
      <c r="H745" s="97">
        <v>6.1853778599999997E-3</v>
      </c>
    </row>
    <row r="746" spans="1:8" x14ac:dyDescent="0.2">
      <c r="A746" s="42" t="s">
        <v>54</v>
      </c>
      <c r="B746" s="42" t="s">
        <v>72</v>
      </c>
      <c r="C746" s="42" t="s">
        <v>46</v>
      </c>
      <c r="D746" s="43">
        <v>6</v>
      </c>
      <c r="E746" s="97">
        <v>5.1138115699999997E-3</v>
      </c>
      <c r="F746" s="97">
        <v>7.8703680000000002E-4</v>
      </c>
      <c r="G746" s="97">
        <v>1.9579472199999998E-3</v>
      </c>
      <c r="H746" s="97">
        <v>2.3688268400000002E-3</v>
      </c>
    </row>
    <row r="747" spans="1:8" x14ac:dyDescent="0.2">
      <c r="A747" s="42" t="s">
        <v>54</v>
      </c>
      <c r="B747" s="42" t="s">
        <v>73</v>
      </c>
      <c r="C747" s="42" t="s">
        <v>46</v>
      </c>
      <c r="D747" s="43">
        <v>24</v>
      </c>
      <c r="E747" s="97">
        <v>1.0190007460000001E-2</v>
      </c>
      <c r="F747" s="97">
        <v>2.1137150700000001E-3</v>
      </c>
      <c r="G747" s="97">
        <v>2.9393323099999999E-3</v>
      </c>
      <c r="H747" s="97">
        <v>5.1369596300000001E-3</v>
      </c>
    </row>
    <row r="748" spans="1:8" x14ac:dyDescent="0.2">
      <c r="A748" s="42" t="s">
        <v>54</v>
      </c>
      <c r="B748" s="42" t="s">
        <v>74</v>
      </c>
      <c r="C748" s="42" t="s">
        <v>46</v>
      </c>
      <c r="D748" s="43">
        <v>240</v>
      </c>
      <c r="E748" s="97">
        <v>8.3034333799999992E-3</v>
      </c>
      <c r="F748" s="97">
        <v>1.7088635600000001E-3</v>
      </c>
      <c r="G748" s="97">
        <v>2.5640429699999999E-3</v>
      </c>
      <c r="H748" s="97">
        <v>4.0305263799999998E-3</v>
      </c>
    </row>
    <row r="749" spans="1:8" x14ac:dyDescent="0.2">
      <c r="A749" s="42" t="s">
        <v>54</v>
      </c>
      <c r="B749" s="42" t="s">
        <v>75</v>
      </c>
      <c r="C749" s="42" t="s">
        <v>46</v>
      </c>
      <c r="D749" s="43">
        <v>347</v>
      </c>
      <c r="E749" s="97">
        <v>8.2242632799999996E-3</v>
      </c>
      <c r="F749" s="97">
        <v>1.0531404399999999E-3</v>
      </c>
      <c r="G749" s="97">
        <v>2.4553711900000001E-3</v>
      </c>
      <c r="H749" s="97">
        <v>4.7157511500000001E-3</v>
      </c>
    </row>
    <row r="750" spans="1:8" x14ac:dyDescent="0.2">
      <c r="A750" s="42" t="s">
        <v>54</v>
      </c>
      <c r="B750" s="42" t="s">
        <v>70</v>
      </c>
      <c r="C750" s="42" t="s">
        <v>47</v>
      </c>
      <c r="D750" s="43">
        <v>381</v>
      </c>
      <c r="E750" s="97">
        <v>6.2016681399999999E-3</v>
      </c>
      <c r="F750" s="97">
        <v>1.1743885600000001E-3</v>
      </c>
      <c r="G750" s="97">
        <v>1.04749904E-3</v>
      </c>
      <c r="H750" s="97">
        <v>3.9797800600000002E-3</v>
      </c>
    </row>
    <row r="751" spans="1:8" x14ac:dyDescent="0.2">
      <c r="A751" s="42" t="s">
        <v>54</v>
      </c>
      <c r="B751" s="42" t="s">
        <v>71</v>
      </c>
      <c r="C751" s="42" t="s">
        <v>47</v>
      </c>
      <c r="D751" s="43">
        <v>296</v>
      </c>
      <c r="E751" s="97">
        <v>7.0655418499999999E-3</v>
      </c>
      <c r="F751" s="97">
        <v>1.55413204E-3</v>
      </c>
      <c r="G751" s="97">
        <v>1.0560167100000001E-3</v>
      </c>
      <c r="H751" s="97">
        <v>4.4553926399999999E-3</v>
      </c>
    </row>
    <row r="752" spans="1:8" x14ac:dyDescent="0.2">
      <c r="A752" s="42" t="s">
        <v>54</v>
      </c>
      <c r="B752" s="42" t="s">
        <v>72</v>
      </c>
      <c r="C752" s="42" t="s">
        <v>47</v>
      </c>
      <c r="D752" s="43">
        <v>16</v>
      </c>
      <c r="E752" s="97">
        <v>4.1818573300000002E-3</v>
      </c>
      <c r="F752" s="97">
        <v>1.45977981E-3</v>
      </c>
      <c r="G752" s="97">
        <v>6.9372081999999997E-4</v>
      </c>
      <c r="H752" s="97">
        <v>2.0283562400000002E-3</v>
      </c>
    </row>
    <row r="753" spans="1:8" x14ac:dyDescent="0.2">
      <c r="A753" s="42" t="s">
        <v>54</v>
      </c>
      <c r="B753" s="42" t="s">
        <v>73</v>
      </c>
      <c r="C753" s="42" t="s">
        <v>47</v>
      </c>
      <c r="D753" s="43">
        <v>141</v>
      </c>
      <c r="E753" s="97">
        <v>6.9882779399999999E-3</v>
      </c>
      <c r="F753" s="97">
        <v>1.4662133200000001E-3</v>
      </c>
      <c r="G753" s="97">
        <v>1.0621878399999999E-3</v>
      </c>
      <c r="H753" s="97">
        <v>4.4598763000000003E-3</v>
      </c>
    </row>
    <row r="754" spans="1:8" x14ac:dyDescent="0.2">
      <c r="A754" s="42" t="s">
        <v>54</v>
      </c>
      <c r="B754" s="42" t="s">
        <v>74</v>
      </c>
      <c r="C754" s="42" t="s">
        <v>47</v>
      </c>
      <c r="D754" s="43">
        <v>579</v>
      </c>
      <c r="E754" s="97">
        <v>6.6457771299999998E-3</v>
      </c>
      <c r="F754" s="97">
        <v>1.36378151E-3</v>
      </c>
      <c r="G754" s="97">
        <v>1.0589975399999999E-3</v>
      </c>
      <c r="H754" s="97">
        <v>4.2229975700000004E-3</v>
      </c>
    </row>
    <row r="755" spans="1:8" x14ac:dyDescent="0.2">
      <c r="A755" s="42" t="s">
        <v>54</v>
      </c>
      <c r="B755" s="42" t="s">
        <v>75</v>
      </c>
      <c r="C755" s="42" t="s">
        <v>47</v>
      </c>
      <c r="D755" s="43">
        <v>915</v>
      </c>
      <c r="E755" s="97">
        <v>6.6395464099999997E-3</v>
      </c>
      <c r="F755" s="97">
        <v>1.0356580299999999E-3</v>
      </c>
      <c r="G755" s="97">
        <v>9.4587356999999996E-4</v>
      </c>
      <c r="H755" s="97">
        <v>4.6580143399999998E-3</v>
      </c>
    </row>
    <row r="756" spans="1:8" x14ac:dyDescent="0.2">
      <c r="A756" s="42" t="s">
        <v>54</v>
      </c>
      <c r="B756" s="42" t="s">
        <v>70</v>
      </c>
      <c r="C756" s="42" t="s">
        <v>48</v>
      </c>
      <c r="D756" s="43">
        <v>324</v>
      </c>
      <c r="E756" s="97">
        <v>4.5254984400000002E-3</v>
      </c>
      <c r="F756" s="97">
        <v>8.7955794999999999E-4</v>
      </c>
      <c r="G756" s="97">
        <v>8.0675560000000002E-4</v>
      </c>
      <c r="H756" s="97">
        <v>2.8391843999999999E-3</v>
      </c>
    </row>
    <row r="757" spans="1:8" x14ac:dyDescent="0.2">
      <c r="A757" s="42" t="s">
        <v>54</v>
      </c>
      <c r="B757" s="42" t="s">
        <v>71</v>
      </c>
      <c r="C757" s="42" t="s">
        <v>48</v>
      </c>
      <c r="D757" s="43">
        <v>324</v>
      </c>
      <c r="E757" s="97">
        <v>8.3756642000000006E-3</v>
      </c>
      <c r="F757" s="97">
        <v>2.1005156000000001E-3</v>
      </c>
      <c r="G757" s="97">
        <v>9.9040471000000005E-4</v>
      </c>
      <c r="H757" s="97">
        <v>5.2847434299999997E-3</v>
      </c>
    </row>
    <row r="758" spans="1:8" x14ac:dyDescent="0.2">
      <c r="A758" s="42" t="s">
        <v>54</v>
      </c>
      <c r="B758" s="42" t="s">
        <v>72</v>
      </c>
      <c r="C758" s="42" t="s">
        <v>48</v>
      </c>
      <c r="D758" s="43">
        <v>30</v>
      </c>
      <c r="E758" s="97">
        <v>3.5142744599999999E-3</v>
      </c>
      <c r="F758" s="97">
        <v>6.5702143000000005E-4</v>
      </c>
      <c r="G758" s="97">
        <v>6.9521581999999998E-4</v>
      </c>
      <c r="H758" s="97">
        <v>2.1620368400000001E-3</v>
      </c>
    </row>
    <row r="759" spans="1:8" x14ac:dyDescent="0.2">
      <c r="A759" s="42" t="s">
        <v>54</v>
      </c>
      <c r="B759" s="42" t="s">
        <v>73</v>
      </c>
      <c r="C759" s="42" t="s">
        <v>48</v>
      </c>
      <c r="D759" s="43">
        <v>326</v>
      </c>
      <c r="E759" s="97">
        <v>5.9162332899999996E-3</v>
      </c>
      <c r="F759" s="97">
        <v>1.51094898E-3</v>
      </c>
      <c r="G759" s="97">
        <v>8.1959331000000003E-4</v>
      </c>
      <c r="H759" s="97">
        <v>3.58569052E-3</v>
      </c>
    </row>
    <row r="760" spans="1:8" x14ac:dyDescent="0.2">
      <c r="A760" s="42" t="s">
        <v>54</v>
      </c>
      <c r="B760" s="42" t="s">
        <v>74</v>
      </c>
      <c r="C760" s="42" t="s">
        <v>48</v>
      </c>
      <c r="D760" s="43">
        <v>686</v>
      </c>
      <c r="E760" s="97">
        <v>4.4536899699999999E-3</v>
      </c>
      <c r="F760" s="97">
        <v>8.0024743000000004E-4</v>
      </c>
      <c r="G760" s="97">
        <v>7.7119415000000005E-4</v>
      </c>
      <c r="H760" s="97">
        <v>2.8822479E-3</v>
      </c>
    </row>
    <row r="761" spans="1:8" x14ac:dyDescent="0.2">
      <c r="A761" s="42" t="s">
        <v>54</v>
      </c>
      <c r="B761" s="42" t="s">
        <v>75</v>
      </c>
      <c r="C761" s="42" t="s">
        <v>48</v>
      </c>
      <c r="D761" s="43">
        <v>381</v>
      </c>
      <c r="E761" s="97">
        <v>4.2378728100000004E-3</v>
      </c>
      <c r="F761" s="97">
        <v>5.1439292999999999E-4</v>
      </c>
      <c r="G761" s="97">
        <v>6.9578084999999997E-4</v>
      </c>
      <c r="H761" s="97">
        <v>3.02769856E-3</v>
      </c>
    </row>
    <row r="762" spans="1:8" x14ac:dyDescent="0.2">
      <c r="A762" s="42" t="s">
        <v>54</v>
      </c>
      <c r="B762" s="42" t="s">
        <v>70</v>
      </c>
      <c r="C762" s="42" t="s">
        <v>49</v>
      </c>
      <c r="D762" s="43">
        <v>20</v>
      </c>
      <c r="E762" s="97">
        <v>9.1273145400000005E-3</v>
      </c>
      <c r="F762" s="97">
        <v>2.5318285E-3</v>
      </c>
      <c r="G762" s="97">
        <v>1.79803221E-3</v>
      </c>
      <c r="H762" s="97">
        <v>4.7974535299999998E-3</v>
      </c>
    </row>
    <row r="763" spans="1:8" x14ac:dyDescent="0.2">
      <c r="A763" s="42" t="s">
        <v>54</v>
      </c>
      <c r="B763" s="42" t="s">
        <v>71</v>
      </c>
      <c r="C763" s="42" t="s">
        <v>49</v>
      </c>
      <c r="D763" s="43">
        <v>4</v>
      </c>
      <c r="E763" s="97">
        <v>1.0839120129999999E-2</v>
      </c>
      <c r="F763" s="97">
        <v>5.9461801999999998E-3</v>
      </c>
      <c r="G763" s="97">
        <v>1.2123840200000001E-3</v>
      </c>
      <c r="H763" s="97">
        <v>3.6805551999999999E-3</v>
      </c>
    </row>
    <row r="764" spans="1:8" x14ac:dyDescent="0.2">
      <c r="A764" s="42" t="s">
        <v>54</v>
      </c>
      <c r="B764" s="42" t="s">
        <v>72</v>
      </c>
      <c r="C764" s="42" t="s">
        <v>49</v>
      </c>
      <c r="D764" s="43">
        <v>9</v>
      </c>
      <c r="E764" s="97">
        <v>8.4915120300000004E-3</v>
      </c>
      <c r="F764" s="97">
        <v>2.2942384899999999E-3</v>
      </c>
      <c r="G764" s="97">
        <v>1.3194440499999999E-3</v>
      </c>
      <c r="H764" s="97">
        <v>4.8778290000000002E-3</v>
      </c>
    </row>
    <row r="765" spans="1:8" x14ac:dyDescent="0.2">
      <c r="A765" s="42" t="s">
        <v>54</v>
      </c>
      <c r="B765" s="42" t="s">
        <v>73</v>
      </c>
      <c r="C765" s="42" t="s">
        <v>49</v>
      </c>
      <c r="D765" s="43">
        <v>13</v>
      </c>
      <c r="E765" s="97">
        <v>1.077902398E-2</v>
      </c>
      <c r="F765" s="97">
        <v>2.09223621E-3</v>
      </c>
      <c r="G765" s="97">
        <v>2.2257832199999998E-3</v>
      </c>
      <c r="H765" s="97">
        <v>6.46100405E-3</v>
      </c>
    </row>
    <row r="766" spans="1:8" x14ac:dyDescent="0.2">
      <c r="A766" s="42" t="s">
        <v>54</v>
      </c>
      <c r="B766" s="42" t="s">
        <v>74</v>
      </c>
      <c r="C766" s="42" t="s">
        <v>49</v>
      </c>
      <c r="D766" s="43">
        <v>29</v>
      </c>
      <c r="E766" s="97">
        <v>8.0180393300000007E-3</v>
      </c>
      <c r="F766" s="97">
        <v>1.0528413900000001E-3</v>
      </c>
      <c r="G766" s="97">
        <v>1.73451448E-3</v>
      </c>
      <c r="H766" s="97">
        <v>5.2306830800000004E-3</v>
      </c>
    </row>
    <row r="767" spans="1:8" x14ac:dyDescent="0.2">
      <c r="A767" s="42" t="s">
        <v>54</v>
      </c>
      <c r="B767" s="42" t="s">
        <v>75</v>
      </c>
      <c r="C767" s="42" t="s">
        <v>49</v>
      </c>
      <c r="D767" s="43">
        <v>284</v>
      </c>
      <c r="E767" s="97">
        <v>7.9380621600000003E-3</v>
      </c>
      <c r="F767" s="97">
        <v>5.2368583999999998E-4</v>
      </c>
      <c r="G767" s="97">
        <v>1.5918832E-3</v>
      </c>
      <c r="H767" s="97">
        <v>5.8224925799999997E-3</v>
      </c>
    </row>
    <row r="768" spans="1:8" x14ac:dyDescent="0.2">
      <c r="A768" s="42" t="s">
        <v>54</v>
      </c>
      <c r="B768" s="42" t="s">
        <v>70</v>
      </c>
      <c r="C768" s="42" t="s">
        <v>50</v>
      </c>
      <c r="D768" s="43">
        <v>646</v>
      </c>
      <c r="E768" s="97">
        <v>5.9743540500000001E-3</v>
      </c>
      <c r="F768" s="97">
        <v>1.87836806E-3</v>
      </c>
      <c r="G768" s="97">
        <v>9.6064790999999996E-4</v>
      </c>
      <c r="H768" s="97">
        <v>3.1353376E-3</v>
      </c>
    </row>
    <row r="769" spans="1:8" x14ac:dyDescent="0.2">
      <c r="A769" s="42" t="s">
        <v>54</v>
      </c>
      <c r="B769" s="42" t="s">
        <v>71</v>
      </c>
      <c r="C769" s="42" t="s">
        <v>50</v>
      </c>
      <c r="D769" s="43">
        <v>371</v>
      </c>
      <c r="E769" s="97">
        <v>6.5642467899999996E-3</v>
      </c>
      <c r="F769" s="97">
        <v>2.1630101399999998E-3</v>
      </c>
      <c r="G769" s="97">
        <v>1.0754527199999999E-3</v>
      </c>
      <c r="H769" s="97">
        <v>3.3257834500000001E-3</v>
      </c>
    </row>
    <row r="770" spans="1:8" x14ac:dyDescent="0.2">
      <c r="A770" s="42" t="s">
        <v>54</v>
      </c>
      <c r="B770" s="42" t="s">
        <v>72</v>
      </c>
      <c r="C770" s="42" t="s">
        <v>50</v>
      </c>
      <c r="D770" s="43">
        <v>93</v>
      </c>
      <c r="E770" s="97">
        <v>4.3599410399999998E-3</v>
      </c>
      <c r="F770" s="97">
        <v>1.52541295E-3</v>
      </c>
      <c r="G770" s="97">
        <v>9.9113877000000009E-4</v>
      </c>
      <c r="H770" s="97">
        <v>1.8433888499999999E-3</v>
      </c>
    </row>
    <row r="771" spans="1:8" x14ac:dyDescent="0.2">
      <c r="A771" s="42" t="s">
        <v>54</v>
      </c>
      <c r="B771" s="42" t="s">
        <v>73</v>
      </c>
      <c r="C771" s="42" t="s">
        <v>50</v>
      </c>
      <c r="D771" s="43">
        <v>307</v>
      </c>
      <c r="E771" s="97">
        <v>6.1048902899999997E-3</v>
      </c>
      <c r="F771" s="97">
        <v>1.8904569999999999E-3</v>
      </c>
      <c r="G771" s="97">
        <v>9.9152467000000006E-4</v>
      </c>
      <c r="H771" s="97">
        <v>3.22290812E-3</v>
      </c>
    </row>
    <row r="772" spans="1:8" x14ac:dyDescent="0.2">
      <c r="A772" s="42" t="s">
        <v>54</v>
      </c>
      <c r="B772" s="42" t="s">
        <v>74</v>
      </c>
      <c r="C772" s="42" t="s">
        <v>50</v>
      </c>
      <c r="D772" s="43">
        <v>1264</v>
      </c>
      <c r="E772" s="97">
        <v>6.1398354499999997E-3</v>
      </c>
      <c r="F772" s="97">
        <v>2.2498660799999998E-3</v>
      </c>
      <c r="G772" s="97">
        <v>9.6898049999999999E-4</v>
      </c>
      <c r="H772" s="97">
        <v>2.92098839E-3</v>
      </c>
    </row>
    <row r="773" spans="1:8" x14ac:dyDescent="0.2">
      <c r="A773" s="42" t="s">
        <v>54</v>
      </c>
      <c r="B773" s="42" t="s">
        <v>75</v>
      </c>
      <c r="C773" s="42" t="s">
        <v>50</v>
      </c>
      <c r="D773" s="43">
        <v>1975</v>
      </c>
      <c r="E773" s="97">
        <v>4.52603117E-3</v>
      </c>
      <c r="F773" s="97">
        <v>1.01574636E-3</v>
      </c>
      <c r="G773" s="97">
        <v>8.0116596000000002E-4</v>
      </c>
      <c r="H773" s="97">
        <v>2.7091183700000002E-3</v>
      </c>
    </row>
    <row r="774" spans="1:8" x14ac:dyDescent="0.2">
      <c r="A774" s="42" t="s">
        <v>54</v>
      </c>
      <c r="B774" s="42" t="s">
        <v>70</v>
      </c>
      <c r="C774" s="42" t="s">
        <v>51</v>
      </c>
      <c r="D774" s="43">
        <v>5</v>
      </c>
      <c r="E774" s="97">
        <v>1.066898124E-2</v>
      </c>
      <c r="F774" s="97">
        <v>1.6018515199999999E-3</v>
      </c>
      <c r="G774" s="97">
        <v>1.7384256799999999E-3</v>
      </c>
      <c r="H774" s="97">
        <v>7.3287036E-3</v>
      </c>
    </row>
    <row r="775" spans="1:8" x14ac:dyDescent="0.2">
      <c r="A775" s="42" t="s">
        <v>54</v>
      </c>
      <c r="B775" s="42" t="s">
        <v>71</v>
      </c>
      <c r="C775" s="42" t="s">
        <v>51</v>
      </c>
      <c r="D775" s="43">
        <v>8</v>
      </c>
      <c r="E775" s="97">
        <v>1.1526330810000001E-2</v>
      </c>
      <c r="F775" s="97">
        <v>1.0937497300000001E-3</v>
      </c>
      <c r="G775" s="97">
        <v>2.1889466900000001E-3</v>
      </c>
      <c r="H775" s="97">
        <v>8.2436341100000001E-3</v>
      </c>
    </row>
    <row r="776" spans="1:8" x14ac:dyDescent="0.2">
      <c r="A776" s="42" t="s">
        <v>54</v>
      </c>
      <c r="B776" s="42" t="s">
        <v>73</v>
      </c>
      <c r="C776" s="42" t="s">
        <v>51</v>
      </c>
      <c r="D776" s="43">
        <v>4</v>
      </c>
      <c r="E776" s="97">
        <v>7.3437496400000002E-3</v>
      </c>
      <c r="F776" s="97">
        <v>1.41782378E-3</v>
      </c>
      <c r="G776" s="97">
        <v>7.9861093000000002E-4</v>
      </c>
      <c r="H776" s="97">
        <v>5.1273145800000003E-3</v>
      </c>
    </row>
    <row r="777" spans="1:8" x14ac:dyDescent="0.2">
      <c r="A777" s="42" t="s">
        <v>54</v>
      </c>
      <c r="B777" s="42" t="s">
        <v>74</v>
      </c>
      <c r="C777" s="42" t="s">
        <v>51</v>
      </c>
      <c r="D777" s="43">
        <v>8</v>
      </c>
      <c r="E777" s="97">
        <v>8.1061919200000002E-3</v>
      </c>
      <c r="F777" s="97">
        <v>1.4525460000000001E-3</v>
      </c>
      <c r="G777" s="97">
        <v>1.9892937400000001E-3</v>
      </c>
      <c r="H777" s="97">
        <v>4.6643516399999998E-3</v>
      </c>
    </row>
    <row r="778" spans="1:8" x14ac:dyDescent="0.2">
      <c r="A778" s="42" t="s">
        <v>54</v>
      </c>
      <c r="B778" s="42" t="s">
        <v>75</v>
      </c>
      <c r="C778" s="42" t="s">
        <v>51</v>
      </c>
      <c r="D778" s="43">
        <v>11</v>
      </c>
      <c r="E778" s="97">
        <v>8.0713381899999992E-3</v>
      </c>
      <c r="F778" s="97">
        <v>1.4057237299999999E-3</v>
      </c>
      <c r="G778" s="97">
        <v>1.60879601E-3</v>
      </c>
      <c r="H778" s="97">
        <v>5.0568179199999997E-3</v>
      </c>
    </row>
    <row r="779" spans="1:8" x14ac:dyDescent="0.2">
      <c r="A779" s="42" t="s">
        <v>54</v>
      </c>
      <c r="B779" s="42" t="s">
        <v>70</v>
      </c>
      <c r="C779" s="42" t="s">
        <v>52</v>
      </c>
      <c r="D779" s="43">
        <v>463</v>
      </c>
      <c r="E779" s="97">
        <v>7.3471119900000003E-3</v>
      </c>
      <c r="F779" s="97">
        <v>1.5304523300000001E-3</v>
      </c>
      <c r="G779" s="97">
        <v>1.0214430499999999E-3</v>
      </c>
      <c r="H779" s="97">
        <v>4.7952161300000001E-3</v>
      </c>
    </row>
    <row r="780" spans="1:8" x14ac:dyDescent="0.2">
      <c r="A780" s="42" t="s">
        <v>54</v>
      </c>
      <c r="B780" s="42" t="s">
        <v>71</v>
      </c>
      <c r="C780" s="42" t="s">
        <v>52</v>
      </c>
      <c r="D780" s="43">
        <v>220</v>
      </c>
      <c r="E780" s="97">
        <v>1.508428008E-2</v>
      </c>
      <c r="F780" s="97">
        <v>4.0880153399999999E-3</v>
      </c>
      <c r="G780" s="97">
        <v>8.3291221000000003E-4</v>
      </c>
      <c r="H780" s="97">
        <v>1.016335203E-2</v>
      </c>
    </row>
    <row r="781" spans="1:8" x14ac:dyDescent="0.2">
      <c r="A781" s="42" t="s">
        <v>54</v>
      </c>
      <c r="B781" s="42" t="s">
        <v>72</v>
      </c>
      <c r="C781" s="42" t="s">
        <v>52</v>
      </c>
      <c r="D781" s="43">
        <v>27</v>
      </c>
      <c r="E781" s="97">
        <v>4.0757884900000001E-3</v>
      </c>
      <c r="F781" s="97">
        <v>1.7909805700000001E-3</v>
      </c>
      <c r="G781" s="97">
        <v>8.5519518000000004E-4</v>
      </c>
      <c r="H781" s="97">
        <v>1.4296123100000001E-3</v>
      </c>
    </row>
    <row r="782" spans="1:8" x14ac:dyDescent="0.2">
      <c r="A782" s="42" t="s">
        <v>54</v>
      </c>
      <c r="B782" s="42" t="s">
        <v>73</v>
      </c>
      <c r="C782" s="42" t="s">
        <v>52</v>
      </c>
      <c r="D782" s="43">
        <v>122</v>
      </c>
      <c r="E782" s="97">
        <v>1.4358397619999999E-2</v>
      </c>
      <c r="F782" s="97">
        <v>2.2688029000000002E-3</v>
      </c>
      <c r="G782" s="97">
        <v>1.07126571E-3</v>
      </c>
      <c r="H782" s="97">
        <v>1.101832854E-2</v>
      </c>
    </row>
    <row r="783" spans="1:8" x14ac:dyDescent="0.2">
      <c r="A783" s="42" t="s">
        <v>54</v>
      </c>
      <c r="B783" s="42" t="s">
        <v>74</v>
      </c>
      <c r="C783" s="42" t="s">
        <v>52</v>
      </c>
      <c r="D783" s="43">
        <v>767</v>
      </c>
      <c r="E783" s="97">
        <v>8.5453182099999997E-3</v>
      </c>
      <c r="F783" s="97">
        <v>1.6125383899999999E-3</v>
      </c>
      <c r="G783" s="97">
        <v>1.0341968600000001E-3</v>
      </c>
      <c r="H783" s="97">
        <v>5.8985825E-3</v>
      </c>
    </row>
    <row r="784" spans="1:8" x14ac:dyDescent="0.2">
      <c r="A784" s="42" t="s">
        <v>54</v>
      </c>
      <c r="B784" s="42" t="s">
        <v>75</v>
      </c>
      <c r="C784" s="42" t="s">
        <v>52</v>
      </c>
      <c r="D784" s="43">
        <v>658</v>
      </c>
      <c r="E784" s="97">
        <v>5.8606676200000001E-3</v>
      </c>
      <c r="F784" s="97">
        <v>1.1117089200000001E-3</v>
      </c>
      <c r="G784" s="97">
        <v>9.1662069E-4</v>
      </c>
      <c r="H784" s="97">
        <v>3.8323375000000001E-3</v>
      </c>
    </row>
    <row r="785" spans="1:8" x14ac:dyDescent="0.2">
      <c r="A785" s="42" t="s">
        <v>55</v>
      </c>
      <c r="B785" s="42" t="s">
        <v>70</v>
      </c>
      <c r="C785" s="42" t="s">
        <v>9</v>
      </c>
      <c r="D785" s="43">
        <v>18435</v>
      </c>
      <c r="E785" s="97">
        <v>6.4010622999999996E-3</v>
      </c>
      <c r="F785" s="97">
        <v>1.58302859E-3</v>
      </c>
      <c r="G785" s="97">
        <v>1.1533990899999999E-3</v>
      </c>
      <c r="H785" s="97">
        <v>3.6646083999999999E-3</v>
      </c>
    </row>
    <row r="786" spans="1:8" x14ac:dyDescent="0.2">
      <c r="A786" s="42" t="s">
        <v>55</v>
      </c>
      <c r="B786" s="42" t="s">
        <v>71</v>
      </c>
      <c r="C786" s="42" t="s">
        <v>9</v>
      </c>
      <c r="D786" s="43">
        <v>13293</v>
      </c>
      <c r="E786" s="97">
        <v>7.9909179500000007E-3</v>
      </c>
      <c r="F786" s="97">
        <v>2.00929141E-3</v>
      </c>
      <c r="G786" s="97">
        <v>1.3703151E-3</v>
      </c>
      <c r="H786" s="97">
        <v>4.6864827999999999E-3</v>
      </c>
    </row>
    <row r="787" spans="1:8" x14ac:dyDescent="0.2">
      <c r="A787" s="42" t="s">
        <v>55</v>
      </c>
      <c r="B787" s="42" t="s">
        <v>72</v>
      </c>
      <c r="C787" s="42" t="s">
        <v>9</v>
      </c>
      <c r="D787" s="43">
        <v>11716</v>
      </c>
      <c r="E787" s="97">
        <v>5.8016170100000002E-3</v>
      </c>
      <c r="F787" s="97">
        <v>9.4238190000000004E-4</v>
      </c>
      <c r="G787" s="97">
        <v>2.51067585E-3</v>
      </c>
      <c r="H787" s="97">
        <v>2.3485538499999998E-3</v>
      </c>
    </row>
    <row r="788" spans="1:8" x14ac:dyDescent="0.2">
      <c r="A788" s="42" t="s">
        <v>55</v>
      </c>
      <c r="B788" s="42" t="s">
        <v>73</v>
      </c>
      <c r="C788" s="42" t="s">
        <v>9</v>
      </c>
      <c r="D788" s="43">
        <v>7833</v>
      </c>
      <c r="E788" s="97">
        <v>7.9113633100000007E-3</v>
      </c>
      <c r="F788" s="97">
        <v>1.9332173699999999E-3</v>
      </c>
      <c r="G788" s="97">
        <v>1.2780062699999999E-3</v>
      </c>
      <c r="H788" s="97">
        <v>4.7000667799999996E-3</v>
      </c>
    </row>
    <row r="789" spans="1:8" x14ac:dyDescent="0.2">
      <c r="A789" s="42" t="s">
        <v>55</v>
      </c>
      <c r="B789" s="42" t="s">
        <v>74</v>
      </c>
      <c r="C789" s="42" t="s">
        <v>9</v>
      </c>
      <c r="D789" s="43">
        <v>33639</v>
      </c>
      <c r="E789" s="97">
        <v>7.2112324800000004E-3</v>
      </c>
      <c r="F789" s="97">
        <v>1.74253942E-3</v>
      </c>
      <c r="G789" s="97">
        <v>1.2522262199999999E-3</v>
      </c>
      <c r="H789" s="97">
        <v>4.2164027099999999E-3</v>
      </c>
    </row>
    <row r="790" spans="1:8" x14ac:dyDescent="0.2">
      <c r="A790" s="42" t="s">
        <v>55</v>
      </c>
      <c r="B790" s="42" t="s">
        <v>75</v>
      </c>
      <c r="C790" s="42" t="s">
        <v>9</v>
      </c>
      <c r="D790" s="43">
        <v>25396</v>
      </c>
      <c r="E790" s="97">
        <v>6.6224601700000003E-3</v>
      </c>
      <c r="F790" s="97">
        <v>1.0720900700000001E-3</v>
      </c>
      <c r="G790" s="97">
        <v>1.2966911900000001E-3</v>
      </c>
      <c r="H790" s="97">
        <v>4.2535604000000001E-3</v>
      </c>
    </row>
    <row r="791" spans="1:8" x14ac:dyDescent="0.2">
      <c r="A791" s="42" t="s">
        <v>55</v>
      </c>
      <c r="B791" s="42" t="s">
        <v>70</v>
      </c>
      <c r="C791" s="42" t="s">
        <v>10</v>
      </c>
      <c r="D791" s="43">
        <v>432</v>
      </c>
      <c r="E791" s="97">
        <v>6.93753192E-3</v>
      </c>
      <c r="F791" s="97">
        <v>1.9362994699999999E-3</v>
      </c>
      <c r="G791" s="97">
        <v>1.41227792E-3</v>
      </c>
      <c r="H791" s="97">
        <v>3.5889540399999999E-3</v>
      </c>
    </row>
    <row r="792" spans="1:8" x14ac:dyDescent="0.2">
      <c r="A792" s="42" t="s">
        <v>55</v>
      </c>
      <c r="B792" s="42" t="s">
        <v>71</v>
      </c>
      <c r="C792" s="42" t="s">
        <v>10</v>
      </c>
      <c r="D792" s="43">
        <v>282</v>
      </c>
      <c r="E792" s="97">
        <v>7.3836023299999999E-3</v>
      </c>
      <c r="F792" s="97">
        <v>2.0786131700000002E-3</v>
      </c>
      <c r="G792" s="97">
        <v>1.6886243400000001E-3</v>
      </c>
      <c r="H792" s="97">
        <v>3.6163643299999999E-3</v>
      </c>
    </row>
    <row r="793" spans="1:8" x14ac:dyDescent="0.2">
      <c r="A793" s="42" t="s">
        <v>55</v>
      </c>
      <c r="B793" s="42" t="s">
        <v>72</v>
      </c>
      <c r="C793" s="42" t="s">
        <v>10</v>
      </c>
      <c r="D793" s="43">
        <v>32</v>
      </c>
      <c r="E793" s="97">
        <v>4.5117185000000002E-3</v>
      </c>
      <c r="F793" s="97">
        <v>1.3505495100000001E-3</v>
      </c>
      <c r="G793" s="97">
        <v>9.6245624000000001E-4</v>
      </c>
      <c r="H793" s="97">
        <v>2.1987121200000002E-3</v>
      </c>
    </row>
    <row r="794" spans="1:8" x14ac:dyDescent="0.2">
      <c r="A794" s="42" t="s">
        <v>55</v>
      </c>
      <c r="B794" s="42" t="s">
        <v>73</v>
      </c>
      <c r="C794" s="42" t="s">
        <v>10</v>
      </c>
      <c r="D794" s="43">
        <v>226</v>
      </c>
      <c r="E794" s="97">
        <v>7.6540988399999999E-3</v>
      </c>
      <c r="F794" s="97">
        <v>2.3041111100000002E-3</v>
      </c>
      <c r="G794" s="97">
        <v>1.4687805E-3</v>
      </c>
      <c r="H794" s="97">
        <v>3.88120673E-3</v>
      </c>
    </row>
    <row r="795" spans="1:8" x14ac:dyDescent="0.2">
      <c r="A795" s="42" t="s">
        <v>55</v>
      </c>
      <c r="B795" s="42" t="s">
        <v>74</v>
      </c>
      <c r="C795" s="42" t="s">
        <v>10</v>
      </c>
      <c r="D795" s="43">
        <v>901</v>
      </c>
      <c r="E795" s="97">
        <v>7.1352173099999998E-3</v>
      </c>
      <c r="F795" s="97">
        <v>1.8335591899999999E-3</v>
      </c>
      <c r="G795" s="97">
        <v>1.41459312E-3</v>
      </c>
      <c r="H795" s="97">
        <v>3.88706454E-3</v>
      </c>
    </row>
    <row r="796" spans="1:8" x14ac:dyDescent="0.2">
      <c r="A796" s="42" t="s">
        <v>55</v>
      </c>
      <c r="B796" s="42" t="s">
        <v>75</v>
      </c>
      <c r="C796" s="42" t="s">
        <v>10</v>
      </c>
      <c r="D796" s="43">
        <v>636</v>
      </c>
      <c r="E796" s="97">
        <v>7.2069536500000003E-3</v>
      </c>
      <c r="F796" s="97">
        <v>1.5172771399999999E-3</v>
      </c>
      <c r="G796" s="97">
        <v>1.36495797E-3</v>
      </c>
      <c r="H796" s="97">
        <v>4.3247180699999997E-3</v>
      </c>
    </row>
    <row r="797" spans="1:8" x14ac:dyDescent="0.2">
      <c r="A797" s="42" t="s">
        <v>55</v>
      </c>
      <c r="B797" s="42" t="s">
        <v>70</v>
      </c>
      <c r="C797" s="42" t="s">
        <v>11</v>
      </c>
      <c r="D797" s="43">
        <v>249</v>
      </c>
      <c r="E797" s="97">
        <v>6.5821617300000001E-3</v>
      </c>
      <c r="F797" s="97">
        <v>1.2374960500000001E-3</v>
      </c>
      <c r="G797" s="97">
        <v>1.7119401200000001E-3</v>
      </c>
      <c r="H797" s="97">
        <v>3.6327250899999999E-3</v>
      </c>
    </row>
    <row r="798" spans="1:8" x14ac:dyDescent="0.2">
      <c r="A798" s="42" t="s">
        <v>55</v>
      </c>
      <c r="B798" s="42" t="s">
        <v>71</v>
      </c>
      <c r="C798" s="42" t="s">
        <v>11</v>
      </c>
      <c r="D798" s="43">
        <v>102</v>
      </c>
      <c r="E798" s="97">
        <v>9.2050197099999998E-3</v>
      </c>
      <c r="F798" s="97">
        <v>2.6268607000000002E-3</v>
      </c>
      <c r="G798" s="97">
        <v>2.3354663699999998E-3</v>
      </c>
      <c r="H798" s="97">
        <v>4.2426922400000001E-3</v>
      </c>
    </row>
    <row r="799" spans="1:8" x14ac:dyDescent="0.2">
      <c r="A799" s="42" t="s">
        <v>55</v>
      </c>
      <c r="B799" s="42" t="s">
        <v>72</v>
      </c>
      <c r="C799" s="42" t="s">
        <v>11</v>
      </c>
      <c r="D799" s="43">
        <v>15</v>
      </c>
      <c r="E799" s="97">
        <v>5.7206787400000004E-3</v>
      </c>
      <c r="F799" s="97">
        <v>1.7569441600000001E-3</v>
      </c>
      <c r="G799" s="97">
        <v>1.58564786E-3</v>
      </c>
      <c r="H799" s="97">
        <v>2.3780861899999998E-3</v>
      </c>
    </row>
    <row r="800" spans="1:8" x14ac:dyDescent="0.2">
      <c r="A800" s="42" t="s">
        <v>55</v>
      </c>
      <c r="B800" s="42" t="s">
        <v>73</v>
      </c>
      <c r="C800" s="42" t="s">
        <v>11</v>
      </c>
      <c r="D800" s="43">
        <v>36</v>
      </c>
      <c r="E800" s="97">
        <v>9.2300023199999998E-3</v>
      </c>
      <c r="F800" s="97">
        <v>2.2305809900000002E-3</v>
      </c>
      <c r="G800" s="97">
        <v>1.9733794299999999E-3</v>
      </c>
      <c r="H800" s="97">
        <v>5.0260414999999999E-3</v>
      </c>
    </row>
    <row r="801" spans="1:8" x14ac:dyDescent="0.2">
      <c r="A801" s="42" t="s">
        <v>55</v>
      </c>
      <c r="B801" s="42" t="s">
        <v>74</v>
      </c>
      <c r="C801" s="42" t="s">
        <v>11</v>
      </c>
      <c r="D801" s="43">
        <v>275</v>
      </c>
      <c r="E801" s="97">
        <v>7.7525670999999997E-3</v>
      </c>
      <c r="F801" s="97">
        <v>1.92247449E-3</v>
      </c>
      <c r="G801" s="97">
        <v>1.89654857E-3</v>
      </c>
      <c r="H801" s="97">
        <v>3.9335435399999999E-3</v>
      </c>
    </row>
    <row r="802" spans="1:8" x14ac:dyDescent="0.2">
      <c r="A802" s="42" t="s">
        <v>55</v>
      </c>
      <c r="B802" s="42" t="s">
        <v>75</v>
      </c>
      <c r="C802" s="42" t="s">
        <v>11</v>
      </c>
      <c r="D802" s="43">
        <v>319</v>
      </c>
      <c r="E802" s="97">
        <v>6.5008560200000001E-3</v>
      </c>
      <c r="F802" s="97">
        <v>8.5862190000000004E-4</v>
      </c>
      <c r="G802" s="97">
        <v>1.6425023699999999E-3</v>
      </c>
      <c r="H802" s="97">
        <v>3.99973128E-3</v>
      </c>
    </row>
    <row r="803" spans="1:8" x14ac:dyDescent="0.2">
      <c r="A803" s="42" t="s">
        <v>55</v>
      </c>
      <c r="B803" s="42" t="s">
        <v>70</v>
      </c>
      <c r="C803" s="42" t="s">
        <v>12</v>
      </c>
      <c r="D803" s="43">
        <v>31</v>
      </c>
      <c r="E803" s="97">
        <v>8.1474011300000006E-3</v>
      </c>
      <c r="F803" s="97">
        <v>2.0710123300000001E-3</v>
      </c>
      <c r="G803" s="97">
        <v>9.4160673000000001E-4</v>
      </c>
      <c r="H803" s="97">
        <v>5.1347817100000004E-3</v>
      </c>
    </row>
    <row r="804" spans="1:8" x14ac:dyDescent="0.2">
      <c r="A804" s="42" t="s">
        <v>55</v>
      </c>
      <c r="B804" s="42" t="s">
        <v>71</v>
      </c>
      <c r="C804" s="42" t="s">
        <v>12</v>
      </c>
      <c r="D804" s="43">
        <v>42</v>
      </c>
      <c r="E804" s="97">
        <v>1.3265817649999999E-2</v>
      </c>
      <c r="F804" s="97">
        <v>3.5336748400000002E-3</v>
      </c>
      <c r="G804" s="97">
        <v>1.7057977900000001E-3</v>
      </c>
      <c r="H804" s="97">
        <v>8.0263445800000006E-3</v>
      </c>
    </row>
    <row r="805" spans="1:8" x14ac:dyDescent="0.2">
      <c r="A805" s="42" t="s">
        <v>55</v>
      </c>
      <c r="B805" s="42" t="s">
        <v>73</v>
      </c>
      <c r="C805" s="42" t="s">
        <v>12</v>
      </c>
      <c r="D805" s="43">
        <v>7</v>
      </c>
      <c r="E805" s="97">
        <v>9.3799601100000001E-3</v>
      </c>
      <c r="F805" s="97">
        <v>1.1689812400000001E-3</v>
      </c>
      <c r="G805" s="97">
        <v>1.21858442E-3</v>
      </c>
      <c r="H805" s="97">
        <v>6.9923940399999997E-3</v>
      </c>
    </row>
    <row r="806" spans="1:8" x14ac:dyDescent="0.2">
      <c r="A806" s="42" t="s">
        <v>55</v>
      </c>
      <c r="B806" s="42" t="s">
        <v>74</v>
      </c>
      <c r="C806" s="42" t="s">
        <v>12</v>
      </c>
      <c r="D806" s="43">
        <v>49</v>
      </c>
      <c r="E806" s="97">
        <v>9.7536372900000005E-3</v>
      </c>
      <c r="F806" s="97">
        <v>2.1808859500000001E-3</v>
      </c>
      <c r="G806" s="97">
        <v>1.15032099E-3</v>
      </c>
      <c r="H806" s="97">
        <v>6.4224298399999996E-3</v>
      </c>
    </row>
    <row r="807" spans="1:8" x14ac:dyDescent="0.2">
      <c r="A807" s="42" t="s">
        <v>55</v>
      </c>
      <c r="B807" s="42" t="s">
        <v>75</v>
      </c>
      <c r="C807" s="42" t="s">
        <v>12</v>
      </c>
      <c r="D807" s="43">
        <v>65</v>
      </c>
      <c r="E807" s="97">
        <v>7.8655624700000003E-3</v>
      </c>
      <c r="F807" s="97">
        <v>1.12695848E-3</v>
      </c>
      <c r="G807" s="97">
        <v>1.02154539E-3</v>
      </c>
      <c r="H807" s="97">
        <v>5.7170581599999999E-3</v>
      </c>
    </row>
    <row r="808" spans="1:8" x14ac:dyDescent="0.2">
      <c r="A808" s="42" t="s">
        <v>55</v>
      </c>
      <c r="B808" s="42" t="s">
        <v>70</v>
      </c>
      <c r="C808" s="42" t="s">
        <v>13</v>
      </c>
      <c r="D808" s="43">
        <v>2</v>
      </c>
      <c r="E808" s="97">
        <v>9.4965274199999995E-3</v>
      </c>
      <c r="F808" s="97">
        <v>2.91666666E-3</v>
      </c>
      <c r="G808" s="97">
        <v>7.2916666000000002E-4</v>
      </c>
      <c r="H808" s="97">
        <v>5.8506940899999997E-3</v>
      </c>
    </row>
    <row r="809" spans="1:8" x14ac:dyDescent="0.2">
      <c r="A809" s="42" t="s">
        <v>55</v>
      </c>
      <c r="B809" s="42" t="s">
        <v>71</v>
      </c>
      <c r="C809" s="42" t="s">
        <v>13</v>
      </c>
      <c r="D809" s="43">
        <v>4</v>
      </c>
      <c r="E809" s="97">
        <v>1.120949062E-2</v>
      </c>
      <c r="F809" s="97">
        <v>0.24875578697</v>
      </c>
      <c r="G809" s="97">
        <v>5.0115739499999997E-3</v>
      </c>
      <c r="H809" s="97">
        <v>7.4421295100000001E-3</v>
      </c>
    </row>
    <row r="810" spans="1:8" x14ac:dyDescent="0.2">
      <c r="A810" s="42" t="s">
        <v>55</v>
      </c>
      <c r="B810" s="42" t="s">
        <v>73</v>
      </c>
      <c r="C810" s="42" t="s">
        <v>13</v>
      </c>
      <c r="D810" s="43">
        <v>1</v>
      </c>
      <c r="E810" s="97">
        <v>2.5358795829999999E-2</v>
      </c>
      <c r="F810" s="97">
        <v>2.7430555499999999E-3</v>
      </c>
      <c r="G810" s="97">
        <v>1.2847222200000001E-3</v>
      </c>
      <c r="H810" s="97">
        <v>2.1331018050000001E-2</v>
      </c>
    </row>
    <row r="811" spans="1:8" x14ac:dyDescent="0.2">
      <c r="A811" s="42" t="s">
        <v>55</v>
      </c>
      <c r="B811" s="42" t="s">
        <v>74</v>
      </c>
      <c r="C811" s="42" t="s">
        <v>13</v>
      </c>
      <c r="D811" s="43">
        <v>2</v>
      </c>
      <c r="E811" s="97">
        <v>1.1979166310000001E-2</v>
      </c>
      <c r="F811" s="97">
        <v>3.0381944400000001E-3</v>
      </c>
      <c r="G811" s="97">
        <v>2.8298611E-3</v>
      </c>
      <c r="H811" s="97">
        <v>6.1111107599999999E-3</v>
      </c>
    </row>
    <row r="812" spans="1:8" x14ac:dyDescent="0.2">
      <c r="A812" s="42" t="s">
        <v>55</v>
      </c>
      <c r="B812" s="42" t="s">
        <v>75</v>
      </c>
      <c r="C812" s="42" t="s">
        <v>13</v>
      </c>
      <c r="D812" s="43">
        <v>14</v>
      </c>
      <c r="E812" s="97">
        <v>1.0709325089999999E-2</v>
      </c>
      <c r="F812" s="97">
        <v>1.0920964199999999E-3</v>
      </c>
      <c r="G812" s="97">
        <v>1.9535380400000002E-3</v>
      </c>
      <c r="H812" s="97">
        <v>7.6636902199999999E-3</v>
      </c>
    </row>
    <row r="813" spans="1:8" x14ac:dyDescent="0.2">
      <c r="A813" s="42" t="s">
        <v>55</v>
      </c>
      <c r="B813" s="42" t="s">
        <v>70</v>
      </c>
      <c r="C813" s="42" t="s">
        <v>14</v>
      </c>
      <c r="D813" s="43">
        <v>149</v>
      </c>
      <c r="E813" s="97">
        <v>7.1022089400000002E-3</v>
      </c>
      <c r="F813" s="97">
        <v>1.18972135E-3</v>
      </c>
      <c r="G813" s="97">
        <v>1.76772596E-3</v>
      </c>
      <c r="H813" s="97">
        <v>4.1447611399999997E-3</v>
      </c>
    </row>
    <row r="814" spans="1:8" x14ac:dyDescent="0.2">
      <c r="A814" s="42" t="s">
        <v>55</v>
      </c>
      <c r="B814" s="42" t="s">
        <v>71</v>
      </c>
      <c r="C814" s="42" t="s">
        <v>14</v>
      </c>
      <c r="D814" s="43">
        <v>83</v>
      </c>
      <c r="E814" s="97">
        <v>8.9273759500000001E-3</v>
      </c>
      <c r="F814" s="97">
        <v>2.6751447799999999E-3</v>
      </c>
      <c r="G814" s="97">
        <v>1.5739343400000001E-3</v>
      </c>
      <c r="H814" s="97">
        <v>4.67829627E-3</v>
      </c>
    </row>
    <row r="815" spans="1:8" x14ac:dyDescent="0.2">
      <c r="A815" s="42" t="s">
        <v>55</v>
      </c>
      <c r="B815" s="42" t="s">
        <v>72</v>
      </c>
      <c r="C815" s="42" t="s">
        <v>14</v>
      </c>
      <c r="D815" s="43">
        <v>10</v>
      </c>
      <c r="E815" s="97">
        <v>4.2175922100000001E-3</v>
      </c>
      <c r="F815" s="97">
        <v>8.2870345999999998E-4</v>
      </c>
      <c r="G815" s="97">
        <v>1.68171263E-3</v>
      </c>
      <c r="H815" s="97">
        <v>1.7071756199999999E-3</v>
      </c>
    </row>
    <row r="816" spans="1:8" x14ac:dyDescent="0.2">
      <c r="A816" s="42" t="s">
        <v>55</v>
      </c>
      <c r="B816" s="42" t="s">
        <v>73</v>
      </c>
      <c r="C816" s="42" t="s">
        <v>14</v>
      </c>
      <c r="D816" s="43">
        <v>48</v>
      </c>
      <c r="E816" s="97">
        <v>7.7903161199999998E-3</v>
      </c>
      <c r="F816" s="97">
        <v>1.32016758E-3</v>
      </c>
      <c r="G816" s="97">
        <v>1.6632906300000001E-3</v>
      </c>
      <c r="H816" s="97">
        <v>4.8068574300000003E-3</v>
      </c>
    </row>
    <row r="817" spans="1:8" x14ac:dyDescent="0.2">
      <c r="A817" s="42" t="s">
        <v>55</v>
      </c>
      <c r="B817" s="42" t="s">
        <v>74</v>
      </c>
      <c r="C817" s="42" t="s">
        <v>14</v>
      </c>
      <c r="D817" s="43">
        <v>335</v>
      </c>
      <c r="E817" s="97">
        <v>8.3684353600000008E-3</v>
      </c>
      <c r="F817" s="97">
        <v>1.5487145E-3</v>
      </c>
      <c r="G817" s="97">
        <v>1.5356202699999999E-3</v>
      </c>
      <c r="H817" s="97">
        <v>5.2841000799999996E-3</v>
      </c>
    </row>
    <row r="818" spans="1:8" x14ac:dyDescent="0.2">
      <c r="A818" s="42" t="s">
        <v>55</v>
      </c>
      <c r="B818" s="42" t="s">
        <v>75</v>
      </c>
      <c r="C818" s="42" t="s">
        <v>14</v>
      </c>
      <c r="D818" s="43">
        <v>441</v>
      </c>
      <c r="E818" s="97">
        <v>8.3432274900000006E-3</v>
      </c>
      <c r="F818" s="97">
        <v>9.3726355E-4</v>
      </c>
      <c r="G818" s="97">
        <v>1.56780127E-3</v>
      </c>
      <c r="H818" s="97">
        <v>5.8381621800000002E-3</v>
      </c>
    </row>
    <row r="819" spans="1:8" x14ac:dyDescent="0.2">
      <c r="A819" s="42" t="s">
        <v>55</v>
      </c>
      <c r="B819" s="42" t="s">
        <v>70</v>
      </c>
      <c r="C819" s="42" t="s">
        <v>15</v>
      </c>
      <c r="D819" s="43">
        <v>201</v>
      </c>
      <c r="E819" s="97">
        <v>6.8678595200000001E-3</v>
      </c>
      <c r="F819" s="97">
        <v>1.60960219E-3</v>
      </c>
      <c r="G819" s="97">
        <v>1.3292908200000001E-3</v>
      </c>
      <c r="H819" s="97">
        <v>3.9289660399999997E-3</v>
      </c>
    </row>
    <row r="820" spans="1:8" x14ac:dyDescent="0.2">
      <c r="A820" s="42" t="s">
        <v>55</v>
      </c>
      <c r="B820" s="42" t="s">
        <v>71</v>
      </c>
      <c r="C820" s="42" t="s">
        <v>15</v>
      </c>
      <c r="D820" s="43">
        <v>82</v>
      </c>
      <c r="E820" s="97">
        <v>8.7656670999999992E-3</v>
      </c>
      <c r="F820" s="97">
        <v>1.73498171E-3</v>
      </c>
      <c r="G820" s="97">
        <v>1.7932755200000001E-3</v>
      </c>
      <c r="H820" s="97">
        <v>5.2374094300000002E-3</v>
      </c>
    </row>
    <row r="821" spans="1:8" x14ac:dyDescent="0.2">
      <c r="A821" s="42" t="s">
        <v>55</v>
      </c>
      <c r="B821" s="42" t="s">
        <v>72</v>
      </c>
      <c r="C821" s="42" t="s">
        <v>15</v>
      </c>
      <c r="D821" s="43">
        <v>20</v>
      </c>
      <c r="E821" s="97">
        <v>3.7771988499999999E-3</v>
      </c>
      <c r="F821" s="97">
        <v>1.4722219E-3</v>
      </c>
      <c r="G821" s="97">
        <v>6.1053224999999998E-4</v>
      </c>
      <c r="H821" s="97">
        <v>1.6944441899999999E-3</v>
      </c>
    </row>
    <row r="822" spans="1:8" x14ac:dyDescent="0.2">
      <c r="A822" s="42" t="s">
        <v>55</v>
      </c>
      <c r="B822" s="42" t="s">
        <v>73</v>
      </c>
      <c r="C822" s="42" t="s">
        <v>15</v>
      </c>
      <c r="D822" s="43">
        <v>82</v>
      </c>
      <c r="E822" s="97">
        <v>9.1855801900000006E-3</v>
      </c>
      <c r="F822" s="97">
        <v>2.3153791899999999E-3</v>
      </c>
      <c r="G822" s="97">
        <v>1.4923495699999999E-3</v>
      </c>
      <c r="H822" s="97">
        <v>5.3778509199999998E-3</v>
      </c>
    </row>
    <row r="823" spans="1:8" x14ac:dyDescent="0.2">
      <c r="A823" s="42" t="s">
        <v>55</v>
      </c>
      <c r="B823" s="42" t="s">
        <v>74</v>
      </c>
      <c r="C823" s="42" t="s">
        <v>15</v>
      </c>
      <c r="D823" s="43">
        <v>311</v>
      </c>
      <c r="E823" s="97">
        <v>8.7266655399999993E-3</v>
      </c>
      <c r="F823" s="97">
        <v>2.2362522999999999E-3</v>
      </c>
      <c r="G823" s="97">
        <v>1.3822270699999999E-3</v>
      </c>
      <c r="H823" s="97">
        <v>5.1081857200000001E-3</v>
      </c>
    </row>
    <row r="824" spans="1:8" x14ac:dyDescent="0.2">
      <c r="A824" s="42" t="s">
        <v>55</v>
      </c>
      <c r="B824" s="42" t="s">
        <v>75</v>
      </c>
      <c r="C824" s="42" t="s">
        <v>15</v>
      </c>
      <c r="D824" s="43">
        <v>332</v>
      </c>
      <c r="E824" s="97">
        <v>6.9364608800000001E-3</v>
      </c>
      <c r="F824" s="97">
        <v>1.2716837299999999E-3</v>
      </c>
      <c r="G824" s="97">
        <v>1.1095421000000001E-3</v>
      </c>
      <c r="H824" s="97">
        <v>4.5552345700000003E-3</v>
      </c>
    </row>
    <row r="825" spans="1:8" x14ac:dyDescent="0.2">
      <c r="A825" s="42" t="s">
        <v>55</v>
      </c>
      <c r="B825" s="42" t="s">
        <v>70</v>
      </c>
      <c r="C825" s="42" t="s">
        <v>16</v>
      </c>
      <c r="D825" s="43">
        <v>182</v>
      </c>
      <c r="E825" s="97">
        <v>5.4200369000000003E-3</v>
      </c>
      <c r="F825" s="97">
        <v>1.60122842E-3</v>
      </c>
      <c r="G825" s="97">
        <v>7.2655908999999996E-4</v>
      </c>
      <c r="H825" s="97">
        <v>3.0922489499999998E-3</v>
      </c>
    </row>
    <row r="826" spans="1:8" x14ac:dyDescent="0.2">
      <c r="A826" s="42" t="s">
        <v>55</v>
      </c>
      <c r="B826" s="42" t="s">
        <v>71</v>
      </c>
      <c r="C826" s="42" t="s">
        <v>16</v>
      </c>
      <c r="D826" s="43">
        <v>109</v>
      </c>
      <c r="E826" s="97">
        <v>8.1455994599999998E-3</v>
      </c>
      <c r="F826" s="97">
        <v>2.0283297099999999E-3</v>
      </c>
      <c r="G826" s="97">
        <v>1.03359642E-3</v>
      </c>
      <c r="H826" s="97">
        <v>5.0836728600000001E-3</v>
      </c>
    </row>
    <row r="827" spans="1:8" x14ac:dyDescent="0.2">
      <c r="A827" s="42" t="s">
        <v>55</v>
      </c>
      <c r="B827" s="42" t="s">
        <v>72</v>
      </c>
      <c r="C827" s="42" t="s">
        <v>16</v>
      </c>
      <c r="D827" s="43">
        <v>47</v>
      </c>
      <c r="E827" s="97">
        <v>5.4545899899999997E-3</v>
      </c>
      <c r="F827" s="97">
        <v>1.25517122E-3</v>
      </c>
      <c r="G827" s="97">
        <v>1.7836384500000001E-3</v>
      </c>
      <c r="H827" s="97">
        <v>2.4157798499999999E-3</v>
      </c>
    </row>
    <row r="828" spans="1:8" x14ac:dyDescent="0.2">
      <c r="A828" s="42" t="s">
        <v>55</v>
      </c>
      <c r="B828" s="42" t="s">
        <v>73</v>
      </c>
      <c r="C828" s="42" t="s">
        <v>16</v>
      </c>
      <c r="D828" s="43">
        <v>85</v>
      </c>
      <c r="E828" s="97">
        <v>6.2269877900000001E-3</v>
      </c>
      <c r="F828" s="97">
        <v>1.9257895200000001E-3</v>
      </c>
      <c r="G828" s="97">
        <v>1.00871432E-3</v>
      </c>
      <c r="H828" s="97">
        <v>3.2924834099999998E-3</v>
      </c>
    </row>
    <row r="829" spans="1:8" x14ac:dyDescent="0.2">
      <c r="A829" s="42" t="s">
        <v>55</v>
      </c>
      <c r="B829" s="42" t="s">
        <v>74</v>
      </c>
      <c r="C829" s="42" t="s">
        <v>16</v>
      </c>
      <c r="D829" s="43">
        <v>438</v>
      </c>
      <c r="E829" s="97">
        <v>4.8595782299999998E-3</v>
      </c>
      <c r="F829" s="97">
        <v>1.2625515599999999E-3</v>
      </c>
      <c r="G829" s="97">
        <v>6.7375357000000002E-4</v>
      </c>
      <c r="H829" s="97">
        <v>2.9232726399999998E-3</v>
      </c>
    </row>
    <row r="830" spans="1:8" x14ac:dyDescent="0.2">
      <c r="A830" s="42" t="s">
        <v>55</v>
      </c>
      <c r="B830" s="42" t="s">
        <v>75</v>
      </c>
      <c r="C830" s="42" t="s">
        <v>16</v>
      </c>
      <c r="D830" s="43">
        <v>332</v>
      </c>
      <c r="E830" s="97">
        <v>4.71573772E-3</v>
      </c>
      <c r="F830" s="97">
        <v>9.6894500000000003E-4</v>
      </c>
      <c r="G830" s="97">
        <v>4.9573268999999998E-4</v>
      </c>
      <c r="H830" s="97">
        <v>3.2510595600000001E-3</v>
      </c>
    </row>
    <row r="831" spans="1:8" x14ac:dyDescent="0.2">
      <c r="A831" s="42" t="s">
        <v>55</v>
      </c>
      <c r="B831" s="42" t="s">
        <v>70</v>
      </c>
      <c r="C831" s="42" t="s">
        <v>17</v>
      </c>
      <c r="D831" s="43">
        <v>137</v>
      </c>
      <c r="E831" s="97">
        <v>7.1413724499999999E-3</v>
      </c>
      <c r="F831" s="97">
        <v>1.61411846E-3</v>
      </c>
      <c r="G831" s="97">
        <v>1.71127304E-3</v>
      </c>
      <c r="H831" s="97">
        <v>3.8159804200000001E-3</v>
      </c>
    </row>
    <row r="832" spans="1:8" x14ac:dyDescent="0.2">
      <c r="A832" s="42" t="s">
        <v>55</v>
      </c>
      <c r="B832" s="42" t="s">
        <v>71</v>
      </c>
      <c r="C832" s="42" t="s">
        <v>17</v>
      </c>
      <c r="D832" s="43">
        <v>188</v>
      </c>
      <c r="E832" s="97">
        <v>1.0151509330000001E-2</v>
      </c>
      <c r="F832" s="97">
        <v>2.26266969E-3</v>
      </c>
      <c r="G832" s="97">
        <v>2.0246008400000002E-3</v>
      </c>
      <c r="H832" s="97">
        <v>5.8642383300000003E-3</v>
      </c>
    </row>
    <row r="833" spans="1:8" x14ac:dyDescent="0.2">
      <c r="A833" s="42" t="s">
        <v>55</v>
      </c>
      <c r="B833" s="42" t="s">
        <v>72</v>
      </c>
      <c r="C833" s="42" t="s">
        <v>17</v>
      </c>
      <c r="D833" s="43">
        <v>607</v>
      </c>
      <c r="E833" s="97">
        <v>6.6367873800000001E-3</v>
      </c>
      <c r="F833" s="97">
        <v>1.1001278899999999E-3</v>
      </c>
      <c r="G833" s="97">
        <v>2.3674794799999998E-3</v>
      </c>
      <c r="H833" s="97">
        <v>3.1691795600000002E-3</v>
      </c>
    </row>
    <row r="834" spans="1:8" x14ac:dyDescent="0.2">
      <c r="A834" s="42" t="s">
        <v>55</v>
      </c>
      <c r="B834" s="42" t="s">
        <v>73</v>
      </c>
      <c r="C834" s="42" t="s">
        <v>17</v>
      </c>
      <c r="D834" s="43">
        <v>103</v>
      </c>
      <c r="E834" s="97">
        <v>1.036801039E-2</v>
      </c>
      <c r="F834" s="97">
        <v>1.9746716399999999E-3</v>
      </c>
      <c r="G834" s="97">
        <v>2.4798856E-3</v>
      </c>
      <c r="H834" s="97">
        <v>5.9134526800000003E-3</v>
      </c>
    </row>
    <row r="835" spans="1:8" x14ac:dyDescent="0.2">
      <c r="A835" s="42" t="s">
        <v>55</v>
      </c>
      <c r="B835" s="42" t="s">
        <v>74</v>
      </c>
      <c r="C835" s="42" t="s">
        <v>17</v>
      </c>
      <c r="D835" s="43">
        <v>442</v>
      </c>
      <c r="E835" s="97">
        <v>8.3089542199999995E-3</v>
      </c>
      <c r="F835" s="97">
        <v>1.8503590300000001E-3</v>
      </c>
      <c r="G835" s="97">
        <v>1.56901999E-3</v>
      </c>
      <c r="H835" s="97">
        <v>4.8895747200000004E-3</v>
      </c>
    </row>
    <row r="836" spans="1:8" x14ac:dyDescent="0.2">
      <c r="A836" s="42" t="s">
        <v>55</v>
      </c>
      <c r="B836" s="42" t="s">
        <v>75</v>
      </c>
      <c r="C836" s="42" t="s">
        <v>17</v>
      </c>
      <c r="D836" s="43">
        <v>351</v>
      </c>
      <c r="E836" s="97">
        <v>8.4067674699999997E-3</v>
      </c>
      <c r="F836" s="97">
        <v>1.3676859999999999E-3</v>
      </c>
      <c r="G836" s="97">
        <v>1.74728926E-3</v>
      </c>
      <c r="H836" s="97">
        <v>5.2917917200000003E-3</v>
      </c>
    </row>
    <row r="837" spans="1:8" x14ac:dyDescent="0.2">
      <c r="A837" s="42" t="s">
        <v>55</v>
      </c>
      <c r="B837" s="42" t="s">
        <v>70</v>
      </c>
      <c r="C837" s="42" t="s">
        <v>18</v>
      </c>
      <c r="D837" s="43">
        <v>101</v>
      </c>
      <c r="E837" s="97">
        <v>8.6299043799999992E-3</v>
      </c>
      <c r="F837" s="97">
        <v>2.2582047299999999E-3</v>
      </c>
      <c r="G837" s="97">
        <v>2.09444877E-3</v>
      </c>
      <c r="H837" s="97">
        <v>4.2772503999999999E-3</v>
      </c>
    </row>
    <row r="838" spans="1:8" x14ac:dyDescent="0.2">
      <c r="A838" s="42" t="s">
        <v>55</v>
      </c>
      <c r="B838" s="42" t="s">
        <v>71</v>
      </c>
      <c r="C838" s="42" t="s">
        <v>18</v>
      </c>
      <c r="D838" s="43">
        <v>141</v>
      </c>
      <c r="E838" s="97">
        <v>1.258027953E-2</v>
      </c>
      <c r="F838" s="97">
        <v>4.04320962E-3</v>
      </c>
      <c r="G838" s="97">
        <v>2.4741427799999998E-3</v>
      </c>
      <c r="H838" s="97">
        <v>6.0629265999999999E-3</v>
      </c>
    </row>
    <row r="839" spans="1:8" x14ac:dyDescent="0.2">
      <c r="A839" s="42" t="s">
        <v>55</v>
      </c>
      <c r="B839" s="42" t="s">
        <v>72</v>
      </c>
      <c r="C839" s="42" t="s">
        <v>18</v>
      </c>
      <c r="D839" s="43">
        <v>12</v>
      </c>
      <c r="E839" s="97">
        <v>5.4687496400000002E-3</v>
      </c>
      <c r="F839" s="97">
        <v>1.82098738E-3</v>
      </c>
      <c r="G839" s="97">
        <v>1.15162013E-3</v>
      </c>
      <c r="H839" s="97">
        <v>2.4961417200000001E-3</v>
      </c>
    </row>
    <row r="840" spans="1:8" x14ac:dyDescent="0.2">
      <c r="A840" s="42" t="s">
        <v>55</v>
      </c>
      <c r="B840" s="42" t="s">
        <v>73</v>
      </c>
      <c r="C840" s="42" t="s">
        <v>18</v>
      </c>
      <c r="D840" s="43">
        <v>32</v>
      </c>
      <c r="E840" s="97">
        <v>1.2369068029999999E-2</v>
      </c>
      <c r="F840" s="97">
        <v>2.62116585E-3</v>
      </c>
      <c r="G840" s="97">
        <v>2.0786311800000002E-3</v>
      </c>
      <c r="H840" s="97">
        <v>7.6692705600000001E-3</v>
      </c>
    </row>
    <row r="841" spans="1:8" x14ac:dyDescent="0.2">
      <c r="A841" s="42" t="s">
        <v>55</v>
      </c>
      <c r="B841" s="42" t="s">
        <v>74</v>
      </c>
      <c r="C841" s="42" t="s">
        <v>18</v>
      </c>
      <c r="D841" s="43">
        <v>246</v>
      </c>
      <c r="E841" s="97">
        <v>8.9897618600000007E-3</v>
      </c>
      <c r="F841" s="97">
        <v>2.55829356E-3</v>
      </c>
      <c r="G841" s="97">
        <v>1.9977978300000001E-3</v>
      </c>
      <c r="H841" s="97">
        <v>4.4336699699999999E-3</v>
      </c>
    </row>
    <row r="842" spans="1:8" x14ac:dyDescent="0.2">
      <c r="A842" s="42" t="s">
        <v>55</v>
      </c>
      <c r="B842" s="42" t="s">
        <v>75</v>
      </c>
      <c r="C842" s="42" t="s">
        <v>18</v>
      </c>
      <c r="D842" s="43">
        <v>265</v>
      </c>
      <c r="E842" s="97">
        <v>9.1307649399999993E-3</v>
      </c>
      <c r="F842" s="97">
        <v>1.4666751300000001E-3</v>
      </c>
      <c r="G842" s="97">
        <v>1.8083942600000001E-3</v>
      </c>
      <c r="H842" s="97">
        <v>5.8556950899999998E-3</v>
      </c>
    </row>
    <row r="843" spans="1:8" x14ac:dyDescent="0.2">
      <c r="A843" s="42" t="s">
        <v>55</v>
      </c>
      <c r="B843" s="42" t="s">
        <v>70</v>
      </c>
      <c r="C843" s="42" t="s">
        <v>19</v>
      </c>
      <c r="D843" s="43">
        <v>217</v>
      </c>
      <c r="E843" s="97">
        <v>7.8932515700000008E-3</v>
      </c>
      <c r="F843" s="97">
        <v>1.05750745E-3</v>
      </c>
      <c r="G843" s="97">
        <v>1.6058092E-3</v>
      </c>
      <c r="H843" s="97">
        <v>5.2299344600000002E-3</v>
      </c>
    </row>
    <row r="844" spans="1:8" x14ac:dyDescent="0.2">
      <c r="A844" s="42" t="s">
        <v>55</v>
      </c>
      <c r="B844" s="42" t="s">
        <v>71</v>
      </c>
      <c r="C844" s="42" t="s">
        <v>19</v>
      </c>
      <c r="D844" s="43">
        <v>56</v>
      </c>
      <c r="E844" s="97">
        <v>1.222635557E-2</v>
      </c>
      <c r="F844" s="97">
        <v>1.9810265499999999E-3</v>
      </c>
      <c r="G844" s="97">
        <v>2.3433363699999999E-3</v>
      </c>
      <c r="H844" s="97">
        <v>7.9019921799999993E-3</v>
      </c>
    </row>
    <row r="845" spans="1:8" x14ac:dyDescent="0.2">
      <c r="A845" s="42" t="s">
        <v>55</v>
      </c>
      <c r="B845" s="42" t="s">
        <v>72</v>
      </c>
      <c r="C845" s="42" t="s">
        <v>19</v>
      </c>
      <c r="D845" s="43">
        <v>11</v>
      </c>
      <c r="E845" s="97">
        <v>5.60185157E-3</v>
      </c>
      <c r="F845" s="97">
        <v>4.8190214000000002E-4</v>
      </c>
      <c r="G845" s="97">
        <v>1.68350138E-3</v>
      </c>
      <c r="H845" s="97">
        <v>3.4364475899999998E-3</v>
      </c>
    </row>
    <row r="846" spans="1:8" x14ac:dyDescent="0.2">
      <c r="A846" s="42" t="s">
        <v>55</v>
      </c>
      <c r="B846" s="42" t="s">
        <v>73</v>
      </c>
      <c r="C846" s="42" t="s">
        <v>19</v>
      </c>
      <c r="D846" s="43">
        <v>95</v>
      </c>
      <c r="E846" s="97">
        <v>1.481128141E-2</v>
      </c>
      <c r="F846" s="97">
        <v>2.2908135799999999E-3</v>
      </c>
      <c r="G846" s="97">
        <v>2.64778244E-3</v>
      </c>
      <c r="H846" s="97">
        <v>9.8726849799999992E-3</v>
      </c>
    </row>
    <row r="847" spans="1:8" x14ac:dyDescent="0.2">
      <c r="A847" s="42" t="s">
        <v>55</v>
      </c>
      <c r="B847" s="42" t="s">
        <v>74</v>
      </c>
      <c r="C847" s="42" t="s">
        <v>19</v>
      </c>
      <c r="D847" s="43">
        <v>433</v>
      </c>
      <c r="E847" s="97">
        <v>9.1840676300000007E-3</v>
      </c>
      <c r="F847" s="97">
        <v>1.6816084700000001E-3</v>
      </c>
      <c r="G847" s="97">
        <v>1.6801383200000001E-3</v>
      </c>
      <c r="H847" s="97">
        <v>5.82232036E-3</v>
      </c>
    </row>
    <row r="848" spans="1:8" x14ac:dyDescent="0.2">
      <c r="A848" s="42" t="s">
        <v>55</v>
      </c>
      <c r="B848" s="42" t="s">
        <v>75</v>
      </c>
      <c r="C848" s="42" t="s">
        <v>19</v>
      </c>
      <c r="D848" s="43">
        <v>527</v>
      </c>
      <c r="E848" s="97">
        <v>6.5599301800000004E-3</v>
      </c>
      <c r="F848" s="97">
        <v>5.6906207E-4</v>
      </c>
      <c r="G848" s="97">
        <v>1.20697585E-3</v>
      </c>
      <c r="H848" s="97">
        <v>4.7838917999999996E-3</v>
      </c>
    </row>
    <row r="849" spans="1:8" x14ac:dyDescent="0.2">
      <c r="A849" s="42" t="s">
        <v>55</v>
      </c>
      <c r="B849" s="42" t="s">
        <v>70</v>
      </c>
      <c r="C849" s="42" t="s">
        <v>20</v>
      </c>
      <c r="D849" s="43">
        <v>516</v>
      </c>
      <c r="E849" s="97">
        <v>7.4269215999999997E-3</v>
      </c>
      <c r="F849" s="97">
        <v>1.80216834E-3</v>
      </c>
      <c r="G849" s="97">
        <v>1.9714503799999998E-3</v>
      </c>
      <c r="H849" s="97">
        <v>3.6533024199999998E-3</v>
      </c>
    </row>
    <row r="850" spans="1:8" x14ac:dyDescent="0.2">
      <c r="A850" s="42" t="s">
        <v>55</v>
      </c>
      <c r="B850" s="42" t="s">
        <v>71</v>
      </c>
      <c r="C850" s="42" t="s">
        <v>20</v>
      </c>
      <c r="D850" s="43">
        <v>482</v>
      </c>
      <c r="E850" s="97">
        <v>9.9974544399999993E-3</v>
      </c>
      <c r="F850" s="97">
        <v>1.96869694E-3</v>
      </c>
      <c r="G850" s="97">
        <v>2.5314562799999998E-3</v>
      </c>
      <c r="H850" s="97">
        <v>5.4973007599999997E-3</v>
      </c>
    </row>
    <row r="851" spans="1:8" x14ac:dyDescent="0.2">
      <c r="A851" s="42" t="s">
        <v>55</v>
      </c>
      <c r="B851" s="42" t="s">
        <v>72</v>
      </c>
      <c r="C851" s="42" t="s">
        <v>20</v>
      </c>
      <c r="D851" s="43">
        <v>3478</v>
      </c>
      <c r="E851" s="97">
        <v>5.5554521500000001E-3</v>
      </c>
      <c r="F851" s="97">
        <v>1.1078329899999999E-3</v>
      </c>
      <c r="G851" s="97">
        <v>2.2764584E-3</v>
      </c>
      <c r="H851" s="97">
        <v>2.1711602899999998E-3</v>
      </c>
    </row>
    <row r="852" spans="1:8" x14ac:dyDescent="0.2">
      <c r="A852" s="42" t="s">
        <v>55</v>
      </c>
      <c r="B852" s="42" t="s">
        <v>73</v>
      </c>
      <c r="C852" s="42" t="s">
        <v>20</v>
      </c>
      <c r="D852" s="43">
        <v>291</v>
      </c>
      <c r="E852" s="97">
        <v>8.4933019100000007E-3</v>
      </c>
      <c r="F852" s="97">
        <v>1.9485010799999999E-3</v>
      </c>
      <c r="G852" s="97">
        <v>1.9432112399999999E-3</v>
      </c>
      <c r="H852" s="97">
        <v>4.6015891100000001E-3</v>
      </c>
    </row>
    <row r="853" spans="1:8" x14ac:dyDescent="0.2">
      <c r="A853" s="42" t="s">
        <v>55</v>
      </c>
      <c r="B853" s="42" t="s">
        <v>74</v>
      </c>
      <c r="C853" s="42" t="s">
        <v>20</v>
      </c>
      <c r="D853" s="43">
        <v>1538</v>
      </c>
      <c r="E853" s="97">
        <v>7.7181386900000001E-3</v>
      </c>
      <c r="F853" s="97">
        <v>1.5946482900000001E-3</v>
      </c>
      <c r="G853" s="97">
        <v>1.9662678799999998E-3</v>
      </c>
      <c r="H853" s="97">
        <v>4.1572220400000002E-3</v>
      </c>
    </row>
    <row r="854" spans="1:8" x14ac:dyDescent="0.2">
      <c r="A854" s="42" t="s">
        <v>55</v>
      </c>
      <c r="B854" s="42" t="s">
        <v>75</v>
      </c>
      <c r="C854" s="42" t="s">
        <v>20</v>
      </c>
      <c r="D854" s="43">
        <v>1317</v>
      </c>
      <c r="E854" s="97">
        <v>8.3556815100000008E-3</v>
      </c>
      <c r="F854" s="97">
        <v>1.4575860999999999E-3</v>
      </c>
      <c r="G854" s="97">
        <v>2.0752215699999998E-3</v>
      </c>
      <c r="H854" s="97">
        <v>4.8228733700000003E-3</v>
      </c>
    </row>
    <row r="855" spans="1:8" x14ac:dyDescent="0.2">
      <c r="A855" s="42" t="s">
        <v>55</v>
      </c>
      <c r="B855" s="42" t="s">
        <v>70</v>
      </c>
      <c r="C855" s="42" t="s">
        <v>21</v>
      </c>
      <c r="D855" s="43">
        <v>362</v>
      </c>
      <c r="E855" s="97">
        <v>7.6351478700000001E-3</v>
      </c>
      <c r="F855" s="97">
        <v>1.7252721800000001E-3</v>
      </c>
      <c r="G855" s="97">
        <v>1.96426722E-3</v>
      </c>
      <c r="H855" s="97">
        <v>3.9456079899999998E-3</v>
      </c>
    </row>
    <row r="856" spans="1:8" x14ac:dyDescent="0.2">
      <c r="A856" s="42" t="s">
        <v>55</v>
      </c>
      <c r="B856" s="42" t="s">
        <v>71</v>
      </c>
      <c r="C856" s="42" t="s">
        <v>21</v>
      </c>
      <c r="D856" s="43">
        <v>461</v>
      </c>
      <c r="E856" s="97">
        <v>1.227695407E-2</v>
      </c>
      <c r="F856" s="97">
        <v>2.2995498500000002E-3</v>
      </c>
      <c r="G856" s="97">
        <v>2.8314300200000002E-3</v>
      </c>
      <c r="H856" s="97">
        <v>7.1459736999999997E-3</v>
      </c>
    </row>
    <row r="857" spans="1:8" x14ac:dyDescent="0.2">
      <c r="A857" s="42" t="s">
        <v>55</v>
      </c>
      <c r="B857" s="42" t="s">
        <v>72</v>
      </c>
      <c r="C857" s="42" t="s">
        <v>21</v>
      </c>
      <c r="D857" s="43">
        <v>764</v>
      </c>
      <c r="E857" s="97">
        <v>5.6954440499999998E-3</v>
      </c>
      <c r="F857" s="97">
        <v>8.9008242E-4</v>
      </c>
      <c r="G857" s="97">
        <v>2.7461306299999999E-3</v>
      </c>
      <c r="H857" s="97">
        <v>2.05923054E-3</v>
      </c>
    </row>
    <row r="858" spans="1:8" x14ac:dyDescent="0.2">
      <c r="A858" s="42" t="s">
        <v>55</v>
      </c>
      <c r="B858" s="42" t="s">
        <v>73</v>
      </c>
      <c r="C858" s="42" t="s">
        <v>21</v>
      </c>
      <c r="D858" s="43">
        <v>191</v>
      </c>
      <c r="E858" s="97">
        <v>1.04175148E-2</v>
      </c>
      <c r="F858" s="97">
        <v>2.6651272500000001E-3</v>
      </c>
      <c r="G858" s="97">
        <v>2.1972559200000002E-3</v>
      </c>
      <c r="H858" s="97">
        <v>5.5551311499999999E-3</v>
      </c>
    </row>
    <row r="859" spans="1:8" x14ac:dyDescent="0.2">
      <c r="A859" s="42" t="s">
        <v>55</v>
      </c>
      <c r="B859" s="42" t="s">
        <v>74</v>
      </c>
      <c r="C859" s="42" t="s">
        <v>21</v>
      </c>
      <c r="D859" s="43">
        <v>869</v>
      </c>
      <c r="E859" s="97">
        <v>7.8367666900000001E-3</v>
      </c>
      <c r="F859" s="97">
        <v>1.6689972299999999E-3</v>
      </c>
      <c r="G859" s="97">
        <v>1.86164096E-3</v>
      </c>
      <c r="H859" s="97">
        <v>4.3061280300000001E-3</v>
      </c>
    </row>
    <row r="860" spans="1:8" x14ac:dyDescent="0.2">
      <c r="A860" s="42" t="s">
        <v>55</v>
      </c>
      <c r="B860" s="42" t="s">
        <v>75</v>
      </c>
      <c r="C860" s="42" t="s">
        <v>21</v>
      </c>
      <c r="D860" s="43">
        <v>710</v>
      </c>
      <c r="E860" s="97">
        <v>7.47416186E-3</v>
      </c>
      <c r="F860" s="97">
        <v>1.02114282E-3</v>
      </c>
      <c r="G860" s="97">
        <v>1.9366194799999999E-3</v>
      </c>
      <c r="H860" s="97">
        <v>4.5163990799999996E-3</v>
      </c>
    </row>
    <row r="861" spans="1:8" x14ac:dyDescent="0.2">
      <c r="A861" s="42" t="s">
        <v>55</v>
      </c>
      <c r="B861" s="42" t="s">
        <v>70</v>
      </c>
      <c r="C861" s="42" t="s">
        <v>22</v>
      </c>
      <c r="D861" s="43">
        <v>145</v>
      </c>
      <c r="E861" s="97">
        <v>7.2699550700000004E-3</v>
      </c>
      <c r="F861" s="97">
        <v>1.41483052E-3</v>
      </c>
      <c r="G861" s="97">
        <v>1.3460246600000001E-3</v>
      </c>
      <c r="H861" s="97">
        <v>4.5090993900000001E-3</v>
      </c>
    </row>
    <row r="862" spans="1:8" x14ac:dyDescent="0.2">
      <c r="A862" s="42" t="s">
        <v>55</v>
      </c>
      <c r="B862" s="42" t="s">
        <v>71</v>
      </c>
      <c r="C862" s="42" t="s">
        <v>22</v>
      </c>
      <c r="D862" s="43">
        <v>143</v>
      </c>
      <c r="E862" s="97">
        <v>1.248340754E-2</v>
      </c>
      <c r="F862" s="97">
        <v>3.9118749199999999E-3</v>
      </c>
      <c r="G862" s="97">
        <v>1.16655313E-3</v>
      </c>
      <c r="H862" s="97">
        <v>7.4049790499999997E-3</v>
      </c>
    </row>
    <row r="863" spans="1:8" x14ac:dyDescent="0.2">
      <c r="A863" s="42" t="s">
        <v>55</v>
      </c>
      <c r="B863" s="42" t="s">
        <v>72</v>
      </c>
      <c r="C863" s="42" t="s">
        <v>22</v>
      </c>
      <c r="D863" s="43">
        <v>17</v>
      </c>
      <c r="E863" s="97">
        <v>4.38316968E-3</v>
      </c>
      <c r="F863" s="97">
        <v>8.7486358999999995E-4</v>
      </c>
      <c r="G863" s="97">
        <v>6.1478740999999998E-4</v>
      </c>
      <c r="H863" s="97">
        <v>2.89351829E-3</v>
      </c>
    </row>
    <row r="864" spans="1:8" x14ac:dyDescent="0.2">
      <c r="A864" s="42" t="s">
        <v>55</v>
      </c>
      <c r="B864" s="42" t="s">
        <v>73</v>
      </c>
      <c r="C864" s="42" t="s">
        <v>22</v>
      </c>
      <c r="D864" s="43">
        <v>124</v>
      </c>
      <c r="E864" s="97">
        <v>7.6351550899999999E-3</v>
      </c>
      <c r="F864" s="97">
        <v>1.4214640600000001E-3</v>
      </c>
      <c r="G864" s="97">
        <v>1.0618277299999999E-3</v>
      </c>
      <c r="H864" s="97">
        <v>5.1518628400000002E-3</v>
      </c>
    </row>
    <row r="865" spans="1:8" x14ac:dyDescent="0.2">
      <c r="A865" s="42" t="s">
        <v>55</v>
      </c>
      <c r="B865" s="42" t="s">
        <v>74</v>
      </c>
      <c r="C865" s="42" t="s">
        <v>22</v>
      </c>
      <c r="D865" s="43">
        <v>280</v>
      </c>
      <c r="E865" s="97">
        <v>6.7974121099999996E-3</v>
      </c>
      <c r="F865" s="97">
        <v>1.2945599499999999E-3</v>
      </c>
      <c r="G865" s="97">
        <v>1.1691466E-3</v>
      </c>
      <c r="H865" s="97">
        <v>4.3337051099999998E-3</v>
      </c>
    </row>
    <row r="866" spans="1:8" x14ac:dyDescent="0.2">
      <c r="A866" s="42" t="s">
        <v>55</v>
      </c>
      <c r="B866" s="42" t="s">
        <v>75</v>
      </c>
      <c r="C866" s="42" t="s">
        <v>22</v>
      </c>
      <c r="D866" s="43">
        <v>322</v>
      </c>
      <c r="E866" s="97">
        <v>5.9929618499999998E-3</v>
      </c>
      <c r="F866" s="97">
        <v>7.6349326000000001E-4</v>
      </c>
      <c r="G866" s="97">
        <v>1.0326443900000001E-3</v>
      </c>
      <c r="H866" s="97">
        <v>4.1968237200000003E-3</v>
      </c>
    </row>
    <row r="867" spans="1:8" x14ac:dyDescent="0.2">
      <c r="A867" s="42" t="s">
        <v>55</v>
      </c>
      <c r="B867" s="42" t="s">
        <v>70</v>
      </c>
      <c r="C867" s="42" t="s">
        <v>23</v>
      </c>
      <c r="D867" s="43">
        <v>441</v>
      </c>
      <c r="E867" s="97">
        <v>5.8932768199999996E-3</v>
      </c>
      <c r="F867" s="97">
        <v>6.5791107E-4</v>
      </c>
      <c r="G867" s="97">
        <v>1.32839376E-3</v>
      </c>
      <c r="H867" s="97">
        <v>3.9069715000000001E-3</v>
      </c>
    </row>
    <row r="868" spans="1:8" x14ac:dyDescent="0.2">
      <c r="A868" s="42" t="s">
        <v>55</v>
      </c>
      <c r="B868" s="42" t="s">
        <v>71</v>
      </c>
      <c r="C868" s="42" t="s">
        <v>23</v>
      </c>
      <c r="D868" s="43">
        <v>408</v>
      </c>
      <c r="E868" s="97">
        <v>6.3073595099999999E-3</v>
      </c>
      <c r="F868" s="97">
        <v>5.5603757E-4</v>
      </c>
      <c r="G868" s="97">
        <v>1.62300833E-3</v>
      </c>
      <c r="H868" s="97">
        <v>4.1283131200000002E-3</v>
      </c>
    </row>
    <row r="869" spans="1:8" x14ac:dyDescent="0.2">
      <c r="A869" s="42" t="s">
        <v>55</v>
      </c>
      <c r="B869" s="42" t="s">
        <v>72</v>
      </c>
      <c r="C869" s="42" t="s">
        <v>23</v>
      </c>
      <c r="D869" s="43">
        <v>4</v>
      </c>
      <c r="E869" s="97">
        <v>2.9658562400000001E-3</v>
      </c>
      <c r="F869" s="97">
        <v>4.3113385000000001E-4</v>
      </c>
      <c r="G869" s="97">
        <v>8.5069425999999997E-4</v>
      </c>
      <c r="H869" s="97">
        <v>1.6840276E-3</v>
      </c>
    </row>
    <row r="870" spans="1:8" x14ac:dyDescent="0.2">
      <c r="A870" s="42" t="s">
        <v>55</v>
      </c>
      <c r="B870" s="42" t="s">
        <v>73</v>
      </c>
      <c r="C870" s="42" t="s">
        <v>23</v>
      </c>
      <c r="D870" s="43">
        <v>114</v>
      </c>
      <c r="E870" s="97">
        <v>6.6407770700000002E-3</v>
      </c>
      <c r="F870" s="97">
        <v>1.0016647799999999E-3</v>
      </c>
      <c r="G870" s="97">
        <v>1.5837189000000001E-3</v>
      </c>
      <c r="H870" s="97">
        <v>4.0553928499999998E-3</v>
      </c>
    </row>
    <row r="871" spans="1:8" x14ac:dyDescent="0.2">
      <c r="A871" s="42" t="s">
        <v>55</v>
      </c>
      <c r="B871" s="42" t="s">
        <v>74</v>
      </c>
      <c r="C871" s="42" t="s">
        <v>23</v>
      </c>
      <c r="D871" s="43">
        <v>1240</v>
      </c>
      <c r="E871" s="97">
        <v>6.1257184700000003E-3</v>
      </c>
      <c r="F871" s="97">
        <v>6.4773721000000004E-4</v>
      </c>
      <c r="G871" s="97">
        <v>1.36768195E-3</v>
      </c>
      <c r="H871" s="97">
        <v>4.1102988200000003E-3</v>
      </c>
    </row>
    <row r="872" spans="1:8" x14ac:dyDescent="0.2">
      <c r="A872" s="42" t="s">
        <v>55</v>
      </c>
      <c r="B872" s="42" t="s">
        <v>75</v>
      </c>
      <c r="C872" s="42" t="s">
        <v>23</v>
      </c>
      <c r="D872" s="43">
        <v>400</v>
      </c>
      <c r="E872" s="97">
        <v>6.2365738299999997E-3</v>
      </c>
      <c r="F872" s="97">
        <v>5.5277753999999997E-4</v>
      </c>
      <c r="G872" s="97">
        <v>1.49102983E-3</v>
      </c>
      <c r="H872" s="97">
        <v>4.1927659599999998E-3</v>
      </c>
    </row>
    <row r="873" spans="1:8" x14ac:dyDescent="0.2">
      <c r="A873" s="42" t="s">
        <v>55</v>
      </c>
      <c r="B873" s="42" t="s">
        <v>70</v>
      </c>
      <c r="C873" s="42" t="s">
        <v>24</v>
      </c>
      <c r="D873" s="43">
        <v>524</v>
      </c>
      <c r="E873" s="97">
        <v>6.48720202E-3</v>
      </c>
      <c r="F873" s="97">
        <v>1.13353012E-3</v>
      </c>
      <c r="G873" s="97">
        <v>1.86044382E-3</v>
      </c>
      <c r="H873" s="97">
        <v>3.49322759E-3</v>
      </c>
    </row>
    <row r="874" spans="1:8" x14ac:dyDescent="0.2">
      <c r="A874" s="42" t="s">
        <v>55</v>
      </c>
      <c r="B874" s="42" t="s">
        <v>71</v>
      </c>
      <c r="C874" s="42" t="s">
        <v>24</v>
      </c>
      <c r="D874" s="43">
        <v>431</v>
      </c>
      <c r="E874" s="97">
        <v>7.9754766900000003E-3</v>
      </c>
      <c r="F874" s="97">
        <v>1.5495292600000001E-3</v>
      </c>
      <c r="G874" s="97">
        <v>2.0581440299999999E-3</v>
      </c>
      <c r="H874" s="97">
        <v>4.3678029100000003E-3</v>
      </c>
    </row>
    <row r="875" spans="1:8" x14ac:dyDescent="0.2">
      <c r="A875" s="42" t="s">
        <v>55</v>
      </c>
      <c r="B875" s="42" t="s">
        <v>72</v>
      </c>
      <c r="C875" s="42" t="s">
        <v>24</v>
      </c>
      <c r="D875" s="43">
        <v>24</v>
      </c>
      <c r="E875" s="97">
        <v>3.06471813E-3</v>
      </c>
      <c r="F875" s="97">
        <v>1.6464118E-3</v>
      </c>
      <c r="G875" s="97">
        <v>9.3701747000000002E-4</v>
      </c>
      <c r="H875" s="97">
        <v>4.8128833E-4</v>
      </c>
    </row>
    <row r="876" spans="1:8" x14ac:dyDescent="0.2">
      <c r="A876" s="42" t="s">
        <v>55</v>
      </c>
      <c r="B876" s="42" t="s">
        <v>73</v>
      </c>
      <c r="C876" s="42" t="s">
        <v>24</v>
      </c>
      <c r="D876" s="43">
        <v>189</v>
      </c>
      <c r="E876" s="97">
        <v>8.48845017E-3</v>
      </c>
      <c r="F876" s="97">
        <v>1.4748674899999999E-3</v>
      </c>
      <c r="G876" s="97">
        <v>2.3977927E-3</v>
      </c>
      <c r="H876" s="97">
        <v>4.6157895000000001E-3</v>
      </c>
    </row>
    <row r="877" spans="1:8" x14ac:dyDescent="0.2">
      <c r="A877" s="42" t="s">
        <v>55</v>
      </c>
      <c r="B877" s="42" t="s">
        <v>74</v>
      </c>
      <c r="C877" s="42" t="s">
        <v>24</v>
      </c>
      <c r="D877" s="43">
        <v>1153</v>
      </c>
      <c r="E877" s="97">
        <v>7.0628450699999996E-3</v>
      </c>
      <c r="F877" s="97">
        <v>1.37645129E-3</v>
      </c>
      <c r="G877" s="97">
        <v>1.85870772E-3</v>
      </c>
      <c r="H877" s="97">
        <v>3.8276855900000002E-3</v>
      </c>
    </row>
    <row r="878" spans="1:8" x14ac:dyDescent="0.2">
      <c r="A878" s="42" t="s">
        <v>55</v>
      </c>
      <c r="B878" s="42" t="s">
        <v>75</v>
      </c>
      <c r="C878" s="42" t="s">
        <v>24</v>
      </c>
      <c r="D878" s="43">
        <v>1202</v>
      </c>
      <c r="E878" s="97">
        <v>6.9465433299999999E-3</v>
      </c>
      <c r="F878" s="97">
        <v>8.8243144000000001E-4</v>
      </c>
      <c r="G878" s="97">
        <v>1.80033639E-3</v>
      </c>
      <c r="H878" s="97">
        <v>4.2637750299999999E-3</v>
      </c>
    </row>
    <row r="879" spans="1:8" x14ac:dyDescent="0.2">
      <c r="A879" s="42" t="s">
        <v>55</v>
      </c>
      <c r="B879" s="42" t="s">
        <v>70</v>
      </c>
      <c r="C879" s="42" t="s">
        <v>25</v>
      </c>
      <c r="D879" s="43">
        <v>54</v>
      </c>
      <c r="E879" s="97">
        <v>9.1004369900000003E-3</v>
      </c>
      <c r="F879" s="97">
        <v>2.2065754799999999E-3</v>
      </c>
      <c r="G879" s="97">
        <v>1.8323471500000001E-3</v>
      </c>
      <c r="H879" s="97">
        <v>5.0615138400000002E-3</v>
      </c>
    </row>
    <row r="880" spans="1:8" x14ac:dyDescent="0.2">
      <c r="A880" s="42" t="s">
        <v>55</v>
      </c>
      <c r="B880" s="42" t="s">
        <v>71</v>
      </c>
      <c r="C880" s="42" t="s">
        <v>25</v>
      </c>
      <c r="D880" s="43">
        <v>163</v>
      </c>
      <c r="E880" s="97">
        <v>1.2268731309999999E-2</v>
      </c>
      <c r="F880" s="97">
        <v>2.9249031600000002E-3</v>
      </c>
      <c r="G880" s="97">
        <v>2.0883745699999999E-3</v>
      </c>
      <c r="H880" s="97">
        <v>7.25545306E-3</v>
      </c>
    </row>
    <row r="881" spans="1:8" x14ac:dyDescent="0.2">
      <c r="A881" s="42" t="s">
        <v>55</v>
      </c>
      <c r="B881" s="42" t="s">
        <v>72</v>
      </c>
      <c r="C881" s="42" t="s">
        <v>25</v>
      </c>
      <c r="D881" s="43">
        <v>1133</v>
      </c>
      <c r="E881" s="97">
        <v>5.91001006E-3</v>
      </c>
      <c r="F881" s="97">
        <v>8.4161779999999996E-4</v>
      </c>
      <c r="G881" s="97">
        <v>2.8211011400000002E-3</v>
      </c>
      <c r="H881" s="97">
        <v>2.24729063E-3</v>
      </c>
    </row>
    <row r="882" spans="1:8" x14ac:dyDescent="0.2">
      <c r="A882" s="42" t="s">
        <v>55</v>
      </c>
      <c r="B882" s="42" t="s">
        <v>73</v>
      </c>
      <c r="C882" s="42" t="s">
        <v>25</v>
      </c>
      <c r="D882" s="43">
        <v>32</v>
      </c>
      <c r="E882" s="97">
        <v>1.205186605E-2</v>
      </c>
      <c r="F882" s="97">
        <v>1.91948762E-3</v>
      </c>
      <c r="G882" s="97">
        <v>2.456597E-3</v>
      </c>
      <c r="H882" s="97">
        <v>7.6757810200000004E-3</v>
      </c>
    </row>
    <row r="883" spans="1:8" x14ac:dyDescent="0.2">
      <c r="A883" s="42" t="s">
        <v>55</v>
      </c>
      <c r="B883" s="42" t="s">
        <v>74</v>
      </c>
      <c r="C883" s="42" t="s">
        <v>25</v>
      </c>
      <c r="D883" s="43">
        <v>362</v>
      </c>
      <c r="E883" s="97">
        <v>7.9095685099999993E-3</v>
      </c>
      <c r="F883" s="97">
        <v>1.51140759E-3</v>
      </c>
      <c r="G883" s="97">
        <v>1.9430374E-3</v>
      </c>
      <c r="H883" s="97">
        <v>4.4551230499999999E-3</v>
      </c>
    </row>
    <row r="884" spans="1:8" x14ac:dyDescent="0.2">
      <c r="A884" s="42" t="s">
        <v>55</v>
      </c>
      <c r="B884" s="42" t="s">
        <v>75</v>
      </c>
      <c r="C884" s="42" t="s">
        <v>25</v>
      </c>
      <c r="D884" s="43">
        <v>229</v>
      </c>
      <c r="E884" s="97">
        <v>8.0123926100000003E-3</v>
      </c>
      <c r="F884" s="97">
        <v>1.43968315E-3</v>
      </c>
      <c r="G884" s="97">
        <v>1.8137430899999999E-3</v>
      </c>
      <c r="H884" s="97">
        <v>4.7589658599999996E-3</v>
      </c>
    </row>
    <row r="885" spans="1:8" x14ac:dyDescent="0.2">
      <c r="A885" s="42" t="s">
        <v>55</v>
      </c>
      <c r="B885" s="42" t="s">
        <v>70</v>
      </c>
      <c r="C885" s="42" t="s">
        <v>26</v>
      </c>
      <c r="D885" s="43">
        <v>7182</v>
      </c>
      <c r="E885" s="97">
        <v>5.6017774800000003E-3</v>
      </c>
      <c r="F885" s="97">
        <v>1.4859162E-3</v>
      </c>
      <c r="G885" s="97">
        <v>8.1933848E-4</v>
      </c>
      <c r="H885" s="97">
        <v>3.2965223200000001E-3</v>
      </c>
    </row>
    <row r="886" spans="1:8" x14ac:dyDescent="0.2">
      <c r="A886" s="42" t="s">
        <v>55</v>
      </c>
      <c r="B886" s="42" t="s">
        <v>71</v>
      </c>
      <c r="C886" s="42" t="s">
        <v>26</v>
      </c>
      <c r="D886" s="43">
        <v>6091</v>
      </c>
      <c r="E886" s="97">
        <v>5.8436435400000004E-3</v>
      </c>
      <c r="F886" s="97">
        <v>1.3473637399999999E-3</v>
      </c>
      <c r="G886" s="97">
        <v>8.8685201999999996E-4</v>
      </c>
      <c r="H886" s="97">
        <v>3.6094272999999998E-3</v>
      </c>
    </row>
    <row r="887" spans="1:8" x14ac:dyDescent="0.2">
      <c r="A887" s="42" t="s">
        <v>55</v>
      </c>
      <c r="B887" s="42" t="s">
        <v>72</v>
      </c>
      <c r="C887" s="42" t="s">
        <v>26</v>
      </c>
      <c r="D887" s="43">
        <v>251</v>
      </c>
      <c r="E887" s="97">
        <v>5.6050333100000002E-3</v>
      </c>
      <c r="F887" s="97">
        <v>1.6384459800000001E-3</v>
      </c>
      <c r="G887" s="97">
        <v>8.2544797000000001E-4</v>
      </c>
      <c r="H887" s="97">
        <v>3.1411388799999999E-3</v>
      </c>
    </row>
    <row r="888" spans="1:8" x14ac:dyDescent="0.2">
      <c r="A888" s="42" t="s">
        <v>55</v>
      </c>
      <c r="B888" s="42" t="s">
        <v>73</v>
      </c>
      <c r="C888" s="42" t="s">
        <v>26</v>
      </c>
      <c r="D888" s="43">
        <v>2656</v>
      </c>
      <c r="E888" s="97">
        <v>6.0301925799999996E-3</v>
      </c>
      <c r="F888" s="97">
        <v>1.6256908900000001E-3</v>
      </c>
      <c r="G888" s="97">
        <v>8.2556329E-4</v>
      </c>
      <c r="H888" s="97">
        <v>3.5789379100000002E-3</v>
      </c>
    </row>
    <row r="889" spans="1:8" x14ac:dyDescent="0.2">
      <c r="A889" s="42" t="s">
        <v>55</v>
      </c>
      <c r="B889" s="42" t="s">
        <v>74</v>
      </c>
      <c r="C889" s="42" t="s">
        <v>26</v>
      </c>
      <c r="D889" s="43">
        <v>10146</v>
      </c>
      <c r="E889" s="97">
        <v>6.2088950299999997E-3</v>
      </c>
      <c r="F889" s="97">
        <v>1.5252336599999999E-3</v>
      </c>
      <c r="G889" s="97">
        <v>8.3415900000000001E-4</v>
      </c>
      <c r="H889" s="97">
        <v>3.8495018899999999E-3</v>
      </c>
    </row>
    <row r="890" spans="1:8" x14ac:dyDescent="0.2">
      <c r="A890" s="42" t="s">
        <v>55</v>
      </c>
      <c r="B890" s="42" t="s">
        <v>75</v>
      </c>
      <c r="C890" s="42" t="s">
        <v>26</v>
      </c>
      <c r="D890" s="43">
        <v>3385</v>
      </c>
      <c r="E890" s="97">
        <v>5.2433972400000002E-3</v>
      </c>
      <c r="F890" s="97">
        <v>1.21177283E-3</v>
      </c>
      <c r="G890" s="97">
        <v>7.3002465000000002E-4</v>
      </c>
      <c r="H890" s="97">
        <v>3.3015992699999999E-3</v>
      </c>
    </row>
    <row r="891" spans="1:8" x14ac:dyDescent="0.2">
      <c r="A891" s="42" t="s">
        <v>55</v>
      </c>
      <c r="B891" s="42" t="s">
        <v>70</v>
      </c>
      <c r="C891" s="42" t="s">
        <v>27</v>
      </c>
      <c r="D891" s="43">
        <v>664</v>
      </c>
      <c r="E891" s="97">
        <v>6.7783806299999997E-3</v>
      </c>
      <c r="F891" s="97">
        <v>2.1482978100000002E-3</v>
      </c>
      <c r="G891" s="97">
        <v>8.9998859000000003E-4</v>
      </c>
      <c r="H891" s="97">
        <v>3.7300937499999999E-3</v>
      </c>
    </row>
    <row r="892" spans="1:8" x14ac:dyDescent="0.2">
      <c r="A892" s="42" t="s">
        <v>55</v>
      </c>
      <c r="B892" s="42" t="s">
        <v>71</v>
      </c>
      <c r="C892" s="42" t="s">
        <v>27</v>
      </c>
      <c r="D892" s="43">
        <v>348</v>
      </c>
      <c r="E892" s="97">
        <v>6.0800471300000002E-3</v>
      </c>
      <c r="F892" s="97">
        <v>1.75363828E-3</v>
      </c>
      <c r="G892" s="97">
        <v>8.6948544E-4</v>
      </c>
      <c r="H892" s="97">
        <v>3.4569229200000001E-3</v>
      </c>
    </row>
    <row r="893" spans="1:8" x14ac:dyDescent="0.2">
      <c r="A893" s="42" t="s">
        <v>55</v>
      </c>
      <c r="B893" s="42" t="s">
        <v>72</v>
      </c>
      <c r="C893" s="42" t="s">
        <v>27</v>
      </c>
      <c r="D893" s="43">
        <v>31</v>
      </c>
      <c r="E893" s="97">
        <v>4.6818994299999998E-3</v>
      </c>
      <c r="F893" s="97">
        <v>1.5367381199999999E-3</v>
      </c>
      <c r="G893" s="97">
        <v>6.6718915000000005E-4</v>
      </c>
      <c r="H893" s="97">
        <v>2.4779716800000001E-3</v>
      </c>
    </row>
    <row r="894" spans="1:8" x14ac:dyDescent="0.2">
      <c r="A894" s="42" t="s">
        <v>55</v>
      </c>
      <c r="B894" s="42" t="s">
        <v>73</v>
      </c>
      <c r="C894" s="42" t="s">
        <v>27</v>
      </c>
      <c r="D894" s="43">
        <v>273</v>
      </c>
      <c r="E894" s="97">
        <v>8.6889497000000003E-3</v>
      </c>
      <c r="F894" s="97">
        <v>2.1944950899999999E-3</v>
      </c>
      <c r="G894" s="97">
        <v>1.08503739E-3</v>
      </c>
      <c r="H894" s="97">
        <v>5.4094167E-3</v>
      </c>
    </row>
    <row r="895" spans="1:8" x14ac:dyDescent="0.2">
      <c r="A895" s="42" t="s">
        <v>55</v>
      </c>
      <c r="B895" s="42" t="s">
        <v>74</v>
      </c>
      <c r="C895" s="42" t="s">
        <v>27</v>
      </c>
      <c r="D895" s="43">
        <v>1189</v>
      </c>
      <c r="E895" s="97">
        <v>6.6589958000000003E-3</v>
      </c>
      <c r="F895" s="97">
        <v>1.83698733E-3</v>
      </c>
      <c r="G895" s="97">
        <v>9.1013667000000001E-4</v>
      </c>
      <c r="H895" s="97">
        <v>3.9118713100000004E-3</v>
      </c>
    </row>
    <row r="896" spans="1:8" x14ac:dyDescent="0.2">
      <c r="A896" s="42" t="s">
        <v>55</v>
      </c>
      <c r="B896" s="42" t="s">
        <v>75</v>
      </c>
      <c r="C896" s="42" t="s">
        <v>27</v>
      </c>
      <c r="D896" s="43">
        <v>670</v>
      </c>
      <c r="E896" s="97">
        <v>5.3127588799999998E-3</v>
      </c>
      <c r="F896" s="97">
        <v>1.1649043999999999E-3</v>
      </c>
      <c r="G896" s="97">
        <v>7.6172930000000005E-4</v>
      </c>
      <c r="H896" s="97">
        <v>3.3861247000000001E-3</v>
      </c>
    </row>
    <row r="897" spans="1:8" x14ac:dyDescent="0.2">
      <c r="A897" s="42" t="s">
        <v>55</v>
      </c>
      <c r="B897" s="42" t="s">
        <v>70</v>
      </c>
      <c r="C897" s="42" t="s">
        <v>28</v>
      </c>
      <c r="D897" s="43">
        <v>531</v>
      </c>
      <c r="E897" s="97">
        <v>7.23392685E-3</v>
      </c>
      <c r="F897" s="97">
        <v>1.6816189899999999E-3</v>
      </c>
      <c r="G897" s="97">
        <v>1.2578248000000001E-3</v>
      </c>
      <c r="H897" s="97">
        <v>4.2944825799999999E-3</v>
      </c>
    </row>
    <row r="898" spans="1:8" x14ac:dyDescent="0.2">
      <c r="A898" s="42" t="s">
        <v>55</v>
      </c>
      <c r="B898" s="42" t="s">
        <v>71</v>
      </c>
      <c r="C898" s="42" t="s">
        <v>28</v>
      </c>
      <c r="D898" s="43">
        <v>314</v>
      </c>
      <c r="E898" s="97">
        <v>1.7376112910000002E-2</v>
      </c>
      <c r="F898" s="97">
        <v>3.5345524099999999E-3</v>
      </c>
      <c r="G898" s="97">
        <v>2.31533064E-3</v>
      </c>
      <c r="H898" s="97">
        <v>1.1526229460000001E-2</v>
      </c>
    </row>
    <row r="899" spans="1:8" x14ac:dyDescent="0.2">
      <c r="A899" s="42" t="s">
        <v>55</v>
      </c>
      <c r="B899" s="42" t="s">
        <v>72</v>
      </c>
      <c r="C899" s="42" t="s">
        <v>28</v>
      </c>
      <c r="D899" s="43">
        <v>4</v>
      </c>
      <c r="E899" s="97">
        <v>2.7401616200000002E-3</v>
      </c>
      <c r="F899" s="97">
        <v>1.7910876699999999E-3</v>
      </c>
      <c r="G899" s="97">
        <v>9.0856458000000001E-4</v>
      </c>
      <c r="H899" s="97">
        <v>4.0509020000000003E-5</v>
      </c>
    </row>
    <row r="900" spans="1:8" x14ac:dyDescent="0.2">
      <c r="A900" s="42" t="s">
        <v>55</v>
      </c>
      <c r="B900" s="42" t="s">
        <v>73</v>
      </c>
      <c r="C900" s="42" t="s">
        <v>28</v>
      </c>
      <c r="D900" s="43">
        <v>156</v>
      </c>
      <c r="E900" s="97">
        <v>1.0810407520000001E-2</v>
      </c>
      <c r="F900" s="97">
        <v>1.9493409199999999E-3</v>
      </c>
      <c r="G900" s="97">
        <v>1.6461892300000001E-3</v>
      </c>
      <c r="H900" s="97">
        <v>7.2148769200000001E-3</v>
      </c>
    </row>
    <row r="901" spans="1:8" x14ac:dyDescent="0.2">
      <c r="A901" s="42" t="s">
        <v>55</v>
      </c>
      <c r="B901" s="42" t="s">
        <v>74</v>
      </c>
      <c r="C901" s="42" t="s">
        <v>28</v>
      </c>
      <c r="D901" s="43">
        <v>1111</v>
      </c>
      <c r="E901" s="97">
        <v>9.3521016400000007E-3</v>
      </c>
      <c r="F901" s="97">
        <v>2.5212935499999999E-3</v>
      </c>
      <c r="G901" s="97">
        <v>1.33410195E-3</v>
      </c>
      <c r="H901" s="97">
        <v>5.4967057099999999E-3</v>
      </c>
    </row>
    <row r="902" spans="1:8" x14ac:dyDescent="0.2">
      <c r="A902" s="42" t="s">
        <v>55</v>
      </c>
      <c r="B902" s="42" t="s">
        <v>75</v>
      </c>
      <c r="C902" s="42" t="s">
        <v>28</v>
      </c>
      <c r="D902" s="43">
        <v>925</v>
      </c>
      <c r="E902" s="97">
        <v>6.5851474099999996E-3</v>
      </c>
      <c r="F902" s="97">
        <v>1.0190938500000001E-3</v>
      </c>
      <c r="G902" s="97">
        <v>1.4051674299999999E-3</v>
      </c>
      <c r="H902" s="97">
        <v>4.1608856499999996E-3</v>
      </c>
    </row>
    <row r="903" spans="1:8" x14ac:dyDescent="0.2">
      <c r="A903" s="42" t="s">
        <v>55</v>
      </c>
      <c r="B903" s="42" t="s">
        <v>70</v>
      </c>
      <c r="C903" s="42" t="s">
        <v>29</v>
      </c>
      <c r="D903" s="43">
        <v>157</v>
      </c>
      <c r="E903" s="97">
        <v>8.9665897399999993E-3</v>
      </c>
      <c r="F903" s="97">
        <v>2.8014417100000002E-3</v>
      </c>
      <c r="G903" s="97">
        <v>1.8778748499999999E-3</v>
      </c>
      <c r="H903" s="97">
        <v>4.2872726899999998E-3</v>
      </c>
    </row>
    <row r="904" spans="1:8" x14ac:dyDescent="0.2">
      <c r="A904" s="42" t="s">
        <v>55</v>
      </c>
      <c r="B904" s="42" t="s">
        <v>71</v>
      </c>
      <c r="C904" s="42" t="s">
        <v>29</v>
      </c>
      <c r="D904" s="43">
        <v>188</v>
      </c>
      <c r="E904" s="97">
        <v>1.0747204749999999E-2</v>
      </c>
      <c r="F904" s="97">
        <v>3.0610961000000002E-3</v>
      </c>
      <c r="G904" s="97">
        <v>2.26427034E-3</v>
      </c>
      <c r="H904" s="97">
        <v>5.4218378199999999E-3</v>
      </c>
    </row>
    <row r="905" spans="1:8" x14ac:dyDescent="0.2">
      <c r="A905" s="42" t="s">
        <v>55</v>
      </c>
      <c r="B905" s="42" t="s">
        <v>72</v>
      </c>
      <c r="C905" s="42" t="s">
        <v>29</v>
      </c>
      <c r="D905" s="43">
        <v>5</v>
      </c>
      <c r="E905" s="97">
        <v>1.064814805E-2</v>
      </c>
      <c r="F905" s="97">
        <v>1.7013886000000001E-3</v>
      </c>
      <c r="G905" s="97">
        <v>1.1828701300000001E-3</v>
      </c>
      <c r="H905" s="97">
        <v>7.7638887399999997E-3</v>
      </c>
    </row>
    <row r="906" spans="1:8" x14ac:dyDescent="0.2">
      <c r="A906" s="42" t="s">
        <v>55</v>
      </c>
      <c r="B906" s="42" t="s">
        <v>73</v>
      </c>
      <c r="C906" s="42" t="s">
        <v>29</v>
      </c>
      <c r="D906" s="43">
        <v>72</v>
      </c>
      <c r="E906" s="97">
        <v>1.127668439E-2</v>
      </c>
      <c r="F906" s="97">
        <v>3.38268366E-3</v>
      </c>
      <c r="G906" s="97">
        <v>1.90811444E-3</v>
      </c>
      <c r="H906" s="97">
        <v>5.98588583E-3</v>
      </c>
    </row>
    <row r="907" spans="1:8" x14ac:dyDescent="0.2">
      <c r="A907" s="42" t="s">
        <v>55</v>
      </c>
      <c r="B907" s="42" t="s">
        <v>74</v>
      </c>
      <c r="C907" s="42" t="s">
        <v>29</v>
      </c>
      <c r="D907" s="43">
        <v>426</v>
      </c>
      <c r="E907" s="97">
        <v>8.5674228099999993E-3</v>
      </c>
      <c r="F907" s="97">
        <v>2.4891320799999999E-3</v>
      </c>
      <c r="G907" s="97">
        <v>1.74407145E-3</v>
      </c>
      <c r="H907" s="97">
        <v>4.3342188100000002E-3</v>
      </c>
    </row>
    <row r="908" spans="1:8" x14ac:dyDescent="0.2">
      <c r="A908" s="42" t="s">
        <v>55</v>
      </c>
      <c r="B908" s="42" t="s">
        <v>75</v>
      </c>
      <c r="C908" s="42" t="s">
        <v>29</v>
      </c>
      <c r="D908" s="43">
        <v>568</v>
      </c>
      <c r="E908" s="97">
        <v>8.4583453100000004E-3</v>
      </c>
      <c r="F908" s="97">
        <v>1.7220100700000001E-3</v>
      </c>
      <c r="G908" s="97">
        <v>1.5366211099999999E-3</v>
      </c>
      <c r="H908" s="97">
        <v>5.1997136599999999E-3</v>
      </c>
    </row>
    <row r="909" spans="1:8" x14ac:dyDescent="0.2">
      <c r="A909" s="42" t="s">
        <v>55</v>
      </c>
      <c r="B909" s="42" t="s">
        <v>70</v>
      </c>
      <c r="C909" s="42" t="s">
        <v>30</v>
      </c>
      <c r="D909" s="43">
        <v>534</v>
      </c>
      <c r="E909" s="97">
        <v>5.7485215599999999E-3</v>
      </c>
      <c r="F909" s="97">
        <v>1.2247275299999999E-3</v>
      </c>
      <c r="G909" s="97">
        <v>1.0942266E-3</v>
      </c>
      <c r="H909" s="97">
        <v>3.4295669699999998E-3</v>
      </c>
    </row>
    <row r="910" spans="1:8" x14ac:dyDescent="0.2">
      <c r="A910" s="42" t="s">
        <v>55</v>
      </c>
      <c r="B910" s="42" t="s">
        <v>71</v>
      </c>
      <c r="C910" s="42" t="s">
        <v>30</v>
      </c>
      <c r="D910" s="43">
        <v>299</v>
      </c>
      <c r="E910" s="97">
        <v>8.6622458199999992E-3</v>
      </c>
      <c r="F910" s="97">
        <v>2.0942103900000002E-3</v>
      </c>
      <c r="G910" s="97">
        <v>1.4828360699999999E-3</v>
      </c>
      <c r="H910" s="97">
        <v>5.08519887E-3</v>
      </c>
    </row>
    <row r="911" spans="1:8" x14ac:dyDescent="0.2">
      <c r="A911" s="42" t="s">
        <v>55</v>
      </c>
      <c r="B911" s="42" t="s">
        <v>73</v>
      </c>
      <c r="C911" s="42" t="s">
        <v>30</v>
      </c>
      <c r="D911" s="43">
        <v>324</v>
      </c>
      <c r="E911" s="97">
        <v>7.0697585700000001E-3</v>
      </c>
      <c r="F911" s="97">
        <v>1.6745967900000001E-3</v>
      </c>
      <c r="G911" s="97">
        <v>1.11318279E-3</v>
      </c>
      <c r="H911" s="97">
        <v>4.2819784900000003E-3</v>
      </c>
    </row>
    <row r="912" spans="1:8" x14ac:dyDescent="0.2">
      <c r="A912" s="42" t="s">
        <v>55</v>
      </c>
      <c r="B912" s="42" t="s">
        <v>74</v>
      </c>
      <c r="C912" s="42" t="s">
        <v>30</v>
      </c>
      <c r="D912" s="43">
        <v>472</v>
      </c>
      <c r="E912" s="97">
        <v>5.9886758E-3</v>
      </c>
      <c r="F912" s="97">
        <v>1.2702298700000001E-3</v>
      </c>
      <c r="G912" s="97">
        <v>1.1683682199999999E-3</v>
      </c>
      <c r="H912" s="97">
        <v>3.5500772399999999E-3</v>
      </c>
    </row>
    <row r="913" spans="1:8" x14ac:dyDescent="0.2">
      <c r="A913" s="42" t="s">
        <v>55</v>
      </c>
      <c r="B913" s="42" t="s">
        <v>75</v>
      </c>
      <c r="C913" s="42" t="s">
        <v>30</v>
      </c>
      <c r="D913" s="43">
        <v>406</v>
      </c>
      <c r="E913" s="97">
        <v>6.3095805899999998E-3</v>
      </c>
      <c r="F913" s="97">
        <v>1.03995596E-3</v>
      </c>
      <c r="G913" s="97">
        <v>9.9137907000000007E-4</v>
      </c>
      <c r="H913" s="97">
        <v>4.2782450599999997E-3</v>
      </c>
    </row>
    <row r="914" spans="1:8" x14ac:dyDescent="0.2">
      <c r="A914" s="42" t="s">
        <v>55</v>
      </c>
      <c r="B914" s="42" t="s">
        <v>70</v>
      </c>
      <c r="C914" s="42" t="s">
        <v>31</v>
      </c>
      <c r="D914" s="43">
        <v>235</v>
      </c>
      <c r="E914" s="97">
        <v>6.3429371200000003E-3</v>
      </c>
      <c r="F914" s="97">
        <v>1.74167627E-3</v>
      </c>
      <c r="G914" s="97">
        <v>1.37918613E-3</v>
      </c>
      <c r="H914" s="97">
        <v>3.22207424E-3</v>
      </c>
    </row>
    <row r="915" spans="1:8" x14ac:dyDescent="0.2">
      <c r="A915" s="42" t="s">
        <v>55</v>
      </c>
      <c r="B915" s="42" t="s">
        <v>71</v>
      </c>
      <c r="C915" s="42" t="s">
        <v>31</v>
      </c>
      <c r="D915" s="43">
        <v>71</v>
      </c>
      <c r="E915" s="97">
        <v>1.3051479959999999E-2</v>
      </c>
      <c r="F915" s="97">
        <v>3.5721502699999999E-3</v>
      </c>
      <c r="G915" s="97">
        <v>1.74344655E-3</v>
      </c>
      <c r="H915" s="97">
        <v>7.7358826400000004E-3</v>
      </c>
    </row>
    <row r="916" spans="1:8" x14ac:dyDescent="0.2">
      <c r="A916" s="42" t="s">
        <v>55</v>
      </c>
      <c r="B916" s="42" t="s">
        <v>72</v>
      </c>
      <c r="C916" s="42" t="s">
        <v>31</v>
      </c>
      <c r="D916" s="43">
        <v>51</v>
      </c>
      <c r="E916" s="97">
        <v>6.5100760799999997E-3</v>
      </c>
      <c r="F916" s="97">
        <v>1.6078883100000001E-3</v>
      </c>
      <c r="G916" s="97">
        <v>1.2490919699999999E-3</v>
      </c>
      <c r="H916" s="97">
        <v>3.6530952400000002E-3</v>
      </c>
    </row>
    <row r="917" spans="1:8" x14ac:dyDescent="0.2">
      <c r="A917" s="42" t="s">
        <v>55</v>
      </c>
      <c r="B917" s="42" t="s">
        <v>73</v>
      </c>
      <c r="C917" s="42" t="s">
        <v>31</v>
      </c>
      <c r="D917" s="43">
        <v>305</v>
      </c>
      <c r="E917" s="97">
        <v>8.8154596899999993E-3</v>
      </c>
      <c r="F917" s="97">
        <v>2.51111847E-3</v>
      </c>
      <c r="G917" s="97">
        <v>1.3629703100000001E-3</v>
      </c>
      <c r="H917" s="97">
        <v>4.9413704399999996E-3</v>
      </c>
    </row>
    <row r="918" spans="1:8" x14ac:dyDescent="0.2">
      <c r="A918" s="42" t="s">
        <v>55</v>
      </c>
      <c r="B918" s="42" t="s">
        <v>74</v>
      </c>
      <c r="C918" s="42" t="s">
        <v>31</v>
      </c>
      <c r="D918" s="43">
        <v>692</v>
      </c>
      <c r="E918" s="97">
        <v>8.2684045500000004E-3</v>
      </c>
      <c r="F918" s="97">
        <v>1.83039273E-3</v>
      </c>
      <c r="G918" s="97">
        <v>1.6548414700000001E-3</v>
      </c>
      <c r="H918" s="97">
        <v>4.7831698700000003E-3</v>
      </c>
    </row>
    <row r="919" spans="1:8" x14ac:dyDescent="0.2">
      <c r="A919" s="42" t="s">
        <v>55</v>
      </c>
      <c r="B919" s="42" t="s">
        <v>75</v>
      </c>
      <c r="C919" s="42" t="s">
        <v>31</v>
      </c>
      <c r="D919" s="43">
        <v>382</v>
      </c>
      <c r="E919" s="97">
        <v>7.4460682100000002E-3</v>
      </c>
      <c r="F919" s="97">
        <v>1.26263429E-3</v>
      </c>
      <c r="G919" s="97">
        <v>1.40270482E-3</v>
      </c>
      <c r="H919" s="97">
        <v>4.7807286199999998E-3</v>
      </c>
    </row>
    <row r="920" spans="1:8" x14ac:dyDescent="0.2">
      <c r="A920" s="42" t="s">
        <v>55</v>
      </c>
      <c r="B920" s="42" t="s">
        <v>70</v>
      </c>
      <c r="C920" s="42" t="s">
        <v>166</v>
      </c>
      <c r="D920" s="43">
        <v>1</v>
      </c>
      <c r="E920" s="97">
        <v>6.80555555E-3</v>
      </c>
      <c r="F920" s="97">
        <v>8.2175901999999995E-4</v>
      </c>
      <c r="G920" s="97">
        <v>3.39120347E-3</v>
      </c>
      <c r="H920" s="97">
        <v>2.5925923600000002E-3</v>
      </c>
    </row>
    <row r="921" spans="1:8" x14ac:dyDescent="0.2">
      <c r="A921" s="42" t="s">
        <v>55</v>
      </c>
      <c r="B921" s="42" t="s">
        <v>71</v>
      </c>
      <c r="C921" s="42" t="s">
        <v>166</v>
      </c>
      <c r="D921" s="43">
        <v>3</v>
      </c>
      <c r="E921" s="97">
        <v>7.3804009200000003E-3</v>
      </c>
      <c r="F921" s="97">
        <v>1.70910485E-3</v>
      </c>
      <c r="G921" s="97">
        <v>3.4722217500000002E-3</v>
      </c>
      <c r="H921" s="97">
        <v>2.1990740599999998E-3</v>
      </c>
    </row>
    <row r="922" spans="1:8" x14ac:dyDescent="0.2">
      <c r="A922" s="42" t="s">
        <v>55</v>
      </c>
      <c r="B922" s="42" t="s">
        <v>74</v>
      </c>
      <c r="C922" s="42" t="s">
        <v>166</v>
      </c>
      <c r="D922" s="43">
        <v>2</v>
      </c>
      <c r="E922" s="97">
        <v>1.081018506E-2</v>
      </c>
      <c r="F922" s="97">
        <v>5.4398124000000004E-4</v>
      </c>
      <c r="G922" s="97">
        <v>2.3148124E-4</v>
      </c>
      <c r="H922" s="97">
        <v>1.0034721870000001E-2</v>
      </c>
    </row>
    <row r="923" spans="1:8" x14ac:dyDescent="0.2">
      <c r="A923" s="42" t="s">
        <v>55</v>
      </c>
      <c r="B923" s="42" t="s">
        <v>70</v>
      </c>
      <c r="C923" s="42" t="s">
        <v>32</v>
      </c>
      <c r="D923" s="43">
        <v>646</v>
      </c>
      <c r="E923" s="97">
        <v>5.9060204299999997E-3</v>
      </c>
      <c r="F923" s="97">
        <v>9.9167933000000007E-4</v>
      </c>
      <c r="G923" s="97">
        <v>1.0633454099999999E-3</v>
      </c>
      <c r="H923" s="97">
        <v>3.8509951999999999E-3</v>
      </c>
    </row>
    <row r="924" spans="1:8" x14ac:dyDescent="0.2">
      <c r="A924" s="42" t="s">
        <v>55</v>
      </c>
      <c r="B924" s="42" t="s">
        <v>71</v>
      </c>
      <c r="C924" s="42" t="s">
        <v>32</v>
      </c>
      <c r="D924" s="43">
        <v>171</v>
      </c>
      <c r="E924" s="97">
        <v>1.703141897E-2</v>
      </c>
      <c r="F924" s="97">
        <v>7.25423684E-3</v>
      </c>
      <c r="G924" s="97">
        <v>1.81110547E-3</v>
      </c>
      <c r="H924" s="97">
        <v>7.9660762100000008E-3</v>
      </c>
    </row>
    <row r="925" spans="1:8" x14ac:dyDescent="0.2">
      <c r="A925" s="42" t="s">
        <v>55</v>
      </c>
      <c r="B925" s="42" t="s">
        <v>72</v>
      </c>
      <c r="C925" s="42" t="s">
        <v>32</v>
      </c>
      <c r="D925" s="43">
        <v>31</v>
      </c>
      <c r="E925" s="97">
        <v>6.70213536E-3</v>
      </c>
      <c r="F925" s="97">
        <v>1.3407256000000001E-3</v>
      </c>
      <c r="G925" s="97">
        <v>1.2178910299999999E-3</v>
      </c>
      <c r="H925" s="97">
        <v>4.1435182500000004E-3</v>
      </c>
    </row>
    <row r="926" spans="1:8" x14ac:dyDescent="0.2">
      <c r="A926" s="42" t="s">
        <v>55</v>
      </c>
      <c r="B926" s="42" t="s">
        <v>73</v>
      </c>
      <c r="C926" s="42" t="s">
        <v>32</v>
      </c>
      <c r="D926" s="43">
        <v>76</v>
      </c>
      <c r="E926" s="97">
        <v>7.35105966E-3</v>
      </c>
      <c r="F926" s="97">
        <v>1.32919078E-3</v>
      </c>
      <c r="G926" s="97">
        <v>1.40564061E-3</v>
      </c>
      <c r="H926" s="97">
        <v>4.6162278099999999E-3</v>
      </c>
    </row>
    <row r="927" spans="1:8" x14ac:dyDescent="0.2">
      <c r="A927" s="42" t="s">
        <v>55</v>
      </c>
      <c r="B927" s="42" t="s">
        <v>74</v>
      </c>
      <c r="C927" s="42" t="s">
        <v>32</v>
      </c>
      <c r="D927" s="43">
        <v>933</v>
      </c>
      <c r="E927" s="97">
        <v>9.6053275500000007E-3</v>
      </c>
      <c r="F927" s="97">
        <v>3.2663076799999999E-3</v>
      </c>
      <c r="G927" s="97">
        <v>1.20360423E-3</v>
      </c>
      <c r="H927" s="97">
        <v>5.1354151800000001E-3</v>
      </c>
    </row>
    <row r="928" spans="1:8" x14ac:dyDescent="0.2">
      <c r="A928" s="42" t="s">
        <v>55</v>
      </c>
      <c r="B928" s="42" t="s">
        <v>75</v>
      </c>
      <c r="C928" s="42" t="s">
        <v>32</v>
      </c>
      <c r="D928" s="43">
        <v>922</v>
      </c>
      <c r="E928" s="97">
        <v>6.4844940100000003E-3</v>
      </c>
      <c r="F928" s="97">
        <v>5.0055963000000001E-4</v>
      </c>
      <c r="G928" s="97">
        <v>1.06270564E-3</v>
      </c>
      <c r="H928" s="97">
        <v>4.9212282600000004E-3</v>
      </c>
    </row>
    <row r="929" spans="1:8" x14ac:dyDescent="0.2">
      <c r="A929" s="42" t="s">
        <v>55</v>
      </c>
      <c r="B929" s="42" t="s">
        <v>70</v>
      </c>
      <c r="C929" s="42" t="s">
        <v>33</v>
      </c>
      <c r="D929" s="43">
        <v>325</v>
      </c>
      <c r="E929" s="97">
        <v>7.11022055E-3</v>
      </c>
      <c r="F929" s="97">
        <v>2.10345418E-3</v>
      </c>
      <c r="G929" s="97">
        <v>1.10071201E-3</v>
      </c>
      <c r="H929" s="97">
        <v>3.9060538999999999E-3</v>
      </c>
    </row>
    <row r="930" spans="1:8" x14ac:dyDescent="0.2">
      <c r="A930" s="42" t="s">
        <v>55</v>
      </c>
      <c r="B930" s="42" t="s">
        <v>71</v>
      </c>
      <c r="C930" s="42" t="s">
        <v>33</v>
      </c>
      <c r="D930" s="43">
        <v>174</v>
      </c>
      <c r="E930" s="97">
        <v>9.0168686700000007E-3</v>
      </c>
      <c r="F930" s="97">
        <v>2.46627533E-3</v>
      </c>
      <c r="G930" s="97">
        <v>1.24933458E-3</v>
      </c>
      <c r="H930" s="97">
        <v>5.3012582700000003E-3</v>
      </c>
    </row>
    <row r="931" spans="1:8" x14ac:dyDescent="0.2">
      <c r="A931" s="42" t="s">
        <v>55</v>
      </c>
      <c r="B931" s="42" t="s">
        <v>72</v>
      </c>
      <c r="C931" s="42" t="s">
        <v>33</v>
      </c>
      <c r="D931" s="43">
        <v>41</v>
      </c>
      <c r="E931" s="97">
        <v>5.1422761900000004E-3</v>
      </c>
      <c r="F931" s="97">
        <v>1.6409776E-3</v>
      </c>
      <c r="G931" s="97">
        <v>8.1696003000000003E-4</v>
      </c>
      <c r="H931" s="97">
        <v>2.6843380499999999E-3</v>
      </c>
    </row>
    <row r="932" spans="1:8" x14ac:dyDescent="0.2">
      <c r="A932" s="42" t="s">
        <v>55</v>
      </c>
      <c r="B932" s="42" t="s">
        <v>73</v>
      </c>
      <c r="C932" s="42" t="s">
        <v>33</v>
      </c>
      <c r="D932" s="43">
        <v>228</v>
      </c>
      <c r="E932" s="97">
        <v>9.2368723200000006E-3</v>
      </c>
      <c r="F932" s="97">
        <v>2.0166806499999999E-3</v>
      </c>
      <c r="G932" s="97">
        <v>1.35929353E-3</v>
      </c>
      <c r="H932" s="97">
        <v>5.8608976500000003E-3</v>
      </c>
    </row>
    <row r="933" spans="1:8" x14ac:dyDescent="0.2">
      <c r="A933" s="42" t="s">
        <v>55</v>
      </c>
      <c r="B933" s="42" t="s">
        <v>74</v>
      </c>
      <c r="C933" s="42" t="s">
        <v>33</v>
      </c>
      <c r="D933" s="43">
        <v>956</v>
      </c>
      <c r="E933" s="97">
        <v>7.4603137600000001E-3</v>
      </c>
      <c r="F933" s="97">
        <v>1.84440596E-3</v>
      </c>
      <c r="G933" s="97">
        <v>1.1467774199999999E-3</v>
      </c>
      <c r="H933" s="97">
        <v>4.4691299100000003E-3</v>
      </c>
    </row>
    <row r="934" spans="1:8" x14ac:dyDescent="0.2">
      <c r="A934" s="42" t="s">
        <v>55</v>
      </c>
      <c r="B934" s="42" t="s">
        <v>75</v>
      </c>
      <c r="C934" s="42" t="s">
        <v>33</v>
      </c>
      <c r="D934" s="43">
        <v>498</v>
      </c>
      <c r="E934" s="97">
        <v>6.0878000399999998E-3</v>
      </c>
      <c r="F934" s="97">
        <v>1.1012798900000001E-3</v>
      </c>
      <c r="G934" s="97">
        <v>9.9258120000000004E-4</v>
      </c>
      <c r="H934" s="97">
        <v>3.9939384899999996E-3</v>
      </c>
    </row>
    <row r="935" spans="1:8" x14ac:dyDescent="0.2">
      <c r="A935" s="42" t="s">
        <v>55</v>
      </c>
      <c r="B935" s="42" t="s">
        <v>70</v>
      </c>
      <c r="C935" s="42" t="s">
        <v>34</v>
      </c>
      <c r="D935" s="43">
        <v>218</v>
      </c>
      <c r="E935" s="97">
        <v>5.9002822099999998E-3</v>
      </c>
      <c r="F935" s="97">
        <v>9.0298992999999995E-4</v>
      </c>
      <c r="G935" s="97">
        <v>1.65753459E-3</v>
      </c>
      <c r="H935" s="97">
        <v>3.33975722E-3</v>
      </c>
    </row>
    <row r="936" spans="1:8" x14ac:dyDescent="0.2">
      <c r="A936" s="42" t="s">
        <v>55</v>
      </c>
      <c r="B936" s="42" t="s">
        <v>71</v>
      </c>
      <c r="C936" s="42" t="s">
        <v>34</v>
      </c>
      <c r="D936" s="43">
        <v>100</v>
      </c>
      <c r="E936" s="97">
        <v>6.7331016400000001E-3</v>
      </c>
      <c r="F936" s="97">
        <v>1.17939791E-3</v>
      </c>
      <c r="G936" s="97">
        <v>1.8271988199999999E-3</v>
      </c>
      <c r="H936" s="97">
        <v>3.7265044099999999E-3</v>
      </c>
    </row>
    <row r="937" spans="1:8" x14ac:dyDescent="0.2">
      <c r="A937" s="42" t="s">
        <v>55</v>
      </c>
      <c r="B937" s="42" t="s">
        <v>72</v>
      </c>
      <c r="C937" s="42" t="s">
        <v>34</v>
      </c>
      <c r="D937" s="43">
        <v>26</v>
      </c>
      <c r="E937" s="97">
        <v>5.2639776600000004E-3</v>
      </c>
      <c r="F937" s="97">
        <v>9.8023479000000006E-4</v>
      </c>
      <c r="G937" s="97">
        <v>2.0713138799999999E-3</v>
      </c>
      <c r="H937" s="97">
        <v>2.2124285399999998E-3</v>
      </c>
    </row>
    <row r="938" spans="1:8" x14ac:dyDescent="0.2">
      <c r="A938" s="42" t="s">
        <v>55</v>
      </c>
      <c r="B938" s="42" t="s">
        <v>73</v>
      </c>
      <c r="C938" s="42" t="s">
        <v>34</v>
      </c>
      <c r="D938" s="43">
        <v>36</v>
      </c>
      <c r="E938" s="97">
        <v>7.97807333E-3</v>
      </c>
      <c r="F938" s="97">
        <v>1.0349148600000001E-3</v>
      </c>
      <c r="G938" s="97">
        <v>2.4260542900000001E-3</v>
      </c>
      <c r="H938" s="97">
        <v>4.5171036799999996E-3</v>
      </c>
    </row>
    <row r="939" spans="1:8" x14ac:dyDescent="0.2">
      <c r="A939" s="42" t="s">
        <v>55</v>
      </c>
      <c r="B939" s="42" t="s">
        <v>74</v>
      </c>
      <c r="C939" s="42" t="s">
        <v>34</v>
      </c>
      <c r="D939" s="43">
        <v>447</v>
      </c>
      <c r="E939" s="97">
        <v>7.0474974900000004E-3</v>
      </c>
      <c r="F939" s="97">
        <v>1.0857877300000001E-3</v>
      </c>
      <c r="G939" s="97">
        <v>1.8381025500000001E-3</v>
      </c>
      <c r="H939" s="97">
        <v>4.1236067399999998E-3</v>
      </c>
    </row>
    <row r="940" spans="1:8" x14ac:dyDescent="0.2">
      <c r="A940" s="42" t="s">
        <v>55</v>
      </c>
      <c r="B940" s="42" t="s">
        <v>75</v>
      </c>
      <c r="C940" s="42" t="s">
        <v>34</v>
      </c>
      <c r="D940" s="43">
        <v>640</v>
      </c>
      <c r="E940" s="97">
        <v>7.1618197800000002E-3</v>
      </c>
      <c r="F940" s="97">
        <v>9.3466049999999998E-4</v>
      </c>
      <c r="G940" s="97">
        <v>1.6424151200000001E-3</v>
      </c>
      <c r="H940" s="97">
        <v>4.5847436900000003E-3</v>
      </c>
    </row>
    <row r="941" spans="1:8" x14ac:dyDescent="0.2">
      <c r="A941" s="42" t="s">
        <v>55</v>
      </c>
      <c r="B941" s="42" t="s">
        <v>70</v>
      </c>
      <c r="C941" s="42" t="s">
        <v>35</v>
      </c>
      <c r="D941" s="43">
        <v>120</v>
      </c>
      <c r="E941" s="97">
        <v>7.6983022199999997E-3</v>
      </c>
      <c r="F941" s="97">
        <v>1.3719133399999999E-3</v>
      </c>
      <c r="G941" s="97">
        <v>1.93672815E-3</v>
      </c>
      <c r="H941" s="97">
        <v>4.3896602699999999E-3</v>
      </c>
    </row>
    <row r="942" spans="1:8" x14ac:dyDescent="0.2">
      <c r="A942" s="42" t="s">
        <v>55</v>
      </c>
      <c r="B942" s="42" t="s">
        <v>71</v>
      </c>
      <c r="C942" s="42" t="s">
        <v>35</v>
      </c>
      <c r="D942" s="43">
        <v>103</v>
      </c>
      <c r="E942" s="97">
        <v>1.315477774E-2</v>
      </c>
      <c r="F942" s="97">
        <v>3.5802092399999999E-3</v>
      </c>
      <c r="G942" s="97">
        <v>1.47811014E-3</v>
      </c>
      <c r="H942" s="97">
        <v>8.0964578999999995E-3</v>
      </c>
    </row>
    <row r="943" spans="1:8" x14ac:dyDescent="0.2">
      <c r="A943" s="42" t="s">
        <v>55</v>
      </c>
      <c r="B943" s="42" t="s">
        <v>72</v>
      </c>
      <c r="C943" s="42" t="s">
        <v>35</v>
      </c>
      <c r="D943" s="43">
        <v>3211</v>
      </c>
      <c r="E943" s="97">
        <v>5.9052754599999997E-3</v>
      </c>
      <c r="F943" s="97">
        <v>5.2390414000000004E-4</v>
      </c>
      <c r="G943" s="97">
        <v>2.8346999300000002E-3</v>
      </c>
      <c r="H943" s="97">
        <v>2.5466709300000002E-3</v>
      </c>
    </row>
    <row r="944" spans="1:8" x14ac:dyDescent="0.2">
      <c r="A944" s="42" t="s">
        <v>55</v>
      </c>
      <c r="B944" s="42" t="s">
        <v>73</v>
      </c>
      <c r="C944" s="42" t="s">
        <v>35</v>
      </c>
      <c r="D944" s="43">
        <v>151</v>
      </c>
      <c r="E944" s="97">
        <v>8.93058597E-3</v>
      </c>
      <c r="F944" s="97">
        <v>1.2607307000000001E-3</v>
      </c>
      <c r="G944" s="97">
        <v>2.0397195299999998E-3</v>
      </c>
      <c r="H944" s="97">
        <v>5.6301352700000003E-3</v>
      </c>
    </row>
    <row r="945" spans="1:8" x14ac:dyDescent="0.2">
      <c r="A945" s="42" t="s">
        <v>55</v>
      </c>
      <c r="B945" s="42" t="s">
        <v>74</v>
      </c>
      <c r="C945" s="42" t="s">
        <v>35</v>
      </c>
      <c r="D945" s="43">
        <v>349</v>
      </c>
      <c r="E945" s="97">
        <v>9.3180247999999997E-3</v>
      </c>
      <c r="F945" s="97">
        <v>1.3885570100000001E-3</v>
      </c>
      <c r="G945" s="97">
        <v>2.03912611E-3</v>
      </c>
      <c r="H945" s="97">
        <v>5.8903412100000004E-3</v>
      </c>
    </row>
    <row r="946" spans="1:8" x14ac:dyDescent="0.2">
      <c r="A946" s="42" t="s">
        <v>55</v>
      </c>
      <c r="B946" s="42" t="s">
        <v>75</v>
      </c>
      <c r="C946" s="42" t="s">
        <v>35</v>
      </c>
      <c r="D946" s="43">
        <v>471</v>
      </c>
      <c r="E946" s="97">
        <v>7.52946326E-3</v>
      </c>
      <c r="F946" s="97">
        <v>6.6058204999999996E-4</v>
      </c>
      <c r="G946" s="97">
        <v>2.0044524600000002E-3</v>
      </c>
      <c r="H946" s="97">
        <v>4.8644283000000002E-3</v>
      </c>
    </row>
    <row r="947" spans="1:8" x14ac:dyDescent="0.2">
      <c r="A947" s="42" t="s">
        <v>55</v>
      </c>
      <c r="B947" s="42" t="s">
        <v>70</v>
      </c>
      <c r="C947" s="42" t="s">
        <v>36</v>
      </c>
      <c r="D947" s="43">
        <v>466</v>
      </c>
      <c r="E947" s="97">
        <v>7.0515416399999998E-3</v>
      </c>
      <c r="F947" s="97">
        <v>2.4590434300000002E-3</v>
      </c>
      <c r="G947" s="97">
        <v>9.0367167999999998E-4</v>
      </c>
      <c r="H947" s="97">
        <v>3.6888260800000002E-3</v>
      </c>
    </row>
    <row r="948" spans="1:8" x14ac:dyDescent="0.2">
      <c r="A948" s="42" t="s">
        <v>55</v>
      </c>
      <c r="B948" s="42" t="s">
        <v>71</v>
      </c>
      <c r="C948" s="42" t="s">
        <v>36</v>
      </c>
      <c r="D948" s="43">
        <v>207</v>
      </c>
      <c r="E948" s="97">
        <v>7.93830492E-3</v>
      </c>
      <c r="F948" s="97">
        <v>2.7595497500000001E-3</v>
      </c>
      <c r="G948" s="97">
        <v>9.3582235000000001E-4</v>
      </c>
      <c r="H948" s="97">
        <v>4.2429323200000001E-3</v>
      </c>
    </row>
    <row r="949" spans="1:8" x14ac:dyDescent="0.2">
      <c r="A949" s="42" t="s">
        <v>55</v>
      </c>
      <c r="B949" s="42" t="s">
        <v>72</v>
      </c>
      <c r="C949" s="42" t="s">
        <v>36</v>
      </c>
      <c r="D949" s="43">
        <v>40</v>
      </c>
      <c r="E949" s="97">
        <v>4.7494210999999998E-3</v>
      </c>
      <c r="F949" s="97">
        <v>1.4690391700000001E-3</v>
      </c>
      <c r="G949" s="97">
        <v>6.0619188000000002E-4</v>
      </c>
      <c r="H949" s="97">
        <v>2.67418954E-3</v>
      </c>
    </row>
    <row r="950" spans="1:8" x14ac:dyDescent="0.2">
      <c r="A950" s="42" t="s">
        <v>55</v>
      </c>
      <c r="B950" s="42" t="s">
        <v>73</v>
      </c>
      <c r="C950" s="42" t="s">
        <v>36</v>
      </c>
      <c r="D950" s="43">
        <v>342</v>
      </c>
      <c r="E950" s="97">
        <v>7.3567113700000004E-3</v>
      </c>
      <c r="F950" s="97">
        <v>2.74596575E-3</v>
      </c>
      <c r="G950" s="97">
        <v>7.6838969000000003E-4</v>
      </c>
      <c r="H950" s="97">
        <v>3.8423554699999998E-3</v>
      </c>
    </row>
    <row r="951" spans="1:8" x14ac:dyDescent="0.2">
      <c r="A951" s="42" t="s">
        <v>55</v>
      </c>
      <c r="B951" s="42" t="s">
        <v>74</v>
      </c>
      <c r="C951" s="42" t="s">
        <v>36</v>
      </c>
      <c r="D951" s="43">
        <v>859</v>
      </c>
      <c r="E951" s="97">
        <v>6.9370605099999998E-3</v>
      </c>
      <c r="F951" s="97">
        <v>2.6806172899999999E-3</v>
      </c>
      <c r="G951" s="97">
        <v>7.4033628000000004E-4</v>
      </c>
      <c r="H951" s="97">
        <v>3.5161064600000001E-3</v>
      </c>
    </row>
    <row r="952" spans="1:8" x14ac:dyDescent="0.2">
      <c r="A952" s="42" t="s">
        <v>55</v>
      </c>
      <c r="B952" s="42" t="s">
        <v>75</v>
      </c>
      <c r="C952" s="42" t="s">
        <v>36</v>
      </c>
      <c r="D952" s="43">
        <v>519</v>
      </c>
      <c r="E952" s="97">
        <v>5.03570319E-3</v>
      </c>
      <c r="F952" s="97">
        <v>1.27789795E-3</v>
      </c>
      <c r="G952" s="97">
        <v>5.7250385999999996E-4</v>
      </c>
      <c r="H952" s="97">
        <v>3.1853009000000002E-3</v>
      </c>
    </row>
    <row r="953" spans="1:8" x14ac:dyDescent="0.2">
      <c r="A953" s="42" t="s">
        <v>55</v>
      </c>
      <c r="B953" s="42" t="s">
        <v>70</v>
      </c>
      <c r="C953" s="42" t="s">
        <v>37</v>
      </c>
      <c r="D953" s="43">
        <v>209</v>
      </c>
      <c r="E953" s="97">
        <v>7.4407449199999998E-3</v>
      </c>
      <c r="F953" s="97">
        <v>1.39586632E-3</v>
      </c>
      <c r="G953" s="97">
        <v>1.8317492699999999E-3</v>
      </c>
      <c r="H953" s="97">
        <v>4.21312886E-3</v>
      </c>
    </row>
    <row r="954" spans="1:8" x14ac:dyDescent="0.2">
      <c r="A954" s="42" t="s">
        <v>55</v>
      </c>
      <c r="B954" s="42" t="s">
        <v>71</v>
      </c>
      <c r="C954" s="42" t="s">
        <v>37</v>
      </c>
      <c r="D954" s="43">
        <v>66</v>
      </c>
      <c r="E954" s="97">
        <v>1.2077896770000001E-2</v>
      </c>
      <c r="F954" s="97">
        <v>2.5587469499999999E-3</v>
      </c>
      <c r="G954" s="97">
        <v>1.6407124500000001E-3</v>
      </c>
      <c r="H954" s="97">
        <v>7.8784369000000007E-3</v>
      </c>
    </row>
    <row r="955" spans="1:8" x14ac:dyDescent="0.2">
      <c r="A955" s="42" t="s">
        <v>55</v>
      </c>
      <c r="B955" s="42" t="s">
        <v>72</v>
      </c>
      <c r="C955" s="42" t="s">
        <v>37</v>
      </c>
      <c r="D955" s="43">
        <v>20</v>
      </c>
      <c r="E955" s="97">
        <v>4.1087961000000001E-3</v>
      </c>
      <c r="F955" s="97">
        <v>1.2511571800000001E-3</v>
      </c>
      <c r="G955" s="97">
        <v>1.14062471E-3</v>
      </c>
      <c r="H955" s="97">
        <v>1.71701367E-3</v>
      </c>
    </row>
    <row r="956" spans="1:8" x14ac:dyDescent="0.2">
      <c r="A956" s="42" t="s">
        <v>55</v>
      </c>
      <c r="B956" s="42" t="s">
        <v>73</v>
      </c>
      <c r="C956" s="42" t="s">
        <v>37</v>
      </c>
      <c r="D956" s="43">
        <v>48</v>
      </c>
      <c r="E956" s="97">
        <v>1.315104146E-2</v>
      </c>
      <c r="F956" s="97">
        <v>2.1928045799999999E-3</v>
      </c>
      <c r="G956" s="97">
        <v>2.17954255E-3</v>
      </c>
      <c r="H956" s="97">
        <v>8.7786937700000001E-3</v>
      </c>
    </row>
    <row r="957" spans="1:8" x14ac:dyDescent="0.2">
      <c r="A957" s="42" t="s">
        <v>55</v>
      </c>
      <c r="B957" s="42" t="s">
        <v>74</v>
      </c>
      <c r="C957" s="42" t="s">
        <v>37</v>
      </c>
      <c r="D957" s="43">
        <v>514</v>
      </c>
      <c r="E957" s="97">
        <v>8.4772434099999999E-3</v>
      </c>
      <c r="F957" s="97">
        <v>1.60366201E-3</v>
      </c>
      <c r="G957" s="97">
        <v>1.58609827E-3</v>
      </c>
      <c r="H957" s="97">
        <v>5.2874826299999997E-3</v>
      </c>
    </row>
    <row r="958" spans="1:8" x14ac:dyDescent="0.2">
      <c r="A958" s="42" t="s">
        <v>55</v>
      </c>
      <c r="B958" s="42" t="s">
        <v>75</v>
      </c>
      <c r="C958" s="42" t="s">
        <v>37</v>
      </c>
      <c r="D958" s="43">
        <v>1424</v>
      </c>
      <c r="E958" s="97">
        <v>7.2469388099999999E-3</v>
      </c>
      <c r="F958" s="97">
        <v>7.1441435999999999E-4</v>
      </c>
      <c r="G958" s="97">
        <v>1.7291209100000001E-3</v>
      </c>
      <c r="H958" s="97">
        <v>4.8034030600000001E-3</v>
      </c>
    </row>
    <row r="959" spans="1:8" x14ac:dyDescent="0.2">
      <c r="A959" s="42" t="s">
        <v>55</v>
      </c>
      <c r="B959" s="42" t="s">
        <v>70</v>
      </c>
      <c r="C959" s="42" t="s">
        <v>38</v>
      </c>
      <c r="D959" s="43">
        <v>219</v>
      </c>
      <c r="E959" s="97">
        <v>7.8496530599999996E-3</v>
      </c>
      <c r="F959" s="97">
        <v>2.2835275999999998E-3</v>
      </c>
      <c r="G959" s="97">
        <v>1.7226342000000001E-3</v>
      </c>
      <c r="H959" s="97">
        <v>3.8434907700000001E-3</v>
      </c>
    </row>
    <row r="960" spans="1:8" x14ac:dyDescent="0.2">
      <c r="A960" s="42" t="s">
        <v>55</v>
      </c>
      <c r="B960" s="42" t="s">
        <v>71</v>
      </c>
      <c r="C960" s="42" t="s">
        <v>38</v>
      </c>
      <c r="D960" s="43">
        <v>159</v>
      </c>
      <c r="E960" s="97">
        <v>8.8703992400000001E-3</v>
      </c>
      <c r="F960" s="97">
        <v>2.79102586E-3</v>
      </c>
      <c r="G960" s="97">
        <v>1.6221899499999999E-3</v>
      </c>
      <c r="H960" s="97">
        <v>4.45718299E-3</v>
      </c>
    </row>
    <row r="961" spans="1:8" x14ac:dyDescent="0.2">
      <c r="A961" s="42" t="s">
        <v>55</v>
      </c>
      <c r="B961" s="42" t="s">
        <v>72</v>
      </c>
      <c r="C961" s="42" t="s">
        <v>38</v>
      </c>
      <c r="D961" s="43">
        <v>33</v>
      </c>
      <c r="E961" s="97">
        <v>4.0221659000000002E-3</v>
      </c>
      <c r="F961" s="97">
        <v>1.81397278E-3</v>
      </c>
      <c r="G961" s="97">
        <v>6.4920007999999996E-4</v>
      </c>
      <c r="H961" s="97">
        <v>1.55899237E-3</v>
      </c>
    </row>
    <row r="962" spans="1:8" x14ac:dyDescent="0.2">
      <c r="A962" s="42" t="s">
        <v>55</v>
      </c>
      <c r="B962" s="42" t="s">
        <v>73</v>
      </c>
      <c r="C962" s="42" t="s">
        <v>38</v>
      </c>
      <c r="D962" s="43">
        <v>37</v>
      </c>
      <c r="E962" s="97">
        <v>1.0406030829999999E-2</v>
      </c>
      <c r="F962" s="97">
        <v>2.1900022199999999E-3</v>
      </c>
      <c r="G962" s="97">
        <v>1.5875247999999999E-3</v>
      </c>
      <c r="H962" s="97">
        <v>6.6285032799999997E-3</v>
      </c>
    </row>
    <row r="963" spans="1:8" x14ac:dyDescent="0.2">
      <c r="A963" s="42" t="s">
        <v>55</v>
      </c>
      <c r="B963" s="42" t="s">
        <v>74</v>
      </c>
      <c r="C963" s="42" t="s">
        <v>38</v>
      </c>
      <c r="D963" s="43">
        <v>488</v>
      </c>
      <c r="E963" s="97">
        <v>8.5602371199999996E-3</v>
      </c>
      <c r="F963" s="97">
        <v>2.5240965799999998E-3</v>
      </c>
      <c r="G963" s="97">
        <v>1.6309480700000001E-3</v>
      </c>
      <c r="H963" s="97">
        <v>4.4051919699999997E-3</v>
      </c>
    </row>
    <row r="964" spans="1:8" x14ac:dyDescent="0.2">
      <c r="A964" s="42" t="s">
        <v>55</v>
      </c>
      <c r="B964" s="42" t="s">
        <v>75</v>
      </c>
      <c r="C964" s="42" t="s">
        <v>38</v>
      </c>
      <c r="D964" s="43">
        <v>501</v>
      </c>
      <c r="E964" s="97">
        <v>9.0024347099999999E-3</v>
      </c>
      <c r="F964" s="97">
        <v>1.95026589E-3</v>
      </c>
      <c r="G964" s="97">
        <v>1.5353087799999999E-3</v>
      </c>
      <c r="H964" s="97">
        <v>5.5168595500000002E-3</v>
      </c>
    </row>
    <row r="965" spans="1:8" x14ac:dyDescent="0.2">
      <c r="A965" s="42" t="s">
        <v>55</v>
      </c>
      <c r="B965" s="42" t="s">
        <v>70</v>
      </c>
      <c r="C965" s="42" t="s">
        <v>39</v>
      </c>
      <c r="D965" s="43">
        <v>159</v>
      </c>
      <c r="E965" s="97">
        <v>8.4005937700000009E-3</v>
      </c>
      <c r="F965" s="97">
        <v>2.6217095199999999E-3</v>
      </c>
      <c r="G965" s="97">
        <v>1.7131083099999999E-3</v>
      </c>
      <c r="H965" s="97">
        <v>4.0657754699999996E-3</v>
      </c>
    </row>
    <row r="966" spans="1:8" x14ac:dyDescent="0.2">
      <c r="A966" s="42" t="s">
        <v>55</v>
      </c>
      <c r="B966" s="42" t="s">
        <v>71</v>
      </c>
      <c r="C966" s="42" t="s">
        <v>39</v>
      </c>
      <c r="D966" s="43">
        <v>53</v>
      </c>
      <c r="E966" s="97">
        <v>1.22230955E-2</v>
      </c>
      <c r="F966" s="97">
        <v>3.4997376500000002E-3</v>
      </c>
      <c r="G966" s="97">
        <v>1.58171713E-3</v>
      </c>
      <c r="H966" s="97">
        <v>7.1416402600000001E-3</v>
      </c>
    </row>
    <row r="967" spans="1:8" x14ac:dyDescent="0.2">
      <c r="A967" s="42" t="s">
        <v>55</v>
      </c>
      <c r="B967" s="42" t="s">
        <v>72</v>
      </c>
      <c r="C967" s="42" t="s">
        <v>39</v>
      </c>
      <c r="D967" s="43">
        <v>1197</v>
      </c>
      <c r="E967" s="97">
        <v>6.3198889799999996E-3</v>
      </c>
      <c r="F967" s="97">
        <v>1.22507248E-3</v>
      </c>
      <c r="G967" s="97">
        <v>2.9092888000000002E-3</v>
      </c>
      <c r="H967" s="97">
        <v>2.18552722E-3</v>
      </c>
    </row>
    <row r="968" spans="1:8" x14ac:dyDescent="0.2">
      <c r="A968" s="42" t="s">
        <v>55</v>
      </c>
      <c r="B968" s="42" t="s">
        <v>73</v>
      </c>
      <c r="C968" s="42" t="s">
        <v>39</v>
      </c>
      <c r="D968" s="43">
        <v>55</v>
      </c>
      <c r="E968" s="97">
        <v>1.117382129E-2</v>
      </c>
      <c r="F968" s="97">
        <v>3.1948651500000001E-3</v>
      </c>
      <c r="G968" s="97">
        <v>1.32217984E-3</v>
      </c>
      <c r="H968" s="97">
        <v>6.6567757599999998E-3</v>
      </c>
    </row>
    <row r="969" spans="1:8" x14ac:dyDescent="0.2">
      <c r="A969" s="42" t="s">
        <v>55</v>
      </c>
      <c r="B969" s="42" t="s">
        <v>74</v>
      </c>
      <c r="C969" s="42" t="s">
        <v>39</v>
      </c>
      <c r="D969" s="43">
        <v>288</v>
      </c>
      <c r="E969" s="97">
        <v>7.9789574299999992E-3</v>
      </c>
      <c r="F969" s="97">
        <v>2.0377199899999998E-3</v>
      </c>
      <c r="G969" s="97">
        <v>1.70279522E-3</v>
      </c>
      <c r="H969" s="97">
        <v>4.2384417600000003E-3</v>
      </c>
    </row>
    <row r="970" spans="1:8" x14ac:dyDescent="0.2">
      <c r="A970" s="42" t="s">
        <v>55</v>
      </c>
      <c r="B970" s="42" t="s">
        <v>75</v>
      </c>
      <c r="C970" s="42" t="s">
        <v>39</v>
      </c>
      <c r="D970" s="43">
        <v>201</v>
      </c>
      <c r="E970" s="97">
        <v>7.5238388799999997E-3</v>
      </c>
      <c r="F970" s="97">
        <v>1.5060689500000001E-3</v>
      </c>
      <c r="G970" s="97">
        <v>1.8773606400000001E-3</v>
      </c>
      <c r="H970" s="97">
        <v>4.1404088300000001E-3</v>
      </c>
    </row>
    <row r="971" spans="1:8" x14ac:dyDescent="0.2">
      <c r="A971" s="42" t="s">
        <v>55</v>
      </c>
      <c r="B971" s="42" t="s">
        <v>70</v>
      </c>
      <c r="C971" s="42" t="s">
        <v>40</v>
      </c>
      <c r="D971" s="43">
        <v>60</v>
      </c>
      <c r="E971" s="97">
        <v>8.4108793799999998E-3</v>
      </c>
      <c r="F971" s="97">
        <v>1.96199821E-3</v>
      </c>
      <c r="G971" s="97">
        <v>1.9801309600000002E-3</v>
      </c>
      <c r="H971" s="97">
        <v>4.4687497599999997E-3</v>
      </c>
    </row>
    <row r="972" spans="1:8" x14ac:dyDescent="0.2">
      <c r="A972" s="42" t="s">
        <v>55</v>
      </c>
      <c r="B972" s="42" t="s">
        <v>71</v>
      </c>
      <c r="C972" s="42" t="s">
        <v>40</v>
      </c>
      <c r="D972" s="43">
        <v>50</v>
      </c>
      <c r="E972" s="97">
        <v>8.7891201400000004E-3</v>
      </c>
      <c r="F972" s="97">
        <v>2.6090275499999998E-3</v>
      </c>
      <c r="G972" s="97">
        <v>2.0043979599999998E-3</v>
      </c>
      <c r="H972" s="97">
        <v>4.1756941799999999E-3</v>
      </c>
    </row>
    <row r="973" spans="1:8" x14ac:dyDescent="0.2">
      <c r="A973" s="42" t="s">
        <v>55</v>
      </c>
      <c r="B973" s="42" t="s">
        <v>72</v>
      </c>
      <c r="C973" s="42" t="s">
        <v>40</v>
      </c>
      <c r="D973" s="43">
        <v>8</v>
      </c>
      <c r="E973" s="97">
        <v>9.5529512100000005E-3</v>
      </c>
      <c r="F973" s="97">
        <v>1.0894094500000001E-3</v>
      </c>
      <c r="G973" s="97">
        <v>3.6921295099999999E-3</v>
      </c>
      <c r="H973" s="97">
        <v>4.7714118E-3</v>
      </c>
    </row>
    <row r="974" spans="1:8" x14ac:dyDescent="0.2">
      <c r="A974" s="42" t="s">
        <v>55</v>
      </c>
      <c r="B974" s="42" t="s">
        <v>73</v>
      </c>
      <c r="C974" s="42" t="s">
        <v>40</v>
      </c>
      <c r="D974" s="43">
        <v>26</v>
      </c>
      <c r="E974" s="97">
        <v>8.6195687900000005E-3</v>
      </c>
      <c r="F974" s="97">
        <v>1.6947112899999999E-3</v>
      </c>
      <c r="G974" s="97">
        <v>2.31570488E-3</v>
      </c>
      <c r="H974" s="97">
        <v>4.6091521600000003E-3</v>
      </c>
    </row>
    <row r="975" spans="1:8" x14ac:dyDescent="0.2">
      <c r="A975" s="42" t="s">
        <v>55</v>
      </c>
      <c r="B975" s="42" t="s">
        <v>74</v>
      </c>
      <c r="C975" s="42" t="s">
        <v>40</v>
      </c>
      <c r="D975" s="43">
        <v>117</v>
      </c>
      <c r="E975" s="97">
        <v>8.2787271899999997E-3</v>
      </c>
      <c r="F975" s="97">
        <v>1.9721428400000002E-3</v>
      </c>
      <c r="G975" s="97">
        <v>2.08956529E-3</v>
      </c>
      <c r="H975" s="97">
        <v>4.2170185899999997E-3</v>
      </c>
    </row>
    <row r="976" spans="1:8" x14ac:dyDescent="0.2">
      <c r="A976" s="42" t="s">
        <v>55</v>
      </c>
      <c r="B976" s="42" t="s">
        <v>75</v>
      </c>
      <c r="C976" s="42" t="s">
        <v>40</v>
      </c>
      <c r="D976" s="43">
        <v>160</v>
      </c>
      <c r="E976" s="97">
        <v>7.9951531499999999E-3</v>
      </c>
      <c r="F976" s="97">
        <v>1.1509690700000001E-3</v>
      </c>
      <c r="G976" s="97">
        <v>1.8334054499999999E-3</v>
      </c>
      <c r="H976" s="97">
        <v>5.0107781299999999E-3</v>
      </c>
    </row>
    <row r="977" spans="1:8" x14ac:dyDescent="0.2">
      <c r="A977" s="42" t="s">
        <v>55</v>
      </c>
      <c r="B977" s="42" t="s">
        <v>70</v>
      </c>
      <c r="C977" s="42" t="s">
        <v>41</v>
      </c>
      <c r="D977" s="43">
        <v>252</v>
      </c>
      <c r="E977" s="97">
        <v>7.2963052300000003E-3</v>
      </c>
      <c r="F977" s="97">
        <v>1.6544952899999999E-3</v>
      </c>
      <c r="G977" s="97">
        <v>1.3447050999999999E-3</v>
      </c>
      <c r="H977" s="97">
        <v>4.2971043999999996E-3</v>
      </c>
    </row>
    <row r="978" spans="1:8" x14ac:dyDescent="0.2">
      <c r="A978" s="42" t="s">
        <v>55</v>
      </c>
      <c r="B978" s="42" t="s">
        <v>71</v>
      </c>
      <c r="C978" s="42" t="s">
        <v>41</v>
      </c>
      <c r="D978" s="43">
        <v>131</v>
      </c>
      <c r="E978" s="97">
        <v>8.4489854600000008E-3</v>
      </c>
      <c r="F978" s="97">
        <v>1.60879605E-3</v>
      </c>
      <c r="G978" s="97">
        <v>1.49879821E-3</v>
      </c>
      <c r="H978" s="97">
        <v>5.3413907700000001E-3</v>
      </c>
    </row>
    <row r="979" spans="1:8" x14ac:dyDescent="0.2">
      <c r="A979" s="42" t="s">
        <v>55</v>
      </c>
      <c r="B979" s="42" t="s">
        <v>72</v>
      </c>
      <c r="C979" s="42" t="s">
        <v>41</v>
      </c>
      <c r="D979" s="43">
        <v>342</v>
      </c>
      <c r="E979" s="97">
        <v>5.6039498399999997E-3</v>
      </c>
      <c r="F979" s="97">
        <v>6.1758828000000004E-4</v>
      </c>
      <c r="G979" s="97">
        <v>3.5005141699999999E-3</v>
      </c>
      <c r="H979" s="97">
        <v>1.4858469E-3</v>
      </c>
    </row>
    <row r="980" spans="1:8" x14ac:dyDescent="0.2">
      <c r="A980" s="42" t="s">
        <v>55</v>
      </c>
      <c r="B980" s="42" t="s">
        <v>73</v>
      </c>
      <c r="C980" s="42" t="s">
        <v>41</v>
      </c>
      <c r="D980" s="43">
        <v>42</v>
      </c>
      <c r="E980" s="97">
        <v>9.2333551300000007E-3</v>
      </c>
      <c r="F980" s="97">
        <v>2.5427136E-3</v>
      </c>
      <c r="G980" s="97">
        <v>1.5980486999999999E-3</v>
      </c>
      <c r="H980" s="97">
        <v>5.0925924000000001E-3</v>
      </c>
    </row>
    <row r="981" spans="1:8" x14ac:dyDescent="0.2">
      <c r="A981" s="42" t="s">
        <v>55</v>
      </c>
      <c r="B981" s="42" t="s">
        <v>74</v>
      </c>
      <c r="C981" s="42" t="s">
        <v>41</v>
      </c>
      <c r="D981" s="43">
        <v>512</v>
      </c>
      <c r="E981" s="97">
        <v>6.7497420500000002E-3</v>
      </c>
      <c r="F981" s="97">
        <v>1.40025928E-3</v>
      </c>
      <c r="G981" s="97">
        <v>1.3271753300000001E-3</v>
      </c>
      <c r="H981" s="97">
        <v>4.0223069600000003E-3</v>
      </c>
    </row>
    <row r="982" spans="1:8" x14ac:dyDescent="0.2">
      <c r="A982" s="42" t="s">
        <v>55</v>
      </c>
      <c r="B982" s="42" t="s">
        <v>75</v>
      </c>
      <c r="C982" s="42" t="s">
        <v>41</v>
      </c>
      <c r="D982" s="43">
        <v>466</v>
      </c>
      <c r="E982" s="97">
        <v>6.8266668399999996E-3</v>
      </c>
      <c r="F982" s="97">
        <v>1.1483168E-3</v>
      </c>
      <c r="G982" s="97">
        <v>1.17869256E-3</v>
      </c>
      <c r="H982" s="97">
        <v>4.4996570199999997E-3</v>
      </c>
    </row>
    <row r="983" spans="1:8" x14ac:dyDescent="0.2">
      <c r="A983" s="42" t="s">
        <v>55</v>
      </c>
      <c r="B983" s="42" t="s">
        <v>70</v>
      </c>
      <c r="C983" s="42" t="s">
        <v>42</v>
      </c>
      <c r="D983" s="43">
        <v>193</v>
      </c>
      <c r="E983" s="97">
        <v>7.8408652300000006E-3</v>
      </c>
      <c r="F983" s="97">
        <v>2.2056704299999999E-3</v>
      </c>
      <c r="G983" s="97">
        <v>2.08765086E-3</v>
      </c>
      <c r="H983" s="97">
        <v>3.5475434299999998E-3</v>
      </c>
    </row>
    <row r="984" spans="1:8" x14ac:dyDescent="0.2">
      <c r="A984" s="42" t="s">
        <v>55</v>
      </c>
      <c r="B984" s="42" t="s">
        <v>71</v>
      </c>
      <c r="C984" s="42" t="s">
        <v>42</v>
      </c>
      <c r="D984" s="43">
        <v>178</v>
      </c>
      <c r="E984" s="97">
        <v>1.241000808E-2</v>
      </c>
      <c r="F984" s="97">
        <v>4.48787948E-3</v>
      </c>
      <c r="G984" s="97">
        <v>2.9710905999999998E-3</v>
      </c>
      <c r="H984" s="97">
        <v>4.9510375499999997E-3</v>
      </c>
    </row>
    <row r="985" spans="1:8" x14ac:dyDescent="0.2">
      <c r="A985" s="42" t="s">
        <v>55</v>
      </c>
      <c r="B985" s="42" t="s">
        <v>72</v>
      </c>
      <c r="C985" s="42" t="s">
        <v>42</v>
      </c>
      <c r="D985" s="43">
        <v>8</v>
      </c>
      <c r="E985" s="97">
        <v>1.44820581E-3</v>
      </c>
      <c r="F985" s="97">
        <v>7.8703688000000003E-4</v>
      </c>
      <c r="G985" s="97">
        <v>4.9913184999999995E-4</v>
      </c>
      <c r="H985" s="97">
        <v>1.6203680000000001E-4</v>
      </c>
    </row>
    <row r="986" spans="1:8" x14ac:dyDescent="0.2">
      <c r="A986" s="42" t="s">
        <v>55</v>
      </c>
      <c r="B986" s="42" t="s">
        <v>73</v>
      </c>
      <c r="C986" s="42" t="s">
        <v>42</v>
      </c>
      <c r="D986" s="43">
        <v>21</v>
      </c>
      <c r="E986" s="97">
        <v>9.71285247E-3</v>
      </c>
      <c r="F986" s="97">
        <v>1.5691135199999999E-3</v>
      </c>
      <c r="G986" s="97">
        <v>2.1048277999999999E-3</v>
      </c>
      <c r="H986" s="97">
        <v>6.0389107400000003E-3</v>
      </c>
    </row>
    <row r="987" spans="1:8" x14ac:dyDescent="0.2">
      <c r="A987" s="42" t="s">
        <v>55</v>
      </c>
      <c r="B987" s="42" t="s">
        <v>74</v>
      </c>
      <c r="C987" s="42" t="s">
        <v>42</v>
      </c>
      <c r="D987" s="43">
        <v>426</v>
      </c>
      <c r="E987" s="97">
        <v>8.5161817399999999E-3</v>
      </c>
      <c r="F987" s="97">
        <v>2.2722676099999999E-3</v>
      </c>
      <c r="G987" s="97">
        <v>2.3572800100000002E-3</v>
      </c>
      <c r="H987" s="97">
        <v>3.8866336100000002E-3</v>
      </c>
    </row>
    <row r="988" spans="1:8" x14ac:dyDescent="0.2">
      <c r="A988" s="42" t="s">
        <v>55</v>
      </c>
      <c r="B988" s="42" t="s">
        <v>75</v>
      </c>
      <c r="C988" s="42" t="s">
        <v>42</v>
      </c>
      <c r="D988" s="43">
        <v>369</v>
      </c>
      <c r="E988" s="97">
        <v>8.6582854000000001E-3</v>
      </c>
      <c r="F988" s="97">
        <v>9.7978119999999995E-4</v>
      </c>
      <c r="G988" s="97">
        <v>2.5005643400000002E-3</v>
      </c>
      <c r="H988" s="97">
        <v>5.1779393799999997E-3</v>
      </c>
    </row>
    <row r="989" spans="1:8" x14ac:dyDescent="0.2">
      <c r="A989" s="42" t="s">
        <v>55</v>
      </c>
      <c r="B989" s="42" t="s">
        <v>70</v>
      </c>
      <c r="C989" s="42" t="s">
        <v>43</v>
      </c>
      <c r="D989" s="43">
        <v>46</v>
      </c>
      <c r="E989" s="97">
        <v>5.9276869300000003E-3</v>
      </c>
      <c r="F989" s="97">
        <v>3.2935770999999999E-4</v>
      </c>
      <c r="G989" s="97">
        <v>1.4276365999999999E-3</v>
      </c>
      <c r="H989" s="97">
        <v>4.1603761799999996E-3</v>
      </c>
    </row>
    <row r="990" spans="1:8" x14ac:dyDescent="0.2">
      <c r="A990" s="42" t="s">
        <v>55</v>
      </c>
      <c r="B990" s="42" t="s">
        <v>71</v>
      </c>
      <c r="C990" s="42" t="s">
        <v>43</v>
      </c>
      <c r="D990" s="43">
        <v>67</v>
      </c>
      <c r="E990" s="97">
        <v>6.3710956600000002E-3</v>
      </c>
      <c r="F990" s="97">
        <v>3.4618552999999999E-4</v>
      </c>
      <c r="G990" s="97">
        <v>1.6609658E-3</v>
      </c>
      <c r="H990" s="97">
        <v>4.3528880699999998E-3</v>
      </c>
    </row>
    <row r="991" spans="1:8" x14ac:dyDescent="0.2">
      <c r="A991" s="42" t="s">
        <v>55</v>
      </c>
      <c r="B991" s="42" t="s">
        <v>72</v>
      </c>
      <c r="C991" s="42" t="s">
        <v>43</v>
      </c>
      <c r="D991" s="43">
        <v>6</v>
      </c>
      <c r="E991" s="97">
        <v>6.5258483700000001E-3</v>
      </c>
      <c r="F991" s="97">
        <v>1.15162013E-3</v>
      </c>
      <c r="G991" s="97">
        <v>1.41396573E-3</v>
      </c>
      <c r="H991" s="97">
        <v>3.9506171200000004E-3</v>
      </c>
    </row>
    <row r="992" spans="1:8" x14ac:dyDescent="0.2">
      <c r="A992" s="42" t="s">
        <v>55</v>
      </c>
      <c r="B992" s="42" t="s">
        <v>73</v>
      </c>
      <c r="C992" s="42" t="s">
        <v>43</v>
      </c>
      <c r="D992" s="43">
        <v>48</v>
      </c>
      <c r="E992" s="97">
        <v>7.2841914699999996E-3</v>
      </c>
      <c r="F992" s="97">
        <v>3.3082540000000001E-4</v>
      </c>
      <c r="G992" s="97">
        <v>1.7201965E-3</v>
      </c>
      <c r="H992" s="97">
        <v>5.2213539300000004E-3</v>
      </c>
    </row>
    <row r="993" spans="1:8" x14ac:dyDescent="0.2">
      <c r="A993" s="42" t="s">
        <v>55</v>
      </c>
      <c r="B993" s="42" t="s">
        <v>74</v>
      </c>
      <c r="C993" s="42" t="s">
        <v>43</v>
      </c>
      <c r="D993" s="43">
        <v>188</v>
      </c>
      <c r="E993" s="97">
        <v>7.3149377100000003E-3</v>
      </c>
      <c r="F993" s="97">
        <v>8.3450281E-4</v>
      </c>
      <c r="G993" s="97">
        <v>1.5972220100000001E-3</v>
      </c>
      <c r="H993" s="97">
        <v>4.8718230399999998E-3</v>
      </c>
    </row>
    <row r="994" spans="1:8" x14ac:dyDescent="0.2">
      <c r="A994" s="42" t="s">
        <v>55</v>
      </c>
      <c r="B994" s="42" t="s">
        <v>75</v>
      </c>
      <c r="C994" s="42" t="s">
        <v>43</v>
      </c>
      <c r="D994" s="43">
        <v>258</v>
      </c>
      <c r="E994" s="97">
        <v>7.30409283E-3</v>
      </c>
      <c r="F994" s="97">
        <v>3.7440762000000001E-4</v>
      </c>
      <c r="G994" s="97">
        <v>1.5664475000000001E-3</v>
      </c>
      <c r="H994" s="97">
        <v>5.3517080699999999E-3</v>
      </c>
    </row>
    <row r="995" spans="1:8" x14ac:dyDescent="0.2">
      <c r="A995" s="42" t="s">
        <v>55</v>
      </c>
      <c r="B995" s="42" t="s">
        <v>70</v>
      </c>
      <c r="C995" s="42" t="s">
        <v>44</v>
      </c>
      <c r="D995" s="43">
        <v>343</v>
      </c>
      <c r="E995" s="97">
        <v>8.2678029199999992E-3</v>
      </c>
      <c r="F995" s="97">
        <v>2.2899117599999999E-3</v>
      </c>
      <c r="G995" s="97">
        <v>1.2089674800000001E-3</v>
      </c>
      <c r="H995" s="97">
        <v>4.7689232099999996E-3</v>
      </c>
    </row>
    <row r="996" spans="1:8" x14ac:dyDescent="0.2">
      <c r="A996" s="42" t="s">
        <v>55</v>
      </c>
      <c r="B996" s="42" t="s">
        <v>71</v>
      </c>
      <c r="C996" s="42" t="s">
        <v>44</v>
      </c>
      <c r="D996" s="43">
        <v>32</v>
      </c>
      <c r="E996" s="97">
        <v>1.393446158E-2</v>
      </c>
      <c r="F996" s="97">
        <v>3.91529198E-3</v>
      </c>
      <c r="G996" s="97">
        <v>3.66608769E-3</v>
      </c>
      <c r="H996" s="97">
        <v>6.3530813900000002E-3</v>
      </c>
    </row>
    <row r="997" spans="1:8" x14ac:dyDescent="0.2">
      <c r="A997" s="42" t="s">
        <v>55</v>
      </c>
      <c r="B997" s="42" t="s">
        <v>72</v>
      </c>
      <c r="C997" s="42" t="s">
        <v>44</v>
      </c>
      <c r="D997" s="43">
        <v>10</v>
      </c>
      <c r="E997" s="97">
        <v>4.3506942300000004E-3</v>
      </c>
      <c r="F997" s="97">
        <v>2.1874997100000001E-3</v>
      </c>
      <c r="G997" s="97">
        <v>4.710645E-4</v>
      </c>
      <c r="H997" s="97">
        <v>1.6921293699999999E-3</v>
      </c>
    </row>
    <row r="998" spans="1:8" x14ac:dyDescent="0.2">
      <c r="A998" s="42" t="s">
        <v>55</v>
      </c>
      <c r="B998" s="42" t="s">
        <v>73</v>
      </c>
      <c r="C998" s="42" t="s">
        <v>44</v>
      </c>
      <c r="D998" s="43">
        <v>179</v>
      </c>
      <c r="E998" s="97">
        <v>1.40933424E-2</v>
      </c>
      <c r="F998" s="97">
        <v>3.8978117099999999E-3</v>
      </c>
      <c r="G998" s="97">
        <v>2.55088688E-3</v>
      </c>
      <c r="H998" s="97">
        <v>7.6446433699999998E-3</v>
      </c>
    </row>
    <row r="999" spans="1:8" x14ac:dyDescent="0.2">
      <c r="A999" s="42" t="s">
        <v>55</v>
      </c>
      <c r="B999" s="42" t="s">
        <v>74</v>
      </c>
      <c r="C999" s="42" t="s">
        <v>44</v>
      </c>
      <c r="D999" s="43">
        <v>431</v>
      </c>
      <c r="E999" s="97">
        <v>1.0373538890000001E-2</v>
      </c>
      <c r="F999" s="97">
        <v>3.2309656400000002E-3</v>
      </c>
      <c r="G999" s="97">
        <v>1.57713519E-3</v>
      </c>
      <c r="H999" s="97">
        <v>5.5654375799999998E-3</v>
      </c>
    </row>
    <row r="1000" spans="1:8" x14ac:dyDescent="0.2">
      <c r="A1000" s="42" t="s">
        <v>55</v>
      </c>
      <c r="B1000" s="42" t="s">
        <v>75</v>
      </c>
      <c r="C1000" s="42" t="s">
        <v>44</v>
      </c>
      <c r="D1000" s="43">
        <v>336</v>
      </c>
      <c r="E1000" s="97">
        <v>6.0892372399999999E-3</v>
      </c>
      <c r="F1000" s="97">
        <v>1.2456939399999999E-3</v>
      </c>
      <c r="G1000" s="97">
        <v>7.5727488999999997E-4</v>
      </c>
      <c r="H1000" s="97">
        <v>4.0862679499999999E-3</v>
      </c>
    </row>
    <row r="1001" spans="1:8" x14ac:dyDescent="0.2">
      <c r="A1001" s="42" t="s">
        <v>55</v>
      </c>
      <c r="B1001" s="42" t="s">
        <v>70</v>
      </c>
      <c r="C1001" s="42" t="s">
        <v>45</v>
      </c>
      <c r="D1001" s="43">
        <v>211</v>
      </c>
      <c r="E1001" s="97">
        <v>7.5195275700000001E-3</v>
      </c>
      <c r="F1001" s="97">
        <v>1.8226147199999999E-3</v>
      </c>
      <c r="G1001" s="97">
        <v>1.5646390299999999E-3</v>
      </c>
      <c r="H1001" s="97">
        <v>4.13227335E-3</v>
      </c>
    </row>
    <row r="1002" spans="1:8" x14ac:dyDescent="0.2">
      <c r="A1002" s="42" t="s">
        <v>55</v>
      </c>
      <c r="B1002" s="42" t="s">
        <v>71</v>
      </c>
      <c r="C1002" s="42" t="s">
        <v>45</v>
      </c>
      <c r="D1002" s="43">
        <v>60</v>
      </c>
      <c r="E1002" s="97">
        <v>9.4380784600000007E-3</v>
      </c>
      <c r="F1002" s="97">
        <v>2.6097605200000001E-3</v>
      </c>
      <c r="G1002" s="97">
        <v>1.83815564E-3</v>
      </c>
      <c r="H1002" s="97">
        <v>4.9901618000000002E-3</v>
      </c>
    </row>
    <row r="1003" spans="1:8" x14ac:dyDescent="0.2">
      <c r="A1003" s="42" t="s">
        <v>55</v>
      </c>
      <c r="B1003" s="42" t="s">
        <v>72</v>
      </c>
      <c r="C1003" s="42" t="s">
        <v>45</v>
      </c>
      <c r="D1003" s="43">
        <v>36</v>
      </c>
      <c r="E1003" s="97">
        <v>5.6539349599999998E-3</v>
      </c>
      <c r="F1003" s="97">
        <v>1.35738141E-3</v>
      </c>
      <c r="G1003" s="97">
        <v>1.5226335200000001E-3</v>
      </c>
      <c r="H1003" s="97">
        <v>2.7739195300000002E-3</v>
      </c>
    </row>
    <row r="1004" spans="1:8" x14ac:dyDescent="0.2">
      <c r="A1004" s="42" t="s">
        <v>55</v>
      </c>
      <c r="B1004" s="42" t="s">
        <v>73</v>
      </c>
      <c r="C1004" s="42" t="s">
        <v>45</v>
      </c>
      <c r="D1004" s="43">
        <v>114</v>
      </c>
      <c r="E1004" s="97">
        <v>8.6660369799999998E-3</v>
      </c>
      <c r="F1004" s="97">
        <v>1.9571350499999998E-3</v>
      </c>
      <c r="G1004" s="97">
        <v>1.4665567599999999E-3</v>
      </c>
      <c r="H1004" s="97">
        <v>5.2423446099999996E-3</v>
      </c>
    </row>
    <row r="1005" spans="1:8" x14ac:dyDescent="0.2">
      <c r="A1005" s="42" t="s">
        <v>55</v>
      </c>
      <c r="B1005" s="42" t="s">
        <v>74</v>
      </c>
      <c r="C1005" s="42" t="s">
        <v>45</v>
      </c>
      <c r="D1005" s="43">
        <v>511</v>
      </c>
      <c r="E1005" s="97">
        <v>8.3987005599999998E-3</v>
      </c>
      <c r="F1005" s="97">
        <v>2.3457995699999999E-3</v>
      </c>
      <c r="G1005" s="97">
        <v>1.50741532E-3</v>
      </c>
      <c r="H1005" s="97">
        <v>4.5454851800000003E-3</v>
      </c>
    </row>
    <row r="1006" spans="1:8" x14ac:dyDescent="0.2">
      <c r="A1006" s="42" t="s">
        <v>55</v>
      </c>
      <c r="B1006" s="42" t="s">
        <v>75</v>
      </c>
      <c r="C1006" s="42" t="s">
        <v>45</v>
      </c>
      <c r="D1006" s="43">
        <v>556</v>
      </c>
      <c r="E1006" s="97">
        <v>7.2587552600000002E-3</v>
      </c>
      <c r="F1006" s="97">
        <v>1.0845696000000001E-3</v>
      </c>
      <c r="G1006" s="97">
        <v>1.3500447100000001E-3</v>
      </c>
      <c r="H1006" s="97">
        <v>4.82409881E-3</v>
      </c>
    </row>
    <row r="1007" spans="1:8" x14ac:dyDescent="0.2">
      <c r="A1007" s="42" t="s">
        <v>55</v>
      </c>
      <c r="B1007" s="42" t="s">
        <v>70</v>
      </c>
      <c r="C1007" s="42" t="s">
        <v>46</v>
      </c>
      <c r="D1007" s="43">
        <v>113</v>
      </c>
      <c r="E1007" s="97">
        <v>7.0528103100000001E-3</v>
      </c>
      <c r="F1007" s="97">
        <v>1.41019314E-3</v>
      </c>
      <c r="G1007" s="97">
        <v>2.2300063000000002E-3</v>
      </c>
      <c r="H1007" s="97">
        <v>3.4126103900000001E-3</v>
      </c>
    </row>
    <row r="1008" spans="1:8" x14ac:dyDescent="0.2">
      <c r="A1008" s="42" t="s">
        <v>55</v>
      </c>
      <c r="B1008" s="42" t="s">
        <v>71</v>
      </c>
      <c r="C1008" s="42" t="s">
        <v>46</v>
      </c>
      <c r="D1008" s="43">
        <v>56</v>
      </c>
      <c r="E1008" s="97">
        <v>9.23115056E-3</v>
      </c>
      <c r="F1008" s="97">
        <v>1.36884068E-3</v>
      </c>
      <c r="G1008" s="97">
        <v>2.7655834E-3</v>
      </c>
      <c r="H1008" s="97">
        <v>5.0967259500000004E-3</v>
      </c>
    </row>
    <row r="1009" spans="1:8" x14ac:dyDescent="0.2">
      <c r="A1009" s="42" t="s">
        <v>55</v>
      </c>
      <c r="B1009" s="42" t="s">
        <v>72</v>
      </c>
      <c r="C1009" s="42" t="s">
        <v>46</v>
      </c>
      <c r="D1009" s="43">
        <v>3</v>
      </c>
      <c r="E1009" s="97">
        <v>1.30015416E-3</v>
      </c>
      <c r="F1009" s="97">
        <v>6.7129606000000002E-4</v>
      </c>
      <c r="G1009" s="97">
        <v>4.6296272000000003E-4</v>
      </c>
      <c r="H1009" s="97">
        <v>1.6589489999999999E-4</v>
      </c>
    </row>
    <row r="1010" spans="1:8" x14ac:dyDescent="0.2">
      <c r="A1010" s="42" t="s">
        <v>55</v>
      </c>
      <c r="B1010" s="42" t="s">
        <v>73</v>
      </c>
      <c r="C1010" s="42" t="s">
        <v>46</v>
      </c>
      <c r="D1010" s="43">
        <v>24</v>
      </c>
      <c r="E1010" s="97">
        <v>8.9626733399999995E-3</v>
      </c>
      <c r="F1010" s="97">
        <v>1.4448299699999999E-3</v>
      </c>
      <c r="G1010" s="97">
        <v>3.0015429599999999E-3</v>
      </c>
      <c r="H1010" s="97">
        <v>4.5162999300000003E-3</v>
      </c>
    </row>
    <row r="1011" spans="1:8" x14ac:dyDescent="0.2">
      <c r="A1011" s="42" t="s">
        <v>55</v>
      </c>
      <c r="B1011" s="42" t="s">
        <v>74</v>
      </c>
      <c r="C1011" s="42" t="s">
        <v>46</v>
      </c>
      <c r="D1011" s="43">
        <v>217</v>
      </c>
      <c r="E1011" s="97">
        <v>8.5161181400000008E-3</v>
      </c>
      <c r="F1011" s="97">
        <v>1.6127962800000001E-3</v>
      </c>
      <c r="G1011" s="97">
        <v>2.2903863400000001E-3</v>
      </c>
      <c r="H1011" s="97">
        <v>4.6129350100000003E-3</v>
      </c>
    </row>
    <row r="1012" spans="1:8" x14ac:dyDescent="0.2">
      <c r="A1012" s="42" t="s">
        <v>55</v>
      </c>
      <c r="B1012" s="42" t="s">
        <v>75</v>
      </c>
      <c r="C1012" s="42" t="s">
        <v>46</v>
      </c>
      <c r="D1012" s="43">
        <v>313</v>
      </c>
      <c r="E1012" s="97">
        <v>7.9684723999999992E-3</v>
      </c>
      <c r="F1012" s="97">
        <v>9.6072186000000003E-4</v>
      </c>
      <c r="G1012" s="97">
        <v>2.4172802600000002E-3</v>
      </c>
      <c r="H1012" s="97">
        <v>4.59046983E-3</v>
      </c>
    </row>
    <row r="1013" spans="1:8" x14ac:dyDescent="0.2">
      <c r="A1013" s="42" t="s">
        <v>55</v>
      </c>
      <c r="B1013" s="42" t="s">
        <v>70</v>
      </c>
      <c r="C1013" s="42" t="s">
        <v>47</v>
      </c>
      <c r="D1013" s="43">
        <v>387</v>
      </c>
      <c r="E1013" s="97">
        <v>6.6660981899999997E-3</v>
      </c>
      <c r="F1013" s="97">
        <v>1.4834251899999999E-3</v>
      </c>
      <c r="G1013" s="97">
        <v>1.0215987100000001E-3</v>
      </c>
      <c r="H1013" s="97">
        <v>4.1610737999999998E-3</v>
      </c>
    </row>
    <row r="1014" spans="1:8" x14ac:dyDescent="0.2">
      <c r="A1014" s="42" t="s">
        <v>55</v>
      </c>
      <c r="B1014" s="42" t="s">
        <v>71</v>
      </c>
      <c r="C1014" s="42" t="s">
        <v>47</v>
      </c>
      <c r="D1014" s="43">
        <v>552</v>
      </c>
      <c r="E1014" s="97">
        <v>1.015341914E-2</v>
      </c>
      <c r="F1014" s="97">
        <v>2.68583493E-3</v>
      </c>
      <c r="G1014" s="97">
        <v>1.26843023E-3</v>
      </c>
      <c r="H1014" s="97">
        <v>6.1991535100000003E-3</v>
      </c>
    </row>
    <row r="1015" spans="1:8" x14ac:dyDescent="0.2">
      <c r="A1015" s="42" t="s">
        <v>55</v>
      </c>
      <c r="B1015" s="42" t="s">
        <v>72</v>
      </c>
      <c r="C1015" s="42" t="s">
        <v>47</v>
      </c>
      <c r="D1015" s="43">
        <v>19</v>
      </c>
      <c r="E1015" s="97">
        <v>5.1937132599999998E-3</v>
      </c>
      <c r="F1015" s="97">
        <v>2.73574531E-3</v>
      </c>
      <c r="G1015" s="97">
        <v>4.7270926999999998E-4</v>
      </c>
      <c r="H1015" s="97">
        <v>1.98525803E-3</v>
      </c>
    </row>
    <row r="1016" spans="1:8" x14ac:dyDescent="0.2">
      <c r="A1016" s="42" t="s">
        <v>55</v>
      </c>
      <c r="B1016" s="42" t="s">
        <v>73</v>
      </c>
      <c r="C1016" s="42" t="s">
        <v>47</v>
      </c>
      <c r="D1016" s="43">
        <v>173</v>
      </c>
      <c r="E1016" s="97">
        <v>8.1935075899999994E-3</v>
      </c>
      <c r="F1016" s="97">
        <v>2.0057266E-3</v>
      </c>
      <c r="G1016" s="97">
        <v>1.22069661E-3</v>
      </c>
      <c r="H1016" s="97">
        <v>4.9670839099999996E-3</v>
      </c>
    </row>
    <row r="1017" spans="1:8" x14ac:dyDescent="0.2">
      <c r="A1017" s="42" t="s">
        <v>55</v>
      </c>
      <c r="B1017" s="42" t="s">
        <v>74</v>
      </c>
      <c r="C1017" s="42" t="s">
        <v>47</v>
      </c>
      <c r="D1017" s="43">
        <v>687</v>
      </c>
      <c r="E1017" s="97">
        <v>6.9832434699999999E-3</v>
      </c>
      <c r="F1017" s="97">
        <v>1.49061246E-3</v>
      </c>
      <c r="G1017" s="97">
        <v>1.0317433900000001E-3</v>
      </c>
      <c r="H1017" s="97">
        <v>4.4608871399999996E-3</v>
      </c>
    </row>
    <row r="1018" spans="1:8" x14ac:dyDescent="0.2">
      <c r="A1018" s="42" t="s">
        <v>55</v>
      </c>
      <c r="B1018" s="42" t="s">
        <v>75</v>
      </c>
      <c r="C1018" s="42" t="s">
        <v>47</v>
      </c>
      <c r="D1018" s="43">
        <v>883</v>
      </c>
      <c r="E1018" s="97">
        <v>6.7826168899999999E-3</v>
      </c>
      <c r="F1018" s="97">
        <v>9.4194326000000004E-4</v>
      </c>
      <c r="G1018" s="97">
        <v>9.0272511000000005E-4</v>
      </c>
      <c r="H1018" s="97">
        <v>4.93794804E-3</v>
      </c>
    </row>
    <row r="1019" spans="1:8" x14ac:dyDescent="0.2">
      <c r="A1019" s="42" t="s">
        <v>55</v>
      </c>
      <c r="B1019" s="42" t="s">
        <v>70</v>
      </c>
      <c r="C1019" s="42" t="s">
        <v>48</v>
      </c>
      <c r="D1019" s="43">
        <v>367</v>
      </c>
      <c r="E1019" s="97">
        <v>4.7757087399999997E-3</v>
      </c>
      <c r="F1019" s="97">
        <v>8.6887529E-4</v>
      </c>
      <c r="G1019" s="97">
        <v>8.4266802999999996E-4</v>
      </c>
      <c r="H1019" s="97">
        <v>3.0641649100000001E-3</v>
      </c>
    </row>
    <row r="1020" spans="1:8" x14ac:dyDescent="0.2">
      <c r="A1020" s="42" t="s">
        <v>55</v>
      </c>
      <c r="B1020" s="42" t="s">
        <v>71</v>
      </c>
      <c r="C1020" s="42" t="s">
        <v>48</v>
      </c>
      <c r="D1020" s="43">
        <v>224</v>
      </c>
      <c r="E1020" s="97">
        <v>5.4038522800000004E-3</v>
      </c>
      <c r="F1020" s="97">
        <v>9.5806443000000002E-4</v>
      </c>
      <c r="G1020" s="97">
        <v>8.8448637999999997E-4</v>
      </c>
      <c r="H1020" s="97">
        <v>3.5613010200000001E-3</v>
      </c>
    </row>
    <row r="1021" spans="1:8" x14ac:dyDescent="0.2">
      <c r="A1021" s="42" t="s">
        <v>55</v>
      </c>
      <c r="B1021" s="42" t="s">
        <v>72</v>
      </c>
      <c r="C1021" s="42" t="s">
        <v>48</v>
      </c>
      <c r="D1021" s="43">
        <v>38</v>
      </c>
      <c r="E1021" s="97">
        <v>3.36744612E-3</v>
      </c>
      <c r="F1021" s="97">
        <v>6.9535797999999995E-4</v>
      </c>
      <c r="G1021" s="97">
        <v>5.7474391000000001E-4</v>
      </c>
      <c r="H1021" s="97">
        <v>2.0973438299999999E-3</v>
      </c>
    </row>
    <row r="1022" spans="1:8" x14ac:dyDescent="0.2">
      <c r="A1022" s="42" t="s">
        <v>55</v>
      </c>
      <c r="B1022" s="42" t="s">
        <v>73</v>
      </c>
      <c r="C1022" s="42" t="s">
        <v>48</v>
      </c>
      <c r="D1022" s="43">
        <v>317</v>
      </c>
      <c r="E1022" s="97">
        <v>5.1571442800000004E-3</v>
      </c>
      <c r="F1022" s="97">
        <v>9.8919973999999993E-4</v>
      </c>
      <c r="G1022" s="97">
        <v>8.6097213000000002E-4</v>
      </c>
      <c r="H1022" s="97">
        <v>3.3069719499999998E-3</v>
      </c>
    </row>
    <row r="1023" spans="1:8" x14ac:dyDescent="0.2">
      <c r="A1023" s="42" t="s">
        <v>55</v>
      </c>
      <c r="B1023" s="42" t="s">
        <v>74</v>
      </c>
      <c r="C1023" s="42" t="s">
        <v>48</v>
      </c>
      <c r="D1023" s="43">
        <v>699</v>
      </c>
      <c r="E1023" s="97">
        <v>4.6607750800000004E-3</v>
      </c>
      <c r="F1023" s="97">
        <v>9.4523236000000003E-4</v>
      </c>
      <c r="G1023" s="97">
        <v>7.4860556999999995E-4</v>
      </c>
      <c r="H1023" s="97">
        <v>2.9669366499999999E-3</v>
      </c>
    </row>
    <row r="1024" spans="1:8" x14ac:dyDescent="0.2">
      <c r="A1024" s="42" t="s">
        <v>55</v>
      </c>
      <c r="B1024" s="42" t="s">
        <v>75</v>
      </c>
      <c r="C1024" s="42" t="s">
        <v>48</v>
      </c>
      <c r="D1024" s="43">
        <v>321</v>
      </c>
      <c r="E1024" s="97">
        <v>4.3037885699999997E-3</v>
      </c>
      <c r="F1024" s="97">
        <v>6.0610624000000004E-4</v>
      </c>
      <c r="G1024" s="97">
        <v>7.0623460999999998E-4</v>
      </c>
      <c r="H1024" s="97">
        <v>2.9914472E-3</v>
      </c>
    </row>
    <row r="1025" spans="1:8" x14ac:dyDescent="0.2">
      <c r="A1025" s="42" t="s">
        <v>55</v>
      </c>
      <c r="B1025" s="42" t="s">
        <v>70</v>
      </c>
      <c r="C1025" s="42" t="s">
        <v>49</v>
      </c>
      <c r="D1025" s="43">
        <v>29</v>
      </c>
      <c r="E1025" s="97">
        <v>9.6016919699999995E-3</v>
      </c>
      <c r="F1025" s="97">
        <v>2.8935182800000001E-3</v>
      </c>
      <c r="G1025" s="97">
        <v>1.66626735E-3</v>
      </c>
      <c r="H1025" s="97">
        <v>5.0419059E-3</v>
      </c>
    </row>
    <row r="1026" spans="1:8" x14ac:dyDescent="0.2">
      <c r="A1026" s="42" t="s">
        <v>55</v>
      </c>
      <c r="B1026" s="42" t="s">
        <v>71</v>
      </c>
      <c r="C1026" s="42" t="s">
        <v>49</v>
      </c>
      <c r="D1026" s="43">
        <v>8</v>
      </c>
      <c r="E1026" s="97">
        <v>8.0251733400000004E-3</v>
      </c>
      <c r="F1026" s="97">
        <v>1.65943263E-3</v>
      </c>
      <c r="G1026" s="97">
        <v>2.3061339299999999E-3</v>
      </c>
      <c r="H1026" s="97">
        <v>4.0596061499999997E-3</v>
      </c>
    </row>
    <row r="1027" spans="1:8" x14ac:dyDescent="0.2">
      <c r="A1027" s="42" t="s">
        <v>55</v>
      </c>
      <c r="B1027" s="42" t="s">
        <v>73</v>
      </c>
      <c r="C1027" s="42" t="s">
        <v>49</v>
      </c>
      <c r="D1027" s="43">
        <v>18</v>
      </c>
      <c r="E1027" s="97">
        <v>1.2173996709999999E-2</v>
      </c>
      <c r="F1027" s="97">
        <v>3.2780347899999999E-3</v>
      </c>
      <c r="G1027" s="97">
        <v>1.66602337E-3</v>
      </c>
      <c r="H1027" s="97">
        <v>7.2299380699999997E-3</v>
      </c>
    </row>
    <row r="1028" spans="1:8" x14ac:dyDescent="0.2">
      <c r="A1028" s="42" t="s">
        <v>55</v>
      </c>
      <c r="B1028" s="42" t="s">
        <v>74</v>
      </c>
      <c r="C1028" s="42" t="s">
        <v>49</v>
      </c>
      <c r="D1028" s="43">
        <v>43</v>
      </c>
      <c r="E1028" s="97">
        <v>1.025166858E-2</v>
      </c>
      <c r="F1028" s="97">
        <v>2.1877689E-3</v>
      </c>
      <c r="G1028" s="97">
        <v>1.93556173E-3</v>
      </c>
      <c r="H1028" s="97">
        <v>6.1283374100000003E-3</v>
      </c>
    </row>
    <row r="1029" spans="1:8" x14ac:dyDescent="0.2">
      <c r="A1029" s="42" t="s">
        <v>55</v>
      </c>
      <c r="B1029" s="42" t="s">
        <v>75</v>
      </c>
      <c r="C1029" s="42" t="s">
        <v>49</v>
      </c>
      <c r="D1029" s="43">
        <v>201</v>
      </c>
      <c r="E1029" s="97">
        <v>8.3703010200000001E-3</v>
      </c>
      <c r="F1029" s="97">
        <v>1.1092106400000001E-3</v>
      </c>
      <c r="G1029" s="97">
        <v>1.44825617E-3</v>
      </c>
      <c r="H1029" s="97">
        <v>5.8128337500000004E-3</v>
      </c>
    </row>
    <row r="1030" spans="1:8" x14ac:dyDescent="0.2">
      <c r="A1030" s="42" t="s">
        <v>55</v>
      </c>
      <c r="B1030" s="42" t="s">
        <v>70</v>
      </c>
      <c r="C1030" s="42" t="s">
        <v>50</v>
      </c>
      <c r="D1030" s="43">
        <v>573</v>
      </c>
      <c r="E1030" s="97">
        <v>6.3128391000000002E-3</v>
      </c>
      <c r="F1030" s="97">
        <v>2.03580465E-3</v>
      </c>
      <c r="G1030" s="97">
        <v>9.7098982999999995E-4</v>
      </c>
      <c r="H1030" s="97">
        <v>3.30604415E-3</v>
      </c>
    </row>
    <row r="1031" spans="1:8" x14ac:dyDescent="0.2">
      <c r="A1031" s="42" t="s">
        <v>55</v>
      </c>
      <c r="B1031" s="42" t="s">
        <v>71</v>
      </c>
      <c r="C1031" s="42" t="s">
        <v>50</v>
      </c>
      <c r="D1031" s="43">
        <v>323</v>
      </c>
      <c r="E1031" s="97">
        <v>6.5143042999999999E-3</v>
      </c>
      <c r="F1031" s="97">
        <v>2.1333918500000002E-3</v>
      </c>
      <c r="G1031" s="97">
        <v>9.7146948000000001E-4</v>
      </c>
      <c r="H1031" s="97">
        <v>3.4094424599999998E-3</v>
      </c>
    </row>
    <row r="1032" spans="1:8" x14ac:dyDescent="0.2">
      <c r="A1032" s="42" t="s">
        <v>55</v>
      </c>
      <c r="B1032" s="42" t="s">
        <v>72</v>
      </c>
      <c r="C1032" s="42" t="s">
        <v>50</v>
      </c>
      <c r="D1032" s="43">
        <v>109</v>
      </c>
      <c r="E1032" s="97">
        <v>5.6320079400000002E-3</v>
      </c>
      <c r="F1032" s="97">
        <v>2.0578488900000001E-3</v>
      </c>
      <c r="G1032" s="97">
        <v>9.895300200000001E-4</v>
      </c>
      <c r="H1032" s="97">
        <v>2.5846285399999998E-3</v>
      </c>
    </row>
    <row r="1033" spans="1:8" x14ac:dyDescent="0.2">
      <c r="A1033" s="42" t="s">
        <v>55</v>
      </c>
      <c r="B1033" s="42" t="s">
        <v>73</v>
      </c>
      <c r="C1033" s="42" t="s">
        <v>50</v>
      </c>
      <c r="D1033" s="43">
        <v>277</v>
      </c>
      <c r="E1033" s="97">
        <v>6.84207424E-3</v>
      </c>
      <c r="F1033" s="97">
        <v>2.3515841999999999E-3</v>
      </c>
      <c r="G1033" s="97">
        <v>1.0506499200000001E-3</v>
      </c>
      <c r="H1033" s="97">
        <v>3.4398396500000001E-3</v>
      </c>
    </row>
    <row r="1034" spans="1:8" x14ac:dyDescent="0.2">
      <c r="A1034" s="42" t="s">
        <v>55</v>
      </c>
      <c r="B1034" s="42" t="s">
        <v>74</v>
      </c>
      <c r="C1034" s="42" t="s">
        <v>50</v>
      </c>
      <c r="D1034" s="43">
        <v>1270</v>
      </c>
      <c r="E1034" s="97">
        <v>6.2424356000000004E-3</v>
      </c>
      <c r="F1034" s="97">
        <v>2.2741139300000001E-3</v>
      </c>
      <c r="G1034" s="97">
        <v>9.8598327999999992E-4</v>
      </c>
      <c r="H1034" s="97">
        <v>2.9823379100000001E-3</v>
      </c>
    </row>
    <row r="1035" spans="1:8" x14ac:dyDescent="0.2">
      <c r="A1035" s="42" t="s">
        <v>55</v>
      </c>
      <c r="B1035" s="42" t="s">
        <v>75</v>
      </c>
      <c r="C1035" s="42" t="s">
        <v>50</v>
      </c>
      <c r="D1035" s="43">
        <v>1937</v>
      </c>
      <c r="E1035" s="97">
        <v>4.7226641499999999E-3</v>
      </c>
      <c r="F1035" s="97">
        <v>1.0637330500000001E-3</v>
      </c>
      <c r="G1035" s="97">
        <v>8.2934161999999995E-4</v>
      </c>
      <c r="H1035" s="97">
        <v>2.829589E-3</v>
      </c>
    </row>
    <row r="1036" spans="1:8" x14ac:dyDescent="0.2">
      <c r="A1036" s="42" t="s">
        <v>55</v>
      </c>
      <c r="B1036" s="42" t="s">
        <v>70</v>
      </c>
      <c r="C1036" s="42" t="s">
        <v>51</v>
      </c>
      <c r="D1036" s="43">
        <v>5</v>
      </c>
      <c r="E1036" s="97">
        <v>5.1296294300000001E-3</v>
      </c>
      <c r="F1036" s="97">
        <v>7.3842554999999999E-4</v>
      </c>
      <c r="G1036" s="97">
        <v>8.9814805E-4</v>
      </c>
      <c r="H1036" s="97">
        <v>3.49305513E-3</v>
      </c>
    </row>
    <row r="1037" spans="1:8" x14ac:dyDescent="0.2">
      <c r="A1037" s="42" t="s">
        <v>55</v>
      </c>
      <c r="B1037" s="42" t="s">
        <v>71</v>
      </c>
      <c r="C1037" s="42" t="s">
        <v>51</v>
      </c>
      <c r="D1037" s="43">
        <v>3</v>
      </c>
      <c r="E1037" s="97">
        <v>1.018132685E-2</v>
      </c>
      <c r="F1037" s="97">
        <v>1.4969134199999999E-3</v>
      </c>
      <c r="G1037" s="97">
        <v>3.2291664299999999E-3</v>
      </c>
      <c r="H1037" s="97">
        <v>5.45524675E-3</v>
      </c>
    </row>
    <row r="1038" spans="1:8" x14ac:dyDescent="0.2">
      <c r="A1038" s="42" t="s">
        <v>55</v>
      </c>
      <c r="B1038" s="42" t="s">
        <v>73</v>
      </c>
      <c r="C1038" s="42" t="s">
        <v>51</v>
      </c>
      <c r="D1038" s="43">
        <v>5</v>
      </c>
      <c r="E1038" s="97">
        <v>8.0138885999999996E-3</v>
      </c>
      <c r="F1038" s="97">
        <v>6.5509221000000005E-4</v>
      </c>
      <c r="G1038" s="97">
        <v>9.0277762999999998E-4</v>
      </c>
      <c r="H1038" s="97">
        <v>6.4560183199999996E-3</v>
      </c>
    </row>
    <row r="1039" spans="1:8" x14ac:dyDescent="0.2">
      <c r="A1039" s="42" t="s">
        <v>55</v>
      </c>
      <c r="B1039" s="42" t="s">
        <v>74</v>
      </c>
      <c r="C1039" s="42" t="s">
        <v>51</v>
      </c>
      <c r="D1039" s="43">
        <v>16</v>
      </c>
      <c r="E1039" s="97">
        <v>6.8279800699999997E-3</v>
      </c>
      <c r="F1039" s="97">
        <v>1.15740711E-3</v>
      </c>
      <c r="G1039" s="97">
        <v>1.0134546800000001E-3</v>
      </c>
      <c r="H1039" s="97">
        <v>4.65711779E-3</v>
      </c>
    </row>
    <row r="1040" spans="1:8" x14ac:dyDescent="0.2">
      <c r="A1040" s="42" t="s">
        <v>55</v>
      </c>
      <c r="B1040" s="42" t="s">
        <v>75</v>
      </c>
      <c r="C1040" s="42" t="s">
        <v>51</v>
      </c>
      <c r="D1040" s="43">
        <v>18</v>
      </c>
      <c r="E1040" s="97">
        <v>8.3944185499999994E-3</v>
      </c>
      <c r="F1040" s="97">
        <v>1.0718875299999999E-3</v>
      </c>
      <c r="G1040" s="97">
        <v>1.7361108300000001E-3</v>
      </c>
      <c r="H1040" s="97">
        <v>5.5864195100000002E-3</v>
      </c>
    </row>
    <row r="1041" spans="1:8" x14ac:dyDescent="0.2">
      <c r="A1041" s="42" t="s">
        <v>55</v>
      </c>
      <c r="B1041" s="42" t="s">
        <v>70</v>
      </c>
      <c r="C1041" s="42" t="s">
        <v>52</v>
      </c>
      <c r="D1041" s="43">
        <v>447</v>
      </c>
      <c r="E1041" s="97">
        <v>8.0192277400000008E-3</v>
      </c>
      <c r="F1041" s="97">
        <v>1.67161195E-3</v>
      </c>
      <c r="G1041" s="97">
        <v>1.05142802E-3</v>
      </c>
      <c r="H1041" s="97">
        <v>5.2961872999999996E-3</v>
      </c>
    </row>
    <row r="1042" spans="1:8" x14ac:dyDescent="0.2">
      <c r="A1042" s="42" t="s">
        <v>55</v>
      </c>
      <c r="B1042" s="42" t="s">
        <v>71</v>
      </c>
      <c r="C1042" s="42" t="s">
        <v>52</v>
      </c>
      <c r="D1042" s="43">
        <v>85</v>
      </c>
      <c r="E1042" s="97">
        <v>1.3565631599999999E-2</v>
      </c>
      <c r="F1042" s="97">
        <v>2.8410945199999998E-3</v>
      </c>
      <c r="G1042" s="97">
        <v>9.0182442000000002E-4</v>
      </c>
      <c r="H1042" s="97">
        <v>9.8227122199999999E-3</v>
      </c>
    </row>
    <row r="1043" spans="1:8" x14ac:dyDescent="0.2">
      <c r="A1043" s="42" t="s">
        <v>55</v>
      </c>
      <c r="B1043" s="42" t="s">
        <v>72</v>
      </c>
      <c r="C1043" s="42" t="s">
        <v>52</v>
      </c>
      <c r="D1043" s="43">
        <v>22</v>
      </c>
      <c r="E1043" s="97">
        <v>5.0925922899999997E-3</v>
      </c>
      <c r="F1043" s="97">
        <v>2.0538718700000001E-3</v>
      </c>
      <c r="G1043" s="97">
        <v>5.4029854000000005E-4</v>
      </c>
      <c r="H1043" s="97">
        <v>2.4984214600000001E-3</v>
      </c>
    </row>
    <row r="1044" spans="1:8" x14ac:dyDescent="0.2">
      <c r="A1044" s="42" t="s">
        <v>55</v>
      </c>
      <c r="B1044" s="42" t="s">
        <v>73</v>
      </c>
      <c r="C1044" s="42" t="s">
        <v>52</v>
      </c>
      <c r="D1044" s="43">
        <v>174</v>
      </c>
      <c r="E1044" s="97">
        <v>1.5649877360000002E-2</v>
      </c>
      <c r="F1044" s="97">
        <v>2.9333623400000001E-3</v>
      </c>
      <c r="G1044" s="97">
        <v>1.0185848E-3</v>
      </c>
      <c r="H1044" s="97">
        <v>1.1697929730000001E-2</v>
      </c>
    </row>
    <row r="1045" spans="1:8" x14ac:dyDescent="0.2">
      <c r="A1045" s="42" t="s">
        <v>55</v>
      </c>
      <c r="B1045" s="42" t="s">
        <v>74</v>
      </c>
      <c r="C1045" s="42" t="s">
        <v>52</v>
      </c>
      <c r="D1045" s="43">
        <v>776</v>
      </c>
      <c r="E1045" s="97">
        <v>9.5884042199999991E-3</v>
      </c>
      <c r="F1045" s="97">
        <v>1.75869224E-3</v>
      </c>
      <c r="G1045" s="97">
        <v>1.14032944E-3</v>
      </c>
      <c r="H1045" s="97">
        <v>6.6893820399999996E-3</v>
      </c>
    </row>
    <row r="1046" spans="1:8" x14ac:dyDescent="0.2">
      <c r="A1046" s="42" t="s">
        <v>55</v>
      </c>
      <c r="B1046" s="42" t="s">
        <v>75</v>
      </c>
      <c r="C1046" s="42" t="s">
        <v>52</v>
      </c>
      <c r="D1046" s="43">
        <v>604</v>
      </c>
      <c r="E1046" s="97">
        <v>5.6226619499999998E-3</v>
      </c>
      <c r="F1046" s="97">
        <v>1.08541413E-3</v>
      </c>
      <c r="G1046" s="97">
        <v>8.6790201E-4</v>
      </c>
      <c r="H1046" s="97">
        <v>3.6693453300000001E-3</v>
      </c>
    </row>
    <row r="1047" spans="1:8" x14ac:dyDescent="0.2">
      <c r="A1047" s="42" t="s">
        <v>56</v>
      </c>
      <c r="B1047" s="42" t="s">
        <v>70</v>
      </c>
      <c r="C1047" s="42" t="s">
        <v>9</v>
      </c>
      <c r="D1047" s="43">
        <v>18543</v>
      </c>
      <c r="E1047" s="97">
        <v>6.5592958699999997E-3</v>
      </c>
      <c r="F1047" s="97">
        <v>1.7053615199999999E-3</v>
      </c>
      <c r="G1047" s="97">
        <v>1.1560589500000001E-3</v>
      </c>
      <c r="H1047" s="97">
        <v>3.7517574400000001E-3</v>
      </c>
    </row>
    <row r="1048" spans="1:8" x14ac:dyDescent="0.2">
      <c r="A1048" s="42" t="s">
        <v>56</v>
      </c>
      <c r="B1048" s="42" t="s">
        <v>71</v>
      </c>
      <c r="C1048" s="42" t="s">
        <v>9</v>
      </c>
      <c r="D1048" s="43">
        <v>11821</v>
      </c>
      <c r="E1048" s="97">
        <v>7.3669081900000002E-3</v>
      </c>
      <c r="F1048" s="97">
        <v>1.9139155200000001E-3</v>
      </c>
      <c r="G1048" s="97">
        <v>1.22452916E-3</v>
      </c>
      <c r="H1048" s="97">
        <v>4.22840918E-3</v>
      </c>
    </row>
    <row r="1049" spans="1:8" x14ac:dyDescent="0.2">
      <c r="A1049" s="42" t="s">
        <v>56</v>
      </c>
      <c r="B1049" s="42" t="s">
        <v>72</v>
      </c>
      <c r="C1049" s="42" t="s">
        <v>9</v>
      </c>
      <c r="D1049" s="43">
        <v>14129</v>
      </c>
      <c r="E1049" s="97">
        <v>6.0045505900000002E-3</v>
      </c>
      <c r="F1049" s="97">
        <v>1.0314800300000001E-3</v>
      </c>
      <c r="G1049" s="97">
        <v>2.5382386899999998E-3</v>
      </c>
      <c r="H1049" s="97">
        <v>2.4348232000000001E-3</v>
      </c>
    </row>
    <row r="1050" spans="1:8" x14ac:dyDescent="0.2">
      <c r="A1050" s="42" t="s">
        <v>56</v>
      </c>
      <c r="B1050" s="42" t="s">
        <v>73</v>
      </c>
      <c r="C1050" s="42" t="s">
        <v>9</v>
      </c>
      <c r="D1050" s="43">
        <v>6693</v>
      </c>
      <c r="E1050" s="97">
        <v>7.5803801699999996E-3</v>
      </c>
      <c r="F1050" s="97">
        <v>1.9829725699999998E-3</v>
      </c>
      <c r="G1050" s="97">
        <v>1.17547296E-3</v>
      </c>
      <c r="H1050" s="97">
        <v>4.42183387E-3</v>
      </c>
    </row>
    <row r="1051" spans="1:8" x14ac:dyDescent="0.2">
      <c r="A1051" s="42" t="s">
        <v>56</v>
      </c>
      <c r="B1051" s="42" t="s">
        <v>74</v>
      </c>
      <c r="C1051" s="42" t="s">
        <v>9</v>
      </c>
      <c r="D1051" s="43">
        <v>29448</v>
      </c>
      <c r="E1051" s="97">
        <v>7.2222412399999998E-3</v>
      </c>
      <c r="F1051" s="97">
        <v>1.8101683600000001E-3</v>
      </c>
      <c r="G1051" s="97">
        <v>1.2286859000000001E-3</v>
      </c>
      <c r="H1051" s="97">
        <v>4.2172699799999996E-3</v>
      </c>
    </row>
    <row r="1052" spans="1:8" x14ac:dyDescent="0.2">
      <c r="A1052" s="42" t="s">
        <v>56</v>
      </c>
      <c r="B1052" s="42" t="s">
        <v>75</v>
      </c>
      <c r="C1052" s="42" t="s">
        <v>9</v>
      </c>
      <c r="D1052" s="43">
        <v>26447</v>
      </c>
      <c r="E1052" s="97">
        <v>6.82582647E-3</v>
      </c>
      <c r="F1052" s="97">
        <v>1.1881548100000001E-3</v>
      </c>
      <c r="G1052" s="97">
        <v>1.2907481799999999E-3</v>
      </c>
      <c r="H1052" s="97">
        <v>4.3468096400000001E-3</v>
      </c>
    </row>
    <row r="1053" spans="1:8" x14ac:dyDescent="0.2">
      <c r="A1053" s="42" t="s">
        <v>56</v>
      </c>
      <c r="B1053" s="42" t="s">
        <v>70</v>
      </c>
      <c r="C1053" s="42" t="s">
        <v>10</v>
      </c>
      <c r="D1053" s="43">
        <v>422</v>
      </c>
      <c r="E1053" s="97">
        <v>6.8914283500000001E-3</v>
      </c>
      <c r="F1053" s="97">
        <v>1.89447273E-3</v>
      </c>
      <c r="G1053" s="97">
        <v>1.4127224500000001E-3</v>
      </c>
      <c r="H1053" s="97">
        <v>3.58423268E-3</v>
      </c>
    </row>
    <row r="1054" spans="1:8" x14ac:dyDescent="0.2">
      <c r="A1054" s="42" t="s">
        <v>56</v>
      </c>
      <c r="B1054" s="42" t="s">
        <v>71</v>
      </c>
      <c r="C1054" s="42" t="s">
        <v>10</v>
      </c>
      <c r="D1054" s="43">
        <v>226</v>
      </c>
      <c r="E1054" s="97">
        <v>6.88867357E-3</v>
      </c>
      <c r="F1054" s="97">
        <v>1.53735431E-3</v>
      </c>
      <c r="G1054" s="97">
        <v>1.54785291E-3</v>
      </c>
      <c r="H1054" s="97">
        <v>3.80346583E-3</v>
      </c>
    </row>
    <row r="1055" spans="1:8" x14ac:dyDescent="0.2">
      <c r="A1055" s="42" t="s">
        <v>56</v>
      </c>
      <c r="B1055" s="42" t="s">
        <v>72</v>
      </c>
      <c r="C1055" s="42" t="s">
        <v>10</v>
      </c>
      <c r="D1055" s="43">
        <v>39</v>
      </c>
      <c r="E1055" s="97">
        <v>5.0430315300000004E-3</v>
      </c>
      <c r="F1055" s="97">
        <v>1.3915596100000001E-3</v>
      </c>
      <c r="G1055" s="97">
        <v>1.253561E-3</v>
      </c>
      <c r="H1055" s="97">
        <v>2.3979105300000001E-3</v>
      </c>
    </row>
    <row r="1056" spans="1:8" x14ac:dyDescent="0.2">
      <c r="A1056" s="42" t="s">
        <v>56</v>
      </c>
      <c r="B1056" s="42" t="s">
        <v>73</v>
      </c>
      <c r="C1056" s="42" t="s">
        <v>10</v>
      </c>
      <c r="D1056" s="43">
        <v>199</v>
      </c>
      <c r="E1056" s="97">
        <v>7.9267283199999997E-3</v>
      </c>
      <c r="F1056" s="97">
        <v>2.1385280300000001E-3</v>
      </c>
      <c r="G1056" s="97">
        <v>1.49131049E-3</v>
      </c>
      <c r="H1056" s="97">
        <v>4.2968892799999997E-3</v>
      </c>
    </row>
    <row r="1057" spans="1:8" x14ac:dyDescent="0.2">
      <c r="A1057" s="42" t="s">
        <v>56</v>
      </c>
      <c r="B1057" s="42" t="s">
        <v>74</v>
      </c>
      <c r="C1057" s="42" t="s">
        <v>10</v>
      </c>
      <c r="D1057" s="43">
        <v>793</v>
      </c>
      <c r="E1057" s="97">
        <v>7.1745829100000004E-3</v>
      </c>
      <c r="F1057" s="97">
        <v>1.9517272599999999E-3</v>
      </c>
      <c r="G1057" s="97">
        <v>1.3712137399999999E-3</v>
      </c>
      <c r="H1057" s="97">
        <v>3.8516414500000002E-3</v>
      </c>
    </row>
    <row r="1058" spans="1:8" x14ac:dyDescent="0.2">
      <c r="A1058" s="42" t="s">
        <v>56</v>
      </c>
      <c r="B1058" s="42" t="s">
        <v>75</v>
      </c>
      <c r="C1058" s="42" t="s">
        <v>10</v>
      </c>
      <c r="D1058" s="43">
        <v>654</v>
      </c>
      <c r="E1058" s="97">
        <v>7.3778879800000001E-3</v>
      </c>
      <c r="F1058" s="97">
        <v>1.5456164699999999E-3</v>
      </c>
      <c r="G1058" s="97">
        <v>1.40778943E-3</v>
      </c>
      <c r="H1058" s="97">
        <v>4.4244815700000004E-3</v>
      </c>
    </row>
    <row r="1059" spans="1:8" x14ac:dyDescent="0.2">
      <c r="A1059" s="42" t="s">
        <v>56</v>
      </c>
      <c r="B1059" s="42" t="s">
        <v>70</v>
      </c>
      <c r="C1059" s="42" t="s">
        <v>11</v>
      </c>
      <c r="D1059" s="43">
        <v>271</v>
      </c>
      <c r="E1059" s="97">
        <v>6.9467077600000003E-3</v>
      </c>
      <c r="F1059" s="97">
        <v>1.4256181899999999E-3</v>
      </c>
      <c r="G1059" s="97">
        <v>1.9344076599999999E-3</v>
      </c>
      <c r="H1059" s="97">
        <v>3.5866814599999999E-3</v>
      </c>
    </row>
    <row r="1060" spans="1:8" x14ac:dyDescent="0.2">
      <c r="A1060" s="42" t="s">
        <v>56</v>
      </c>
      <c r="B1060" s="42" t="s">
        <v>71</v>
      </c>
      <c r="C1060" s="42" t="s">
        <v>11</v>
      </c>
      <c r="D1060" s="43">
        <v>111</v>
      </c>
      <c r="E1060" s="97">
        <v>7.6697528200000004E-3</v>
      </c>
      <c r="F1060" s="97">
        <v>1.7900189500000001E-3</v>
      </c>
      <c r="G1060" s="97">
        <v>2.0728017400000001E-3</v>
      </c>
      <c r="H1060" s="97">
        <v>3.8069316799999998E-3</v>
      </c>
    </row>
    <row r="1061" spans="1:8" x14ac:dyDescent="0.2">
      <c r="A1061" s="42" t="s">
        <v>56</v>
      </c>
      <c r="B1061" s="42" t="s">
        <v>72</v>
      </c>
      <c r="C1061" s="42" t="s">
        <v>11</v>
      </c>
      <c r="D1061" s="43">
        <v>16</v>
      </c>
      <c r="E1061" s="97">
        <v>7.6555263800000004E-3</v>
      </c>
      <c r="F1061" s="97">
        <v>3.50260385E-3</v>
      </c>
      <c r="G1061" s="97">
        <v>1.88151019E-3</v>
      </c>
      <c r="H1061" s="97">
        <v>2.2714117500000001E-3</v>
      </c>
    </row>
    <row r="1062" spans="1:8" x14ac:dyDescent="0.2">
      <c r="A1062" s="42" t="s">
        <v>56</v>
      </c>
      <c r="B1062" s="42" t="s">
        <v>73</v>
      </c>
      <c r="C1062" s="42" t="s">
        <v>11</v>
      </c>
      <c r="D1062" s="43">
        <v>35</v>
      </c>
      <c r="E1062" s="97">
        <v>8.7169308999999993E-3</v>
      </c>
      <c r="F1062" s="97">
        <v>2.3601187999999999E-3</v>
      </c>
      <c r="G1062" s="97">
        <v>2.0337298900000001E-3</v>
      </c>
      <c r="H1062" s="97">
        <v>4.3230818600000004E-3</v>
      </c>
    </row>
    <row r="1063" spans="1:8" x14ac:dyDescent="0.2">
      <c r="A1063" s="42" t="s">
        <v>56</v>
      </c>
      <c r="B1063" s="42" t="s">
        <v>74</v>
      </c>
      <c r="C1063" s="42" t="s">
        <v>11</v>
      </c>
      <c r="D1063" s="43">
        <v>335</v>
      </c>
      <c r="E1063" s="97">
        <v>7.5796708400000003E-3</v>
      </c>
      <c r="F1063" s="97">
        <v>1.7137919E-3</v>
      </c>
      <c r="G1063" s="97">
        <v>1.9922952300000002E-3</v>
      </c>
      <c r="H1063" s="97">
        <v>3.8735832399999998E-3</v>
      </c>
    </row>
    <row r="1064" spans="1:8" x14ac:dyDescent="0.2">
      <c r="A1064" s="42" t="s">
        <v>56</v>
      </c>
      <c r="B1064" s="42" t="s">
        <v>75</v>
      </c>
      <c r="C1064" s="42" t="s">
        <v>11</v>
      </c>
      <c r="D1064" s="43">
        <v>389</v>
      </c>
      <c r="E1064" s="97">
        <v>7.1825309400000001E-3</v>
      </c>
      <c r="F1064" s="97">
        <v>9.7546511000000001E-4</v>
      </c>
      <c r="G1064" s="97">
        <v>1.7230193699999999E-3</v>
      </c>
      <c r="H1064" s="97">
        <v>4.4840459800000003E-3</v>
      </c>
    </row>
    <row r="1065" spans="1:8" x14ac:dyDescent="0.2">
      <c r="A1065" s="42" t="s">
        <v>56</v>
      </c>
      <c r="B1065" s="42" t="s">
        <v>70</v>
      </c>
      <c r="C1065" s="42" t="s">
        <v>12</v>
      </c>
      <c r="D1065" s="43">
        <v>270</v>
      </c>
      <c r="E1065" s="97">
        <v>6.7145488000000001E-3</v>
      </c>
      <c r="F1065" s="97">
        <v>1.6990309700000001E-3</v>
      </c>
      <c r="G1065" s="97">
        <v>1.0137171800000001E-3</v>
      </c>
      <c r="H1065" s="97">
        <v>4.0018001799999999E-3</v>
      </c>
    </row>
    <row r="1066" spans="1:8" x14ac:dyDescent="0.2">
      <c r="A1066" s="42" t="s">
        <v>56</v>
      </c>
      <c r="B1066" s="42" t="s">
        <v>71</v>
      </c>
      <c r="C1066" s="42" t="s">
        <v>12</v>
      </c>
      <c r="D1066" s="43">
        <v>119</v>
      </c>
      <c r="E1066" s="97">
        <v>7.3668492799999997E-3</v>
      </c>
      <c r="F1066" s="97">
        <v>1.8281199100000001E-3</v>
      </c>
      <c r="G1066" s="97">
        <v>1.0064579200000001E-3</v>
      </c>
      <c r="H1066" s="97">
        <v>4.5322709800000001E-3</v>
      </c>
    </row>
    <row r="1067" spans="1:8" x14ac:dyDescent="0.2">
      <c r="A1067" s="42" t="s">
        <v>56</v>
      </c>
      <c r="B1067" s="42" t="s">
        <v>72</v>
      </c>
      <c r="C1067" s="42" t="s">
        <v>12</v>
      </c>
      <c r="D1067" s="43">
        <v>6</v>
      </c>
      <c r="E1067" s="97">
        <v>1.4101079800000001E-3</v>
      </c>
      <c r="F1067" s="97">
        <v>1.08217569E-3</v>
      </c>
      <c r="G1067" s="97">
        <v>2.7391943999999999E-4</v>
      </c>
      <c r="H1067" s="97">
        <v>5.4012260000000002E-5</v>
      </c>
    </row>
    <row r="1068" spans="1:8" x14ac:dyDescent="0.2">
      <c r="A1068" s="42" t="s">
        <v>56</v>
      </c>
      <c r="B1068" s="42" t="s">
        <v>73</v>
      </c>
      <c r="C1068" s="42" t="s">
        <v>12</v>
      </c>
      <c r="D1068" s="43">
        <v>42</v>
      </c>
      <c r="E1068" s="97">
        <v>9.2253634800000001E-3</v>
      </c>
      <c r="F1068" s="97">
        <v>1.9135800199999999E-3</v>
      </c>
      <c r="G1068" s="97">
        <v>1.07693977E-3</v>
      </c>
      <c r="H1068" s="97">
        <v>6.2348432100000004E-3</v>
      </c>
    </row>
    <row r="1069" spans="1:8" x14ac:dyDescent="0.2">
      <c r="A1069" s="42" t="s">
        <v>56</v>
      </c>
      <c r="B1069" s="42" t="s">
        <v>74</v>
      </c>
      <c r="C1069" s="42" t="s">
        <v>12</v>
      </c>
      <c r="D1069" s="43">
        <v>303</v>
      </c>
      <c r="E1069" s="97">
        <v>7.4061848099999999E-3</v>
      </c>
      <c r="F1069" s="97">
        <v>2.3317364000000002E-3</v>
      </c>
      <c r="G1069" s="97">
        <v>1.0556851900000001E-3</v>
      </c>
      <c r="H1069" s="97">
        <v>4.01876274E-3</v>
      </c>
    </row>
    <row r="1070" spans="1:8" x14ac:dyDescent="0.2">
      <c r="A1070" s="42" t="s">
        <v>56</v>
      </c>
      <c r="B1070" s="42" t="s">
        <v>75</v>
      </c>
      <c r="C1070" s="42" t="s">
        <v>12</v>
      </c>
      <c r="D1070" s="43">
        <v>343</v>
      </c>
      <c r="E1070" s="97">
        <v>7.5400197399999999E-3</v>
      </c>
      <c r="F1070" s="97">
        <v>1.5267989600000001E-3</v>
      </c>
      <c r="G1070" s="97">
        <v>1.02030668E-3</v>
      </c>
      <c r="H1070" s="97">
        <v>4.9929135900000001E-3</v>
      </c>
    </row>
    <row r="1071" spans="1:8" x14ac:dyDescent="0.2">
      <c r="A1071" s="42" t="s">
        <v>56</v>
      </c>
      <c r="B1071" s="42" t="s">
        <v>70</v>
      </c>
      <c r="C1071" s="42" t="s">
        <v>13</v>
      </c>
      <c r="D1071" s="43">
        <v>2</v>
      </c>
      <c r="E1071" s="97">
        <v>9.5717590200000008E-3</v>
      </c>
      <c r="F1071" s="97">
        <v>1.15740729E-3</v>
      </c>
      <c r="G1071" s="97">
        <v>9.5486110000000003E-4</v>
      </c>
      <c r="H1071" s="97">
        <v>7.4594906200000002E-3</v>
      </c>
    </row>
    <row r="1072" spans="1:8" x14ac:dyDescent="0.2">
      <c r="A1072" s="42" t="s">
        <v>56</v>
      </c>
      <c r="B1072" s="42" t="s">
        <v>71</v>
      </c>
      <c r="C1072" s="42" t="s">
        <v>13</v>
      </c>
      <c r="D1072" s="43">
        <v>1</v>
      </c>
      <c r="E1072" s="97">
        <v>7.1064812500000003E-3</v>
      </c>
      <c r="F1072" s="97">
        <v>6.4814791000000001E-4</v>
      </c>
      <c r="G1072" s="97">
        <v>2.8587958300000001E-3</v>
      </c>
      <c r="H1072" s="97">
        <v>3.5995367999999998E-3</v>
      </c>
    </row>
    <row r="1073" spans="1:8" x14ac:dyDescent="0.2">
      <c r="A1073" s="42" t="s">
        <v>56</v>
      </c>
      <c r="B1073" s="42" t="s">
        <v>73</v>
      </c>
      <c r="C1073" s="42" t="s">
        <v>13</v>
      </c>
      <c r="D1073" s="43">
        <v>1</v>
      </c>
      <c r="E1073" s="97">
        <v>2.5752314580000001E-2</v>
      </c>
      <c r="F1073" s="97">
        <v>2.6273145799999998E-3</v>
      </c>
      <c r="G1073" s="97">
        <v>1.1921291599999999E-3</v>
      </c>
      <c r="H1073" s="97">
        <v>2.193287013E-2</v>
      </c>
    </row>
    <row r="1074" spans="1:8" x14ac:dyDescent="0.2">
      <c r="A1074" s="42" t="s">
        <v>56</v>
      </c>
      <c r="B1074" s="42" t="s">
        <v>74</v>
      </c>
      <c r="C1074" s="42" t="s">
        <v>13</v>
      </c>
      <c r="D1074" s="43">
        <v>2</v>
      </c>
      <c r="E1074" s="97">
        <v>7.4768513799999999E-3</v>
      </c>
      <c r="F1074" s="97">
        <v>1.2094902699999999E-3</v>
      </c>
      <c r="G1074" s="97">
        <v>1.3136572799999999E-3</v>
      </c>
      <c r="H1074" s="97">
        <v>4.9537034600000002E-3</v>
      </c>
    </row>
    <row r="1075" spans="1:8" x14ac:dyDescent="0.2">
      <c r="A1075" s="42" t="s">
        <v>56</v>
      </c>
      <c r="B1075" s="42" t="s">
        <v>75</v>
      </c>
      <c r="C1075" s="42" t="s">
        <v>13</v>
      </c>
      <c r="D1075" s="43">
        <v>13</v>
      </c>
      <c r="E1075" s="97">
        <v>1.0525284609999999E-2</v>
      </c>
      <c r="F1075" s="97">
        <v>1.1173431500000001E-3</v>
      </c>
      <c r="G1075" s="97">
        <v>2.0343659100000001E-3</v>
      </c>
      <c r="H1075" s="97">
        <v>7.3735752600000001E-3</v>
      </c>
    </row>
    <row r="1076" spans="1:8" x14ac:dyDescent="0.2">
      <c r="A1076" s="42" t="s">
        <v>56</v>
      </c>
      <c r="B1076" s="42" t="s">
        <v>70</v>
      </c>
      <c r="C1076" s="42" t="s">
        <v>14</v>
      </c>
      <c r="D1076" s="43">
        <v>160</v>
      </c>
      <c r="E1076" s="97">
        <v>6.9394528800000004E-3</v>
      </c>
      <c r="F1076" s="97">
        <v>1.3833186100000001E-3</v>
      </c>
      <c r="G1076" s="97">
        <v>1.47012415E-3</v>
      </c>
      <c r="H1076" s="97">
        <v>4.0860096E-3</v>
      </c>
    </row>
    <row r="1077" spans="1:8" x14ac:dyDescent="0.2">
      <c r="A1077" s="42" t="s">
        <v>56</v>
      </c>
      <c r="B1077" s="42" t="s">
        <v>71</v>
      </c>
      <c r="C1077" s="42" t="s">
        <v>14</v>
      </c>
      <c r="D1077" s="43">
        <v>110</v>
      </c>
      <c r="E1077" s="97">
        <v>1.0829334810000001E-2</v>
      </c>
      <c r="F1077" s="97">
        <v>3.7115948999999998E-3</v>
      </c>
      <c r="G1077" s="97">
        <v>1.8295452199999999E-3</v>
      </c>
      <c r="H1077" s="97">
        <v>5.2881942300000003E-3</v>
      </c>
    </row>
    <row r="1078" spans="1:8" x14ac:dyDescent="0.2">
      <c r="A1078" s="42" t="s">
        <v>56</v>
      </c>
      <c r="B1078" s="42" t="s">
        <v>72</v>
      </c>
      <c r="C1078" s="42" t="s">
        <v>14</v>
      </c>
      <c r="D1078" s="43">
        <v>13</v>
      </c>
      <c r="E1078" s="97">
        <v>3.2300567800000002E-3</v>
      </c>
      <c r="F1078" s="97">
        <v>1.4939456099999999E-3</v>
      </c>
      <c r="G1078" s="97">
        <v>6.8108952000000005E-4</v>
      </c>
      <c r="H1078" s="97">
        <v>1.05502115E-3</v>
      </c>
    </row>
    <row r="1079" spans="1:8" x14ac:dyDescent="0.2">
      <c r="A1079" s="42" t="s">
        <v>56</v>
      </c>
      <c r="B1079" s="42" t="s">
        <v>73</v>
      </c>
      <c r="C1079" s="42" t="s">
        <v>14</v>
      </c>
      <c r="D1079" s="43">
        <v>39</v>
      </c>
      <c r="E1079" s="97">
        <v>1.0665360590000001E-2</v>
      </c>
      <c r="F1079" s="97">
        <v>2.4569678999999999E-3</v>
      </c>
      <c r="G1079" s="97">
        <v>1.6761631500000001E-3</v>
      </c>
      <c r="H1079" s="97">
        <v>6.5322290700000002E-3</v>
      </c>
    </row>
    <row r="1080" spans="1:8" x14ac:dyDescent="0.2">
      <c r="A1080" s="42" t="s">
        <v>56</v>
      </c>
      <c r="B1080" s="42" t="s">
        <v>74</v>
      </c>
      <c r="C1080" s="42" t="s">
        <v>14</v>
      </c>
      <c r="D1080" s="43">
        <v>262</v>
      </c>
      <c r="E1080" s="97">
        <v>9.2993707099999993E-3</v>
      </c>
      <c r="F1080" s="97">
        <v>2.1257860899999998E-3</v>
      </c>
      <c r="G1080" s="97">
        <v>1.4815695900000001E-3</v>
      </c>
      <c r="H1080" s="97">
        <v>5.6920145300000001E-3</v>
      </c>
    </row>
    <row r="1081" spans="1:8" x14ac:dyDescent="0.2">
      <c r="A1081" s="42" t="s">
        <v>56</v>
      </c>
      <c r="B1081" s="42" t="s">
        <v>75</v>
      </c>
      <c r="C1081" s="42" t="s">
        <v>14</v>
      </c>
      <c r="D1081" s="43">
        <v>417</v>
      </c>
      <c r="E1081" s="97">
        <v>7.7532138500000002E-3</v>
      </c>
      <c r="F1081" s="97">
        <v>8.0369014999999997E-4</v>
      </c>
      <c r="G1081" s="97">
        <v>1.42116838E-3</v>
      </c>
      <c r="H1081" s="97">
        <v>5.5283548400000002E-3</v>
      </c>
    </row>
    <row r="1082" spans="1:8" x14ac:dyDescent="0.2">
      <c r="A1082" s="42" t="s">
        <v>56</v>
      </c>
      <c r="B1082" s="42" t="s">
        <v>70</v>
      </c>
      <c r="C1082" s="42" t="s">
        <v>15</v>
      </c>
      <c r="D1082" s="43">
        <v>190</v>
      </c>
      <c r="E1082" s="97">
        <v>7.9392054100000005E-3</v>
      </c>
      <c r="F1082" s="97">
        <v>2.0476362099999998E-3</v>
      </c>
      <c r="G1082" s="97">
        <v>1.67476829E-3</v>
      </c>
      <c r="H1082" s="97">
        <v>4.2168004399999997E-3</v>
      </c>
    </row>
    <row r="1083" spans="1:8" x14ac:dyDescent="0.2">
      <c r="A1083" s="42" t="s">
        <v>56</v>
      </c>
      <c r="B1083" s="42" t="s">
        <v>71</v>
      </c>
      <c r="C1083" s="42" t="s">
        <v>15</v>
      </c>
      <c r="D1083" s="43">
        <v>80</v>
      </c>
      <c r="E1083" s="97">
        <v>8.7518805500000005E-3</v>
      </c>
      <c r="F1083" s="97">
        <v>1.7880495399999999E-3</v>
      </c>
      <c r="G1083" s="97">
        <v>1.7251154899999999E-3</v>
      </c>
      <c r="H1083" s="97">
        <v>5.2387150900000002E-3</v>
      </c>
    </row>
    <row r="1084" spans="1:8" x14ac:dyDescent="0.2">
      <c r="A1084" s="42" t="s">
        <v>56</v>
      </c>
      <c r="B1084" s="42" t="s">
        <v>72</v>
      </c>
      <c r="C1084" s="42" t="s">
        <v>15</v>
      </c>
      <c r="D1084" s="43">
        <v>24</v>
      </c>
      <c r="E1084" s="97">
        <v>5.3366123800000003E-3</v>
      </c>
      <c r="F1084" s="97">
        <v>1.7399688E-3</v>
      </c>
      <c r="G1084" s="97">
        <v>1.04021964E-3</v>
      </c>
      <c r="H1084" s="97">
        <v>2.5564234000000001E-3</v>
      </c>
    </row>
    <row r="1085" spans="1:8" x14ac:dyDescent="0.2">
      <c r="A1085" s="42" t="s">
        <v>56</v>
      </c>
      <c r="B1085" s="42" t="s">
        <v>73</v>
      </c>
      <c r="C1085" s="42" t="s">
        <v>15</v>
      </c>
      <c r="D1085" s="43">
        <v>102</v>
      </c>
      <c r="E1085" s="97">
        <v>9.6964640099999992E-3</v>
      </c>
      <c r="F1085" s="97">
        <v>2.6301513299999998E-3</v>
      </c>
      <c r="G1085" s="97">
        <v>1.8145195299999999E-3</v>
      </c>
      <c r="H1085" s="97">
        <v>5.25179264E-3</v>
      </c>
    </row>
    <row r="1086" spans="1:8" x14ac:dyDescent="0.2">
      <c r="A1086" s="42" t="s">
        <v>56</v>
      </c>
      <c r="B1086" s="42" t="s">
        <v>74</v>
      </c>
      <c r="C1086" s="42" t="s">
        <v>15</v>
      </c>
      <c r="D1086" s="43">
        <v>346</v>
      </c>
      <c r="E1086" s="97">
        <v>9.1829905300000007E-3</v>
      </c>
      <c r="F1086" s="97">
        <v>2.4294179800000001E-3</v>
      </c>
      <c r="G1086" s="97">
        <v>1.6381995600000001E-3</v>
      </c>
      <c r="H1086" s="97">
        <v>5.1153725199999996E-3</v>
      </c>
    </row>
    <row r="1087" spans="1:8" x14ac:dyDescent="0.2">
      <c r="A1087" s="42" t="s">
        <v>56</v>
      </c>
      <c r="B1087" s="42" t="s">
        <v>75</v>
      </c>
      <c r="C1087" s="42" t="s">
        <v>15</v>
      </c>
      <c r="D1087" s="43">
        <v>351</v>
      </c>
      <c r="E1087" s="97">
        <v>8.3809483700000003E-3</v>
      </c>
      <c r="F1087" s="97">
        <v>1.8136670499999999E-3</v>
      </c>
      <c r="G1087" s="97">
        <v>1.37088453E-3</v>
      </c>
      <c r="H1087" s="97">
        <v>5.1963962900000004E-3</v>
      </c>
    </row>
    <row r="1088" spans="1:8" x14ac:dyDescent="0.2">
      <c r="A1088" s="42" t="s">
        <v>56</v>
      </c>
      <c r="B1088" s="42" t="s">
        <v>70</v>
      </c>
      <c r="C1088" s="42" t="s">
        <v>16</v>
      </c>
      <c r="D1088" s="43">
        <v>174</v>
      </c>
      <c r="E1088" s="97">
        <v>5.5278839499999996E-3</v>
      </c>
      <c r="F1088" s="97">
        <v>1.6670655399999999E-3</v>
      </c>
      <c r="G1088" s="97">
        <v>6.0371408999999995E-4</v>
      </c>
      <c r="H1088" s="97">
        <v>3.25710384E-3</v>
      </c>
    </row>
    <row r="1089" spans="1:8" x14ac:dyDescent="0.2">
      <c r="A1089" s="42" t="s">
        <v>56</v>
      </c>
      <c r="B1089" s="42" t="s">
        <v>71</v>
      </c>
      <c r="C1089" s="42" t="s">
        <v>16</v>
      </c>
      <c r="D1089" s="43">
        <v>49</v>
      </c>
      <c r="E1089" s="97">
        <v>4.9662224100000003E-3</v>
      </c>
      <c r="F1089" s="97">
        <v>1.1817363E-3</v>
      </c>
      <c r="G1089" s="97">
        <v>6.9515280000000004E-4</v>
      </c>
      <c r="H1089" s="97">
        <v>3.0893326700000001E-3</v>
      </c>
    </row>
    <row r="1090" spans="1:8" x14ac:dyDescent="0.2">
      <c r="A1090" s="42" t="s">
        <v>56</v>
      </c>
      <c r="B1090" s="42" t="s">
        <v>72</v>
      </c>
      <c r="C1090" s="42" t="s">
        <v>16</v>
      </c>
      <c r="D1090" s="43">
        <v>67</v>
      </c>
      <c r="E1090" s="97">
        <v>4.5879972599999997E-3</v>
      </c>
      <c r="F1090" s="97">
        <v>1.1244124100000001E-3</v>
      </c>
      <c r="G1090" s="97">
        <v>1.6096598000000001E-3</v>
      </c>
      <c r="H1090" s="97">
        <v>1.85392457E-3</v>
      </c>
    </row>
    <row r="1091" spans="1:8" x14ac:dyDescent="0.2">
      <c r="A1091" s="42" t="s">
        <v>56</v>
      </c>
      <c r="B1091" s="42" t="s">
        <v>73</v>
      </c>
      <c r="C1091" s="42" t="s">
        <v>16</v>
      </c>
      <c r="D1091" s="43">
        <v>128</v>
      </c>
      <c r="E1091" s="97">
        <v>5.40744335E-3</v>
      </c>
      <c r="F1091" s="97">
        <v>1.7151328600000001E-3</v>
      </c>
      <c r="G1091" s="97">
        <v>5.9389442999999999E-4</v>
      </c>
      <c r="H1091" s="97">
        <v>3.0984155700000001E-3</v>
      </c>
    </row>
    <row r="1092" spans="1:8" x14ac:dyDescent="0.2">
      <c r="A1092" s="42" t="s">
        <v>56</v>
      </c>
      <c r="B1092" s="42" t="s">
        <v>74</v>
      </c>
      <c r="C1092" s="42" t="s">
        <v>16</v>
      </c>
      <c r="D1092" s="43">
        <v>417</v>
      </c>
      <c r="E1092" s="97">
        <v>5.2121633699999999E-3</v>
      </c>
      <c r="F1092" s="97">
        <v>1.4159780799999999E-3</v>
      </c>
      <c r="G1092" s="97">
        <v>6.2505527000000002E-4</v>
      </c>
      <c r="H1092" s="97">
        <v>3.1711295100000001E-3</v>
      </c>
    </row>
    <row r="1093" spans="1:8" x14ac:dyDescent="0.2">
      <c r="A1093" s="42" t="s">
        <v>56</v>
      </c>
      <c r="B1093" s="42" t="s">
        <v>75</v>
      </c>
      <c r="C1093" s="42" t="s">
        <v>16</v>
      </c>
      <c r="D1093" s="43">
        <v>334</v>
      </c>
      <c r="E1093" s="97">
        <v>4.7383009499999997E-3</v>
      </c>
      <c r="F1093" s="97">
        <v>9.8410791999999992E-4</v>
      </c>
      <c r="G1093" s="97">
        <v>5.2738248999999995E-4</v>
      </c>
      <c r="H1093" s="97">
        <v>3.22681003E-3</v>
      </c>
    </row>
    <row r="1094" spans="1:8" x14ac:dyDescent="0.2">
      <c r="A1094" s="42" t="s">
        <v>56</v>
      </c>
      <c r="B1094" s="42" t="s">
        <v>70</v>
      </c>
      <c r="C1094" s="42" t="s">
        <v>17</v>
      </c>
      <c r="D1094" s="43">
        <v>141</v>
      </c>
      <c r="E1094" s="97">
        <v>7.2327289900000003E-3</v>
      </c>
      <c r="F1094" s="97">
        <v>1.6317800300000001E-3</v>
      </c>
      <c r="G1094" s="97">
        <v>1.9103786499999999E-3</v>
      </c>
      <c r="H1094" s="97">
        <v>3.6905697599999999E-3</v>
      </c>
    </row>
    <row r="1095" spans="1:8" x14ac:dyDescent="0.2">
      <c r="A1095" s="42" t="s">
        <v>56</v>
      </c>
      <c r="B1095" s="42" t="s">
        <v>71</v>
      </c>
      <c r="C1095" s="42" t="s">
        <v>17</v>
      </c>
      <c r="D1095" s="43">
        <v>59</v>
      </c>
      <c r="E1095" s="97">
        <v>8.3280364699999995E-3</v>
      </c>
      <c r="F1095" s="97">
        <v>1.81183276E-3</v>
      </c>
      <c r="G1095" s="97">
        <v>2.5060810999999999E-3</v>
      </c>
      <c r="H1095" s="97">
        <v>4.0101221699999998E-3</v>
      </c>
    </row>
    <row r="1096" spans="1:8" x14ac:dyDescent="0.2">
      <c r="A1096" s="42" t="s">
        <v>56</v>
      </c>
      <c r="B1096" s="42" t="s">
        <v>72</v>
      </c>
      <c r="C1096" s="42" t="s">
        <v>17</v>
      </c>
      <c r="D1096" s="43">
        <v>603</v>
      </c>
      <c r="E1096" s="97">
        <v>7.0574017999999999E-3</v>
      </c>
      <c r="F1096" s="97">
        <v>1.1384241499999999E-3</v>
      </c>
      <c r="G1096" s="97">
        <v>2.63819767E-3</v>
      </c>
      <c r="H1096" s="97">
        <v>3.2807795099999999E-3</v>
      </c>
    </row>
    <row r="1097" spans="1:8" x14ac:dyDescent="0.2">
      <c r="A1097" s="42" t="s">
        <v>56</v>
      </c>
      <c r="B1097" s="42" t="s">
        <v>73</v>
      </c>
      <c r="C1097" s="42" t="s">
        <v>17</v>
      </c>
      <c r="D1097" s="43">
        <v>55</v>
      </c>
      <c r="E1097" s="97">
        <v>9.7662034799999992E-3</v>
      </c>
      <c r="F1097" s="97">
        <v>2.09111928E-3</v>
      </c>
      <c r="G1097" s="97">
        <v>2.1546714399999999E-3</v>
      </c>
      <c r="H1097" s="97">
        <v>5.5204122099999997E-3</v>
      </c>
    </row>
    <row r="1098" spans="1:8" x14ac:dyDescent="0.2">
      <c r="A1098" s="42" t="s">
        <v>56</v>
      </c>
      <c r="B1098" s="42" t="s">
        <v>74</v>
      </c>
      <c r="C1098" s="42" t="s">
        <v>17</v>
      </c>
      <c r="D1098" s="43">
        <v>337</v>
      </c>
      <c r="E1098" s="97">
        <v>8.0583715700000003E-3</v>
      </c>
      <c r="F1098" s="97">
        <v>1.82623067E-3</v>
      </c>
      <c r="G1098" s="97">
        <v>1.5412748899999999E-3</v>
      </c>
      <c r="H1098" s="97">
        <v>4.6908655200000003E-3</v>
      </c>
    </row>
    <row r="1099" spans="1:8" x14ac:dyDescent="0.2">
      <c r="A1099" s="42" t="s">
        <v>56</v>
      </c>
      <c r="B1099" s="42" t="s">
        <v>75</v>
      </c>
      <c r="C1099" s="42" t="s">
        <v>17</v>
      </c>
      <c r="D1099" s="43">
        <v>377</v>
      </c>
      <c r="E1099" s="97">
        <v>8.5924449800000007E-3</v>
      </c>
      <c r="F1099" s="97">
        <v>1.52289615E-3</v>
      </c>
      <c r="G1099" s="97">
        <v>1.6682014599999999E-3</v>
      </c>
      <c r="H1099" s="97">
        <v>5.4013469100000003E-3</v>
      </c>
    </row>
    <row r="1100" spans="1:8" x14ac:dyDescent="0.2">
      <c r="A1100" s="42" t="s">
        <v>56</v>
      </c>
      <c r="B1100" s="42" t="s">
        <v>70</v>
      </c>
      <c r="C1100" s="42" t="s">
        <v>18</v>
      </c>
      <c r="D1100" s="43">
        <v>60</v>
      </c>
      <c r="E1100" s="97">
        <v>1.032079449E-2</v>
      </c>
      <c r="F1100" s="97">
        <v>2.88560931E-3</v>
      </c>
      <c r="G1100" s="97">
        <v>2.03607229E-3</v>
      </c>
      <c r="H1100" s="97">
        <v>5.3991124300000002E-3</v>
      </c>
    </row>
    <row r="1101" spans="1:8" x14ac:dyDescent="0.2">
      <c r="A1101" s="42" t="s">
        <v>56</v>
      </c>
      <c r="B1101" s="42" t="s">
        <v>71</v>
      </c>
      <c r="C1101" s="42" t="s">
        <v>18</v>
      </c>
      <c r="D1101" s="43">
        <v>51</v>
      </c>
      <c r="E1101" s="97">
        <v>1.429057712E-2</v>
      </c>
      <c r="F1101" s="97">
        <v>3.64946418E-3</v>
      </c>
      <c r="G1101" s="97">
        <v>2.2197255899999999E-3</v>
      </c>
      <c r="H1101" s="97">
        <v>8.4213868100000006E-3</v>
      </c>
    </row>
    <row r="1102" spans="1:8" x14ac:dyDescent="0.2">
      <c r="A1102" s="42" t="s">
        <v>56</v>
      </c>
      <c r="B1102" s="42" t="s">
        <v>72</v>
      </c>
      <c r="C1102" s="42" t="s">
        <v>18</v>
      </c>
      <c r="D1102" s="43">
        <v>4</v>
      </c>
      <c r="E1102" s="97">
        <v>8.24942117E-3</v>
      </c>
      <c r="F1102" s="97">
        <v>4.9681711699999997E-3</v>
      </c>
      <c r="G1102" s="97">
        <v>6.1053227999999997E-4</v>
      </c>
      <c r="H1102" s="97">
        <v>2.67071753E-3</v>
      </c>
    </row>
    <row r="1103" spans="1:8" x14ac:dyDescent="0.2">
      <c r="A1103" s="42" t="s">
        <v>56</v>
      </c>
      <c r="B1103" s="42" t="s">
        <v>73</v>
      </c>
      <c r="C1103" s="42" t="s">
        <v>18</v>
      </c>
      <c r="D1103" s="43">
        <v>19</v>
      </c>
      <c r="E1103" s="97">
        <v>1.430250957E-2</v>
      </c>
      <c r="F1103" s="97">
        <v>3.7786304E-3</v>
      </c>
      <c r="G1103" s="97">
        <v>2.4061889199999999E-3</v>
      </c>
      <c r="H1103" s="97">
        <v>8.11768987E-3</v>
      </c>
    </row>
    <row r="1104" spans="1:8" x14ac:dyDescent="0.2">
      <c r="A1104" s="42" t="s">
        <v>56</v>
      </c>
      <c r="B1104" s="42" t="s">
        <v>74</v>
      </c>
      <c r="C1104" s="42" t="s">
        <v>18</v>
      </c>
      <c r="D1104" s="43">
        <v>135</v>
      </c>
      <c r="E1104" s="97">
        <v>1.0101937320000001E-2</v>
      </c>
      <c r="F1104" s="97">
        <v>2.9597048500000001E-3</v>
      </c>
      <c r="G1104" s="97">
        <v>1.80444077E-3</v>
      </c>
      <c r="H1104" s="97">
        <v>5.3377912700000004E-3</v>
      </c>
    </row>
    <row r="1105" spans="1:8" x14ac:dyDescent="0.2">
      <c r="A1105" s="42" t="s">
        <v>56</v>
      </c>
      <c r="B1105" s="42" t="s">
        <v>75</v>
      </c>
      <c r="C1105" s="42" t="s">
        <v>18</v>
      </c>
      <c r="D1105" s="43">
        <v>185</v>
      </c>
      <c r="E1105" s="97">
        <v>9.1428301000000007E-3</v>
      </c>
      <c r="F1105" s="97">
        <v>2.1798671199999998E-3</v>
      </c>
      <c r="G1105" s="97">
        <v>1.90258984E-3</v>
      </c>
      <c r="H1105" s="97">
        <v>5.0603726299999997E-3</v>
      </c>
    </row>
    <row r="1106" spans="1:8" x14ac:dyDescent="0.2">
      <c r="A1106" s="42" t="s">
        <v>56</v>
      </c>
      <c r="B1106" s="42" t="s">
        <v>70</v>
      </c>
      <c r="C1106" s="42" t="s">
        <v>19</v>
      </c>
      <c r="D1106" s="43">
        <v>206</v>
      </c>
      <c r="E1106" s="97">
        <v>8.0889290900000004E-3</v>
      </c>
      <c r="F1106" s="97">
        <v>1.1277977899999999E-3</v>
      </c>
      <c r="G1106" s="97">
        <v>2.2101422699999998E-3</v>
      </c>
      <c r="H1106" s="97">
        <v>4.7509886200000004E-3</v>
      </c>
    </row>
    <row r="1107" spans="1:8" x14ac:dyDescent="0.2">
      <c r="A1107" s="42" t="s">
        <v>56</v>
      </c>
      <c r="B1107" s="42" t="s">
        <v>71</v>
      </c>
      <c r="C1107" s="42" t="s">
        <v>19</v>
      </c>
      <c r="D1107" s="43">
        <v>62</v>
      </c>
      <c r="E1107" s="97">
        <v>1.304771479E-2</v>
      </c>
      <c r="F1107" s="97">
        <v>2.6323548899999999E-3</v>
      </c>
      <c r="G1107" s="97">
        <v>2.4789051E-3</v>
      </c>
      <c r="H1107" s="97">
        <v>7.9364543500000002E-3</v>
      </c>
    </row>
    <row r="1108" spans="1:8" x14ac:dyDescent="0.2">
      <c r="A1108" s="42" t="s">
        <v>56</v>
      </c>
      <c r="B1108" s="42" t="s">
        <v>72</v>
      </c>
      <c r="C1108" s="42" t="s">
        <v>19</v>
      </c>
      <c r="D1108" s="43">
        <v>14</v>
      </c>
      <c r="E1108" s="97">
        <v>5.1339283599999997E-3</v>
      </c>
      <c r="F1108" s="97">
        <v>7.3826035999999999E-4</v>
      </c>
      <c r="G1108" s="97">
        <v>1.8047285099999999E-3</v>
      </c>
      <c r="H1108" s="97">
        <v>2.59093888E-3</v>
      </c>
    </row>
    <row r="1109" spans="1:8" x14ac:dyDescent="0.2">
      <c r="A1109" s="42" t="s">
        <v>56</v>
      </c>
      <c r="B1109" s="42" t="s">
        <v>73</v>
      </c>
      <c r="C1109" s="42" t="s">
        <v>19</v>
      </c>
      <c r="D1109" s="43">
        <v>49</v>
      </c>
      <c r="E1109" s="97">
        <v>1.5916005010000001E-2</v>
      </c>
      <c r="F1109" s="97">
        <v>3.2069631000000002E-3</v>
      </c>
      <c r="G1109" s="97">
        <v>2.7886430500000002E-3</v>
      </c>
      <c r="H1109" s="97">
        <v>9.92039854E-3</v>
      </c>
    </row>
    <row r="1110" spans="1:8" x14ac:dyDescent="0.2">
      <c r="A1110" s="42" t="s">
        <v>56</v>
      </c>
      <c r="B1110" s="42" t="s">
        <v>74</v>
      </c>
      <c r="C1110" s="42" t="s">
        <v>19</v>
      </c>
      <c r="D1110" s="43">
        <v>377</v>
      </c>
      <c r="E1110" s="97">
        <v>8.7316715900000001E-3</v>
      </c>
      <c r="F1110" s="97">
        <v>1.15762207E-3</v>
      </c>
      <c r="G1110" s="97">
        <v>2.0037268100000002E-3</v>
      </c>
      <c r="H1110" s="97">
        <v>5.5703222299999999E-3</v>
      </c>
    </row>
    <row r="1111" spans="1:8" x14ac:dyDescent="0.2">
      <c r="A1111" s="42" t="s">
        <v>56</v>
      </c>
      <c r="B1111" s="42" t="s">
        <v>75</v>
      </c>
      <c r="C1111" s="42" t="s">
        <v>19</v>
      </c>
      <c r="D1111" s="43">
        <v>470</v>
      </c>
      <c r="E1111" s="97">
        <v>7.1738324900000004E-3</v>
      </c>
      <c r="F1111" s="97">
        <v>5.6235200999999997E-4</v>
      </c>
      <c r="G1111" s="97">
        <v>1.5618841E-3</v>
      </c>
      <c r="H1111" s="97">
        <v>5.0495959000000003E-3</v>
      </c>
    </row>
    <row r="1112" spans="1:8" x14ac:dyDescent="0.2">
      <c r="A1112" s="42" t="s">
        <v>56</v>
      </c>
      <c r="B1112" s="42" t="s">
        <v>70</v>
      </c>
      <c r="C1112" s="42" t="s">
        <v>20</v>
      </c>
      <c r="D1112" s="43">
        <v>531</v>
      </c>
      <c r="E1112" s="97">
        <v>7.4580410200000002E-3</v>
      </c>
      <c r="F1112" s="97">
        <v>1.75169554E-3</v>
      </c>
      <c r="G1112" s="97">
        <v>1.8723623600000001E-3</v>
      </c>
      <c r="H1112" s="97">
        <v>3.8339826400000001E-3</v>
      </c>
    </row>
    <row r="1113" spans="1:8" x14ac:dyDescent="0.2">
      <c r="A1113" s="42" t="s">
        <v>56</v>
      </c>
      <c r="B1113" s="42" t="s">
        <v>71</v>
      </c>
      <c r="C1113" s="42" t="s">
        <v>20</v>
      </c>
      <c r="D1113" s="43">
        <v>276</v>
      </c>
      <c r="E1113" s="97">
        <v>7.75509067E-3</v>
      </c>
      <c r="F1113" s="97">
        <v>1.91903157E-3</v>
      </c>
      <c r="G1113" s="97">
        <v>1.99690495E-3</v>
      </c>
      <c r="H1113" s="97">
        <v>3.83915368E-3</v>
      </c>
    </row>
    <row r="1114" spans="1:8" x14ac:dyDescent="0.2">
      <c r="A1114" s="42" t="s">
        <v>56</v>
      </c>
      <c r="B1114" s="42" t="s">
        <v>72</v>
      </c>
      <c r="C1114" s="42" t="s">
        <v>20</v>
      </c>
      <c r="D1114" s="43">
        <v>4195</v>
      </c>
      <c r="E1114" s="97">
        <v>5.6048258300000001E-3</v>
      </c>
      <c r="F1114" s="97">
        <v>1.1114502300000001E-3</v>
      </c>
      <c r="G1114" s="97">
        <v>2.2015597099999998E-3</v>
      </c>
      <c r="H1114" s="97">
        <v>2.2918154100000001E-3</v>
      </c>
    </row>
    <row r="1115" spans="1:8" x14ac:dyDescent="0.2">
      <c r="A1115" s="42" t="s">
        <v>56</v>
      </c>
      <c r="B1115" s="42" t="s">
        <v>73</v>
      </c>
      <c r="C1115" s="42" t="s">
        <v>20</v>
      </c>
      <c r="D1115" s="43">
        <v>202</v>
      </c>
      <c r="E1115" s="97">
        <v>7.6090940100000002E-3</v>
      </c>
      <c r="F1115" s="97">
        <v>1.7024199900000001E-3</v>
      </c>
      <c r="G1115" s="97">
        <v>1.6298814899999999E-3</v>
      </c>
      <c r="H1115" s="97">
        <v>4.2767920199999997E-3</v>
      </c>
    </row>
    <row r="1116" spans="1:8" x14ac:dyDescent="0.2">
      <c r="A1116" s="42" t="s">
        <v>56</v>
      </c>
      <c r="B1116" s="42" t="s">
        <v>74</v>
      </c>
      <c r="C1116" s="42" t="s">
        <v>20</v>
      </c>
      <c r="D1116" s="43">
        <v>1313</v>
      </c>
      <c r="E1116" s="97">
        <v>7.7899774699999999E-3</v>
      </c>
      <c r="F1116" s="97">
        <v>2.4684950100000002E-3</v>
      </c>
      <c r="G1116" s="97">
        <v>1.80397744E-3</v>
      </c>
      <c r="H1116" s="97">
        <v>4.2791191799999998E-3</v>
      </c>
    </row>
    <row r="1117" spans="1:8" x14ac:dyDescent="0.2">
      <c r="A1117" s="42" t="s">
        <v>56</v>
      </c>
      <c r="B1117" s="42" t="s">
        <v>75</v>
      </c>
      <c r="C1117" s="42" t="s">
        <v>20</v>
      </c>
      <c r="D1117" s="43">
        <v>1353</v>
      </c>
      <c r="E1117" s="97">
        <v>8.5915470100000006E-3</v>
      </c>
      <c r="F1117" s="97">
        <v>1.5197791900000001E-3</v>
      </c>
      <c r="G1117" s="97">
        <v>1.89005546E-3</v>
      </c>
      <c r="H1117" s="97">
        <v>5.1817118600000003E-3</v>
      </c>
    </row>
    <row r="1118" spans="1:8" x14ac:dyDescent="0.2">
      <c r="A1118" s="42" t="s">
        <v>56</v>
      </c>
      <c r="B1118" s="42" t="s">
        <v>70</v>
      </c>
      <c r="C1118" s="42" t="s">
        <v>21</v>
      </c>
      <c r="D1118" s="43">
        <v>344</v>
      </c>
      <c r="E1118" s="97">
        <v>7.2731277199999996E-3</v>
      </c>
      <c r="F1118" s="97">
        <v>1.55637626E-3</v>
      </c>
      <c r="G1118" s="97">
        <v>1.7988598599999999E-3</v>
      </c>
      <c r="H1118" s="97">
        <v>3.9178911300000001E-3</v>
      </c>
    </row>
    <row r="1119" spans="1:8" x14ac:dyDescent="0.2">
      <c r="A1119" s="42" t="s">
        <v>56</v>
      </c>
      <c r="B1119" s="42" t="s">
        <v>71</v>
      </c>
      <c r="C1119" s="42" t="s">
        <v>21</v>
      </c>
      <c r="D1119" s="43">
        <v>233</v>
      </c>
      <c r="E1119" s="97">
        <v>1.08677076E-2</v>
      </c>
      <c r="F1119" s="97">
        <v>3.0530716099999998E-3</v>
      </c>
      <c r="G1119" s="97">
        <v>2.2230664400000001E-3</v>
      </c>
      <c r="H1119" s="97">
        <v>5.5915690699999999E-3</v>
      </c>
    </row>
    <row r="1120" spans="1:8" x14ac:dyDescent="0.2">
      <c r="A1120" s="42" t="s">
        <v>56</v>
      </c>
      <c r="B1120" s="42" t="s">
        <v>72</v>
      </c>
      <c r="C1120" s="42" t="s">
        <v>21</v>
      </c>
      <c r="D1120" s="43">
        <v>749</v>
      </c>
      <c r="E1120" s="97">
        <v>5.6196685899999998E-3</v>
      </c>
      <c r="F1120" s="97">
        <v>1.04845016E-3</v>
      </c>
      <c r="G1120" s="97">
        <v>2.7093220699999998E-3</v>
      </c>
      <c r="H1120" s="97">
        <v>1.8618958699999999E-3</v>
      </c>
    </row>
    <row r="1121" spans="1:8" x14ac:dyDescent="0.2">
      <c r="A1121" s="42" t="s">
        <v>56</v>
      </c>
      <c r="B1121" s="42" t="s">
        <v>73</v>
      </c>
      <c r="C1121" s="42" t="s">
        <v>21</v>
      </c>
      <c r="D1121" s="43">
        <v>154</v>
      </c>
      <c r="E1121" s="97">
        <v>8.0629958099999992E-3</v>
      </c>
      <c r="F1121" s="97">
        <v>1.88822726E-3</v>
      </c>
      <c r="G1121" s="97">
        <v>1.6017313799999999E-3</v>
      </c>
      <c r="H1121" s="97">
        <v>4.5730366699999999E-3</v>
      </c>
    </row>
    <row r="1122" spans="1:8" x14ac:dyDescent="0.2">
      <c r="A1122" s="42" t="s">
        <v>56</v>
      </c>
      <c r="B1122" s="42" t="s">
        <v>74</v>
      </c>
      <c r="C1122" s="42" t="s">
        <v>21</v>
      </c>
      <c r="D1122" s="43">
        <v>791</v>
      </c>
      <c r="E1122" s="97">
        <v>8.1304868399999994E-3</v>
      </c>
      <c r="F1122" s="97">
        <v>1.5844334299999999E-3</v>
      </c>
      <c r="G1122" s="97">
        <v>1.98264888E-3</v>
      </c>
      <c r="H1122" s="97">
        <v>4.56340403E-3</v>
      </c>
    </row>
    <row r="1123" spans="1:8" x14ac:dyDescent="0.2">
      <c r="A1123" s="42" t="s">
        <v>56</v>
      </c>
      <c r="B1123" s="42" t="s">
        <v>75</v>
      </c>
      <c r="C1123" s="42" t="s">
        <v>21</v>
      </c>
      <c r="D1123" s="43">
        <v>702</v>
      </c>
      <c r="E1123" s="97">
        <v>7.80310202E-3</v>
      </c>
      <c r="F1123" s="97">
        <v>1.09464007E-3</v>
      </c>
      <c r="G1123" s="97">
        <v>1.8678277999999999E-3</v>
      </c>
      <c r="H1123" s="97">
        <v>4.8406336700000004E-3</v>
      </c>
    </row>
    <row r="1124" spans="1:8" x14ac:dyDescent="0.2">
      <c r="A1124" s="42" t="s">
        <v>56</v>
      </c>
      <c r="B1124" s="42" t="s">
        <v>70</v>
      </c>
      <c r="C1124" s="42" t="s">
        <v>22</v>
      </c>
      <c r="D1124" s="43">
        <v>176</v>
      </c>
      <c r="E1124" s="97">
        <v>8.3466827500000007E-3</v>
      </c>
      <c r="F1124" s="97">
        <v>2.2126865199999998E-3</v>
      </c>
      <c r="G1124" s="97">
        <v>1.2319152800000001E-3</v>
      </c>
      <c r="H1124" s="97">
        <v>4.9020804700000004E-3</v>
      </c>
    </row>
    <row r="1125" spans="1:8" x14ac:dyDescent="0.2">
      <c r="A1125" s="42" t="s">
        <v>56</v>
      </c>
      <c r="B1125" s="42" t="s">
        <v>71</v>
      </c>
      <c r="C1125" s="42" t="s">
        <v>22</v>
      </c>
      <c r="D1125" s="43">
        <v>67</v>
      </c>
      <c r="E1125" s="97">
        <v>9.6944096699999992E-3</v>
      </c>
      <c r="F1125" s="97">
        <v>2.7491014800000001E-3</v>
      </c>
      <c r="G1125" s="97">
        <v>9.9087870999999992E-4</v>
      </c>
      <c r="H1125" s="97">
        <v>5.9544289999999998E-3</v>
      </c>
    </row>
    <row r="1126" spans="1:8" x14ac:dyDescent="0.2">
      <c r="A1126" s="42" t="s">
        <v>56</v>
      </c>
      <c r="B1126" s="42" t="s">
        <v>72</v>
      </c>
      <c r="C1126" s="42" t="s">
        <v>22</v>
      </c>
      <c r="D1126" s="43">
        <v>92</v>
      </c>
      <c r="E1126" s="97">
        <v>7.0512527700000004E-3</v>
      </c>
      <c r="F1126" s="97">
        <v>1.34133428E-3</v>
      </c>
      <c r="G1126" s="97">
        <v>3.62645908E-3</v>
      </c>
      <c r="H1126" s="97">
        <v>2.0834589200000001E-3</v>
      </c>
    </row>
    <row r="1127" spans="1:8" x14ac:dyDescent="0.2">
      <c r="A1127" s="42" t="s">
        <v>56</v>
      </c>
      <c r="B1127" s="42" t="s">
        <v>73</v>
      </c>
      <c r="C1127" s="42" t="s">
        <v>22</v>
      </c>
      <c r="D1127" s="43">
        <v>95</v>
      </c>
      <c r="E1127" s="97">
        <v>9.1619149500000007E-3</v>
      </c>
      <c r="F1127" s="97">
        <v>2.3185913599999999E-3</v>
      </c>
      <c r="G1127" s="97">
        <v>1.0645709199999999E-3</v>
      </c>
      <c r="H1127" s="97">
        <v>5.7787522099999999E-3</v>
      </c>
    </row>
    <row r="1128" spans="1:8" x14ac:dyDescent="0.2">
      <c r="A1128" s="42" t="s">
        <v>56</v>
      </c>
      <c r="B1128" s="42" t="s">
        <v>74</v>
      </c>
      <c r="C1128" s="42" t="s">
        <v>22</v>
      </c>
      <c r="D1128" s="43">
        <v>272</v>
      </c>
      <c r="E1128" s="97">
        <v>7.5288498499999999E-3</v>
      </c>
      <c r="F1128" s="97">
        <v>1.94316764E-3</v>
      </c>
      <c r="G1128" s="97">
        <v>1.15893902E-3</v>
      </c>
      <c r="H1128" s="97">
        <v>4.4267426799999999E-3</v>
      </c>
    </row>
    <row r="1129" spans="1:8" x14ac:dyDescent="0.2">
      <c r="A1129" s="42" t="s">
        <v>56</v>
      </c>
      <c r="B1129" s="42" t="s">
        <v>75</v>
      </c>
      <c r="C1129" s="42" t="s">
        <v>22</v>
      </c>
      <c r="D1129" s="43">
        <v>321</v>
      </c>
      <c r="E1129" s="97">
        <v>6.56379779E-3</v>
      </c>
      <c r="F1129" s="97">
        <v>9.3612961000000001E-4</v>
      </c>
      <c r="G1129" s="97">
        <v>1.20035021E-3</v>
      </c>
      <c r="H1129" s="97">
        <v>4.42731744E-3</v>
      </c>
    </row>
    <row r="1130" spans="1:8" x14ac:dyDescent="0.2">
      <c r="A1130" s="42" t="s">
        <v>56</v>
      </c>
      <c r="B1130" s="42" t="s">
        <v>70</v>
      </c>
      <c r="C1130" s="42" t="s">
        <v>23</v>
      </c>
      <c r="D1130" s="43">
        <v>424</v>
      </c>
      <c r="E1130" s="97">
        <v>5.8487560899999997E-3</v>
      </c>
      <c r="F1130" s="97">
        <v>6.9941231000000001E-4</v>
      </c>
      <c r="G1130" s="97">
        <v>1.4176327399999999E-3</v>
      </c>
      <c r="H1130" s="97">
        <v>3.7317105400000001E-3</v>
      </c>
    </row>
    <row r="1131" spans="1:8" x14ac:dyDescent="0.2">
      <c r="A1131" s="42" t="s">
        <v>56</v>
      </c>
      <c r="B1131" s="42" t="s">
        <v>71</v>
      </c>
      <c r="C1131" s="42" t="s">
        <v>23</v>
      </c>
      <c r="D1131" s="43">
        <v>385</v>
      </c>
      <c r="E1131" s="97">
        <v>7.0790040699999996E-3</v>
      </c>
      <c r="F1131" s="97">
        <v>1.27705605E-3</v>
      </c>
      <c r="G1131" s="97">
        <v>1.57407382E-3</v>
      </c>
      <c r="H1131" s="97">
        <v>4.2278737399999997E-3</v>
      </c>
    </row>
    <row r="1132" spans="1:8" x14ac:dyDescent="0.2">
      <c r="A1132" s="42" t="s">
        <v>56</v>
      </c>
      <c r="B1132" s="42" t="s">
        <v>72</v>
      </c>
      <c r="C1132" s="42" t="s">
        <v>23</v>
      </c>
      <c r="D1132" s="43">
        <v>3</v>
      </c>
      <c r="E1132" s="97">
        <v>2.5424379599999999E-3</v>
      </c>
      <c r="F1132" s="97">
        <v>4.8996873999999999E-4</v>
      </c>
      <c r="G1132" s="97">
        <v>3.3178980999999999E-4</v>
      </c>
      <c r="H1132" s="97">
        <v>1.7206787E-3</v>
      </c>
    </row>
    <row r="1133" spans="1:8" x14ac:dyDescent="0.2">
      <c r="A1133" s="42" t="s">
        <v>56</v>
      </c>
      <c r="B1133" s="42" t="s">
        <v>73</v>
      </c>
      <c r="C1133" s="42" t="s">
        <v>23</v>
      </c>
      <c r="D1133" s="43">
        <v>75</v>
      </c>
      <c r="E1133" s="97">
        <v>7.5918207399999996E-3</v>
      </c>
      <c r="F1133" s="97">
        <v>9.4351828000000003E-4</v>
      </c>
      <c r="G1133" s="97">
        <v>1.9665121100000001E-3</v>
      </c>
      <c r="H1133" s="97">
        <v>4.6817899000000003E-3</v>
      </c>
    </row>
    <row r="1134" spans="1:8" x14ac:dyDescent="0.2">
      <c r="A1134" s="42" t="s">
        <v>56</v>
      </c>
      <c r="B1134" s="42" t="s">
        <v>74</v>
      </c>
      <c r="C1134" s="42" t="s">
        <v>23</v>
      </c>
      <c r="D1134" s="43">
        <v>848</v>
      </c>
      <c r="E1134" s="97">
        <v>6.5060897899999999E-3</v>
      </c>
      <c r="F1134" s="97">
        <v>7.7602232000000004E-4</v>
      </c>
      <c r="G1134" s="97">
        <v>1.5138012900000001E-3</v>
      </c>
      <c r="H1134" s="97">
        <v>4.2162657000000001E-3</v>
      </c>
    </row>
    <row r="1135" spans="1:8" x14ac:dyDescent="0.2">
      <c r="A1135" s="42" t="s">
        <v>56</v>
      </c>
      <c r="B1135" s="42" t="s">
        <v>75</v>
      </c>
      <c r="C1135" s="42" t="s">
        <v>23</v>
      </c>
      <c r="D1135" s="43">
        <v>436</v>
      </c>
      <c r="E1135" s="97">
        <v>6.78296462E-3</v>
      </c>
      <c r="F1135" s="97">
        <v>5.6150161999999997E-4</v>
      </c>
      <c r="G1135" s="97">
        <v>1.7986002600000001E-3</v>
      </c>
      <c r="H1135" s="97">
        <v>4.4228622800000002E-3</v>
      </c>
    </row>
    <row r="1136" spans="1:8" x14ac:dyDescent="0.2">
      <c r="A1136" s="42" t="s">
        <v>56</v>
      </c>
      <c r="B1136" s="42" t="s">
        <v>70</v>
      </c>
      <c r="C1136" s="42" t="s">
        <v>24</v>
      </c>
      <c r="D1136" s="43">
        <v>466</v>
      </c>
      <c r="E1136" s="97">
        <v>6.84790252E-3</v>
      </c>
      <c r="F1136" s="97">
        <v>1.2614993199999999E-3</v>
      </c>
      <c r="G1136" s="97">
        <v>1.9976948699999999E-3</v>
      </c>
      <c r="H1136" s="97">
        <v>3.5887078300000002E-3</v>
      </c>
    </row>
    <row r="1137" spans="1:8" x14ac:dyDescent="0.2">
      <c r="A1137" s="42" t="s">
        <v>56</v>
      </c>
      <c r="B1137" s="42" t="s">
        <v>71</v>
      </c>
      <c r="C1137" s="42" t="s">
        <v>24</v>
      </c>
      <c r="D1137" s="43">
        <v>382</v>
      </c>
      <c r="E1137" s="97">
        <v>8.2083815899999992E-3</v>
      </c>
      <c r="F1137" s="97">
        <v>1.76080425E-3</v>
      </c>
      <c r="G1137" s="97">
        <v>1.98577152E-3</v>
      </c>
      <c r="H1137" s="97">
        <v>4.4618053199999997E-3</v>
      </c>
    </row>
    <row r="1138" spans="1:8" x14ac:dyDescent="0.2">
      <c r="A1138" s="42" t="s">
        <v>56</v>
      </c>
      <c r="B1138" s="42" t="s">
        <v>72</v>
      </c>
      <c r="C1138" s="42" t="s">
        <v>24</v>
      </c>
      <c r="D1138" s="43">
        <v>27</v>
      </c>
      <c r="E1138" s="97">
        <v>4.4414436399999998E-3</v>
      </c>
      <c r="F1138" s="97">
        <v>1.1835560100000001E-3</v>
      </c>
      <c r="G1138" s="97">
        <v>1.10168013E-3</v>
      </c>
      <c r="H1138" s="97">
        <v>2.1562069100000002E-3</v>
      </c>
    </row>
    <row r="1139" spans="1:8" x14ac:dyDescent="0.2">
      <c r="A1139" s="42" t="s">
        <v>56</v>
      </c>
      <c r="B1139" s="42" t="s">
        <v>73</v>
      </c>
      <c r="C1139" s="42" t="s">
        <v>24</v>
      </c>
      <c r="D1139" s="43">
        <v>98</v>
      </c>
      <c r="E1139" s="97">
        <v>8.0498863599999994E-3</v>
      </c>
      <c r="F1139" s="97">
        <v>1.51962846E-3</v>
      </c>
      <c r="G1139" s="97">
        <v>2.1449827600000001E-3</v>
      </c>
      <c r="H1139" s="97">
        <v>4.3852747200000004E-3</v>
      </c>
    </row>
    <row r="1140" spans="1:8" x14ac:dyDescent="0.2">
      <c r="A1140" s="42" t="s">
        <v>56</v>
      </c>
      <c r="B1140" s="42" t="s">
        <v>74</v>
      </c>
      <c r="C1140" s="42" t="s">
        <v>24</v>
      </c>
      <c r="D1140" s="43">
        <v>974</v>
      </c>
      <c r="E1140" s="97">
        <v>7.09563203E-3</v>
      </c>
      <c r="F1140" s="97">
        <v>1.2817631E-3</v>
      </c>
      <c r="G1140" s="97">
        <v>1.95624405E-3</v>
      </c>
      <c r="H1140" s="97">
        <v>3.8576243799999998E-3</v>
      </c>
    </row>
    <row r="1141" spans="1:8" x14ac:dyDescent="0.2">
      <c r="A1141" s="42" t="s">
        <v>56</v>
      </c>
      <c r="B1141" s="42" t="s">
        <v>75</v>
      </c>
      <c r="C1141" s="42" t="s">
        <v>24</v>
      </c>
      <c r="D1141" s="43">
        <v>1273</v>
      </c>
      <c r="E1141" s="97">
        <v>7.2324322600000003E-3</v>
      </c>
      <c r="F1141" s="97">
        <v>1.0441757899999999E-3</v>
      </c>
      <c r="G1141" s="97">
        <v>1.92162336E-3</v>
      </c>
      <c r="H1141" s="97">
        <v>4.2666326100000004E-3</v>
      </c>
    </row>
    <row r="1142" spans="1:8" x14ac:dyDescent="0.2">
      <c r="A1142" s="42" t="s">
        <v>56</v>
      </c>
      <c r="B1142" s="42" t="s">
        <v>70</v>
      </c>
      <c r="C1142" s="42" t="s">
        <v>25</v>
      </c>
      <c r="D1142" s="43">
        <v>52</v>
      </c>
      <c r="E1142" s="97">
        <v>9.0144228300000004E-3</v>
      </c>
      <c r="F1142" s="97">
        <v>1.54536125E-3</v>
      </c>
      <c r="G1142" s="97">
        <v>2.2569441700000001E-3</v>
      </c>
      <c r="H1142" s="97">
        <v>5.2121169399999999E-3</v>
      </c>
    </row>
    <row r="1143" spans="1:8" x14ac:dyDescent="0.2">
      <c r="A1143" s="42" t="s">
        <v>56</v>
      </c>
      <c r="B1143" s="42" t="s">
        <v>71</v>
      </c>
      <c r="C1143" s="42" t="s">
        <v>25</v>
      </c>
      <c r="D1143" s="43">
        <v>95</v>
      </c>
      <c r="E1143" s="97">
        <v>1.1364644009999999E-2</v>
      </c>
      <c r="F1143" s="97">
        <v>2.2078457699999999E-3</v>
      </c>
      <c r="G1143" s="97">
        <v>2.1301167500000001E-3</v>
      </c>
      <c r="H1143" s="97">
        <v>7.0266810599999997E-3</v>
      </c>
    </row>
    <row r="1144" spans="1:8" x14ac:dyDescent="0.2">
      <c r="A1144" s="42" t="s">
        <v>56</v>
      </c>
      <c r="B1144" s="42" t="s">
        <v>72</v>
      </c>
      <c r="C1144" s="42" t="s">
        <v>25</v>
      </c>
      <c r="D1144" s="43">
        <v>1314</v>
      </c>
      <c r="E1144" s="97">
        <v>6.1192585200000003E-3</v>
      </c>
      <c r="F1144" s="97">
        <v>9.1203504000000001E-4</v>
      </c>
      <c r="G1144" s="97">
        <v>2.74838433E-3</v>
      </c>
      <c r="H1144" s="97">
        <v>2.4588386899999999E-3</v>
      </c>
    </row>
    <row r="1145" spans="1:8" x14ac:dyDescent="0.2">
      <c r="A1145" s="42" t="s">
        <v>56</v>
      </c>
      <c r="B1145" s="42" t="s">
        <v>73</v>
      </c>
      <c r="C1145" s="42" t="s">
        <v>25</v>
      </c>
      <c r="D1145" s="43">
        <v>20</v>
      </c>
      <c r="E1145" s="97">
        <v>9.5769673499999999E-3</v>
      </c>
      <c r="F1145" s="97">
        <v>3.1319442300000002E-3</v>
      </c>
      <c r="G1145" s="97">
        <v>2.6452543699999999E-3</v>
      </c>
      <c r="H1145" s="97">
        <v>3.79976829E-3</v>
      </c>
    </row>
    <row r="1146" spans="1:8" x14ac:dyDescent="0.2">
      <c r="A1146" s="42" t="s">
        <v>56</v>
      </c>
      <c r="B1146" s="42" t="s">
        <v>74</v>
      </c>
      <c r="C1146" s="42" t="s">
        <v>25</v>
      </c>
      <c r="D1146" s="43">
        <v>330</v>
      </c>
      <c r="E1146" s="97">
        <v>7.8498524600000008E-3</v>
      </c>
      <c r="F1146" s="97">
        <v>1.89158925E-3</v>
      </c>
      <c r="G1146" s="97">
        <v>1.6865878600000001E-3</v>
      </c>
      <c r="H1146" s="97">
        <v>4.2716748399999997E-3</v>
      </c>
    </row>
    <row r="1147" spans="1:8" x14ac:dyDescent="0.2">
      <c r="A1147" s="42" t="s">
        <v>56</v>
      </c>
      <c r="B1147" s="42" t="s">
        <v>75</v>
      </c>
      <c r="C1147" s="42" t="s">
        <v>25</v>
      </c>
      <c r="D1147" s="43">
        <v>296</v>
      </c>
      <c r="E1147" s="97">
        <v>7.9770002000000007E-3</v>
      </c>
      <c r="F1147" s="97">
        <v>1.6662754099999999E-3</v>
      </c>
      <c r="G1147" s="97">
        <v>1.66400752E-3</v>
      </c>
      <c r="H1147" s="97">
        <v>4.6467168099999998E-3</v>
      </c>
    </row>
    <row r="1148" spans="1:8" x14ac:dyDescent="0.2">
      <c r="A1148" s="42" t="s">
        <v>56</v>
      </c>
      <c r="B1148" s="42" t="s">
        <v>70</v>
      </c>
      <c r="C1148" s="42" t="s">
        <v>26</v>
      </c>
      <c r="D1148" s="43">
        <v>6814</v>
      </c>
      <c r="E1148" s="97">
        <v>5.6315732399999999E-3</v>
      </c>
      <c r="F1148" s="97">
        <v>1.5196090999999999E-3</v>
      </c>
      <c r="G1148" s="97">
        <v>7.9996972999999999E-4</v>
      </c>
      <c r="H1148" s="97">
        <v>3.3119939299999998E-3</v>
      </c>
    </row>
    <row r="1149" spans="1:8" x14ac:dyDescent="0.2">
      <c r="A1149" s="42" t="s">
        <v>56</v>
      </c>
      <c r="B1149" s="42" t="s">
        <v>71</v>
      </c>
      <c r="C1149" s="42" t="s">
        <v>26</v>
      </c>
      <c r="D1149" s="43">
        <v>6086</v>
      </c>
      <c r="E1149" s="97">
        <v>5.8521376300000004E-3</v>
      </c>
      <c r="F1149" s="97">
        <v>1.3445910900000001E-3</v>
      </c>
      <c r="G1149" s="97">
        <v>8.7537897000000003E-4</v>
      </c>
      <c r="H1149" s="97">
        <v>3.63216709E-3</v>
      </c>
    </row>
    <row r="1150" spans="1:8" x14ac:dyDescent="0.2">
      <c r="A1150" s="42" t="s">
        <v>56</v>
      </c>
      <c r="B1150" s="42" t="s">
        <v>72</v>
      </c>
      <c r="C1150" s="42" t="s">
        <v>26</v>
      </c>
      <c r="D1150" s="43">
        <v>198</v>
      </c>
      <c r="E1150" s="97">
        <v>5.09025417E-3</v>
      </c>
      <c r="F1150" s="97">
        <v>1.74850333E-3</v>
      </c>
      <c r="G1150" s="97">
        <v>7.6891578000000003E-4</v>
      </c>
      <c r="H1150" s="97">
        <v>2.5728346100000001E-3</v>
      </c>
    </row>
    <row r="1151" spans="1:8" x14ac:dyDescent="0.2">
      <c r="A1151" s="42" t="s">
        <v>56</v>
      </c>
      <c r="B1151" s="42" t="s">
        <v>73</v>
      </c>
      <c r="C1151" s="42" t="s">
        <v>26</v>
      </c>
      <c r="D1151" s="43">
        <v>2266</v>
      </c>
      <c r="E1151" s="97">
        <v>6.0487865799999999E-3</v>
      </c>
      <c r="F1151" s="97">
        <v>1.68970221E-3</v>
      </c>
      <c r="G1151" s="97">
        <v>7.9589356999999999E-4</v>
      </c>
      <c r="H1151" s="97">
        <v>3.56319032E-3</v>
      </c>
    </row>
    <row r="1152" spans="1:8" x14ac:dyDescent="0.2">
      <c r="A1152" s="42" t="s">
        <v>56</v>
      </c>
      <c r="B1152" s="42" t="s">
        <v>74</v>
      </c>
      <c r="C1152" s="42" t="s">
        <v>26</v>
      </c>
      <c r="D1152" s="43">
        <v>8467</v>
      </c>
      <c r="E1152" s="97">
        <v>6.2786841100000001E-3</v>
      </c>
      <c r="F1152" s="97">
        <v>1.51656981E-3</v>
      </c>
      <c r="G1152" s="97">
        <v>8.0855005999999998E-4</v>
      </c>
      <c r="H1152" s="97">
        <v>3.9535637599999998E-3</v>
      </c>
    </row>
    <row r="1153" spans="1:8" x14ac:dyDescent="0.2">
      <c r="A1153" s="42" t="s">
        <v>56</v>
      </c>
      <c r="B1153" s="42" t="s">
        <v>75</v>
      </c>
      <c r="C1153" s="42" t="s">
        <v>26</v>
      </c>
      <c r="D1153" s="43">
        <v>3564</v>
      </c>
      <c r="E1153" s="97">
        <v>5.2301789999999997E-3</v>
      </c>
      <c r="F1153" s="97">
        <v>1.2065807500000001E-3</v>
      </c>
      <c r="G1153" s="97">
        <v>7.5666947000000003E-4</v>
      </c>
      <c r="H1153" s="97">
        <v>3.2669283100000002E-3</v>
      </c>
    </row>
    <row r="1154" spans="1:8" x14ac:dyDescent="0.2">
      <c r="A1154" s="42" t="s">
        <v>56</v>
      </c>
      <c r="B1154" s="42" t="s">
        <v>70</v>
      </c>
      <c r="C1154" s="42" t="s">
        <v>27</v>
      </c>
      <c r="D1154" s="43">
        <v>554</v>
      </c>
      <c r="E1154" s="97">
        <v>7.2981637800000002E-3</v>
      </c>
      <c r="F1154" s="97">
        <v>4.3308344299999996E-3</v>
      </c>
      <c r="G1154" s="97">
        <v>1.0233025099999999E-3</v>
      </c>
      <c r="H1154" s="97">
        <v>3.7490805099999998E-3</v>
      </c>
    </row>
    <row r="1155" spans="1:8" x14ac:dyDescent="0.2">
      <c r="A1155" s="42" t="s">
        <v>56</v>
      </c>
      <c r="B1155" s="42" t="s">
        <v>71</v>
      </c>
      <c r="C1155" s="42" t="s">
        <v>27</v>
      </c>
      <c r="D1155" s="43">
        <v>308</v>
      </c>
      <c r="E1155" s="97">
        <v>6.2800623E-3</v>
      </c>
      <c r="F1155" s="97">
        <v>1.8386992600000001E-3</v>
      </c>
      <c r="G1155" s="97">
        <v>1.0561715799999999E-3</v>
      </c>
      <c r="H1155" s="97">
        <v>3.3851909499999998E-3</v>
      </c>
    </row>
    <row r="1156" spans="1:8" x14ac:dyDescent="0.2">
      <c r="A1156" s="42" t="s">
        <v>56</v>
      </c>
      <c r="B1156" s="42" t="s">
        <v>72</v>
      </c>
      <c r="C1156" s="42" t="s">
        <v>27</v>
      </c>
      <c r="D1156" s="43">
        <v>43</v>
      </c>
      <c r="E1156" s="97">
        <v>8.5104433500000007E-3</v>
      </c>
      <c r="F1156" s="97">
        <v>4.4522500400000003E-3</v>
      </c>
      <c r="G1156" s="97">
        <v>1.1183783500000001E-3</v>
      </c>
      <c r="H1156" s="97">
        <v>2.93981461E-3</v>
      </c>
    </row>
    <row r="1157" spans="1:8" x14ac:dyDescent="0.2">
      <c r="A1157" s="42" t="s">
        <v>56</v>
      </c>
      <c r="B1157" s="42" t="s">
        <v>73</v>
      </c>
      <c r="C1157" s="42" t="s">
        <v>27</v>
      </c>
      <c r="D1157" s="43">
        <v>195</v>
      </c>
      <c r="E1157" s="97">
        <v>8.3683520699999996E-3</v>
      </c>
      <c r="F1157" s="97">
        <v>2.59051497E-3</v>
      </c>
      <c r="G1157" s="97">
        <v>1.1168088699999999E-3</v>
      </c>
      <c r="H1157" s="97">
        <v>4.6610278000000002E-3</v>
      </c>
    </row>
    <row r="1158" spans="1:8" x14ac:dyDescent="0.2">
      <c r="A1158" s="42" t="s">
        <v>56</v>
      </c>
      <c r="B1158" s="42" t="s">
        <v>74</v>
      </c>
      <c r="C1158" s="42" t="s">
        <v>27</v>
      </c>
      <c r="D1158" s="43">
        <v>1366</v>
      </c>
      <c r="E1158" s="97">
        <v>6.9863006799999999E-3</v>
      </c>
      <c r="F1158" s="97">
        <v>2.2700010400000001E-3</v>
      </c>
      <c r="G1158" s="97">
        <v>9.8109318000000009E-4</v>
      </c>
      <c r="H1158" s="97">
        <v>3.7352059499999998E-3</v>
      </c>
    </row>
    <row r="1159" spans="1:8" x14ac:dyDescent="0.2">
      <c r="A1159" s="42" t="s">
        <v>56</v>
      </c>
      <c r="B1159" s="42" t="s">
        <v>75</v>
      </c>
      <c r="C1159" s="42" t="s">
        <v>27</v>
      </c>
      <c r="D1159" s="43">
        <v>794</v>
      </c>
      <c r="E1159" s="97">
        <v>6.0670739899999996E-3</v>
      </c>
      <c r="F1159" s="97">
        <v>1.69439174E-3</v>
      </c>
      <c r="G1159" s="97">
        <v>8.6586878000000003E-4</v>
      </c>
      <c r="H1159" s="97">
        <v>3.50681302E-3</v>
      </c>
    </row>
    <row r="1160" spans="1:8" x14ac:dyDescent="0.2">
      <c r="A1160" s="42" t="s">
        <v>56</v>
      </c>
      <c r="B1160" s="42" t="s">
        <v>70</v>
      </c>
      <c r="C1160" s="42" t="s">
        <v>28</v>
      </c>
      <c r="D1160" s="43">
        <v>513</v>
      </c>
      <c r="E1160" s="97">
        <v>6.9355098199999996E-3</v>
      </c>
      <c r="F1160" s="97">
        <v>1.5964548900000001E-3</v>
      </c>
      <c r="G1160" s="97">
        <v>1.2622958200000001E-3</v>
      </c>
      <c r="H1160" s="97">
        <v>4.0767586499999998E-3</v>
      </c>
    </row>
    <row r="1161" spans="1:8" x14ac:dyDescent="0.2">
      <c r="A1161" s="42" t="s">
        <v>56</v>
      </c>
      <c r="B1161" s="42" t="s">
        <v>71</v>
      </c>
      <c r="C1161" s="42" t="s">
        <v>28</v>
      </c>
      <c r="D1161" s="43">
        <v>89</v>
      </c>
      <c r="E1161" s="97">
        <v>1.7952949190000001E-2</v>
      </c>
      <c r="F1161" s="97">
        <v>4.4781260499999996E-3</v>
      </c>
      <c r="G1161" s="97">
        <v>1.9506864400000001E-3</v>
      </c>
      <c r="H1161" s="97">
        <v>1.15241363E-2</v>
      </c>
    </row>
    <row r="1162" spans="1:8" x14ac:dyDescent="0.2">
      <c r="A1162" s="42" t="s">
        <v>56</v>
      </c>
      <c r="B1162" s="42" t="s">
        <v>72</v>
      </c>
      <c r="C1162" s="42" t="s">
        <v>28</v>
      </c>
      <c r="D1162" s="43">
        <v>3</v>
      </c>
      <c r="E1162" s="97">
        <v>1.63194421E-3</v>
      </c>
      <c r="F1162" s="97">
        <v>1.38888865E-3</v>
      </c>
      <c r="G1162" s="97">
        <v>1.118824E-4</v>
      </c>
      <c r="H1162" s="97">
        <v>1.3117268E-4</v>
      </c>
    </row>
    <row r="1163" spans="1:8" x14ac:dyDescent="0.2">
      <c r="A1163" s="42" t="s">
        <v>56</v>
      </c>
      <c r="B1163" s="42" t="s">
        <v>73</v>
      </c>
      <c r="C1163" s="42" t="s">
        <v>28</v>
      </c>
      <c r="D1163" s="43">
        <v>118</v>
      </c>
      <c r="E1163" s="97">
        <v>9.5842158699999992E-3</v>
      </c>
      <c r="F1163" s="97">
        <v>1.93649927E-3</v>
      </c>
      <c r="G1163" s="97">
        <v>1.36986013E-3</v>
      </c>
      <c r="H1163" s="97">
        <v>6.2778560299999999E-3</v>
      </c>
    </row>
    <row r="1164" spans="1:8" x14ac:dyDescent="0.2">
      <c r="A1164" s="42" t="s">
        <v>56</v>
      </c>
      <c r="B1164" s="42" t="s">
        <v>74</v>
      </c>
      <c r="C1164" s="42" t="s">
        <v>28</v>
      </c>
      <c r="D1164" s="43">
        <v>920</v>
      </c>
      <c r="E1164" s="97">
        <v>8.6701009100000007E-3</v>
      </c>
      <c r="F1164" s="97">
        <v>1.91184808E-3</v>
      </c>
      <c r="G1164" s="97">
        <v>1.3247406199999999E-3</v>
      </c>
      <c r="H1164" s="97">
        <v>5.4335117499999998E-3</v>
      </c>
    </row>
    <row r="1165" spans="1:8" x14ac:dyDescent="0.2">
      <c r="A1165" s="42" t="s">
        <v>56</v>
      </c>
      <c r="B1165" s="42" t="s">
        <v>75</v>
      </c>
      <c r="C1165" s="42" t="s">
        <v>28</v>
      </c>
      <c r="D1165" s="43">
        <v>844</v>
      </c>
      <c r="E1165" s="97">
        <v>6.6203289800000004E-3</v>
      </c>
      <c r="F1165" s="97">
        <v>1.06846233E-3</v>
      </c>
      <c r="G1165" s="97">
        <v>1.3762312200000001E-3</v>
      </c>
      <c r="H1165" s="97">
        <v>4.1756349699999997E-3</v>
      </c>
    </row>
    <row r="1166" spans="1:8" x14ac:dyDescent="0.2">
      <c r="A1166" s="42" t="s">
        <v>56</v>
      </c>
      <c r="B1166" s="42" t="s">
        <v>70</v>
      </c>
      <c r="C1166" s="42" t="s">
        <v>29</v>
      </c>
      <c r="D1166" s="43">
        <v>164</v>
      </c>
      <c r="E1166" s="97">
        <v>9.6761373900000006E-3</v>
      </c>
      <c r="F1166" s="97">
        <v>3.64082237E-3</v>
      </c>
      <c r="G1166" s="97">
        <v>1.7230547700000001E-3</v>
      </c>
      <c r="H1166" s="97">
        <v>4.3122598299999999E-3</v>
      </c>
    </row>
    <row r="1167" spans="1:8" x14ac:dyDescent="0.2">
      <c r="A1167" s="42" t="s">
        <v>56</v>
      </c>
      <c r="B1167" s="42" t="s">
        <v>71</v>
      </c>
      <c r="C1167" s="42" t="s">
        <v>29</v>
      </c>
      <c r="D1167" s="43">
        <v>138</v>
      </c>
      <c r="E1167" s="97">
        <v>9.0716415900000003E-3</v>
      </c>
      <c r="F1167" s="97">
        <v>2.4248521600000001E-3</v>
      </c>
      <c r="G1167" s="97">
        <v>1.9795019000000001E-3</v>
      </c>
      <c r="H1167" s="97">
        <v>4.6672870799999997E-3</v>
      </c>
    </row>
    <row r="1168" spans="1:8" x14ac:dyDescent="0.2">
      <c r="A1168" s="42" t="s">
        <v>56</v>
      </c>
      <c r="B1168" s="42" t="s">
        <v>72</v>
      </c>
      <c r="C1168" s="42" t="s">
        <v>29</v>
      </c>
      <c r="D1168" s="43">
        <v>8</v>
      </c>
      <c r="E1168" s="97">
        <v>3.9583329799999997E-3</v>
      </c>
      <c r="F1168" s="97">
        <v>1.51620355E-3</v>
      </c>
      <c r="G1168" s="97">
        <v>1.4019094499999999E-3</v>
      </c>
      <c r="H1168" s="97">
        <v>1.0402196099999999E-3</v>
      </c>
    </row>
    <row r="1169" spans="1:8" x14ac:dyDescent="0.2">
      <c r="A1169" s="42" t="s">
        <v>56</v>
      </c>
      <c r="B1169" s="42" t="s">
        <v>73</v>
      </c>
      <c r="C1169" s="42" t="s">
        <v>29</v>
      </c>
      <c r="D1169" s="43">
        <v>55</v>
      </c>
      <c r="E1169" s="97">
        <v>1.007765125E-2</v>
      </c>
      <c r="F1169" s="97">
        <v>2.9126681100000002E-3</v>
      </c>
      <c r="G1169" s="97">
        <v>2.2188549800000001E-3</v>
      </c>
      <c r="H1169" s="97">
        <v>4.9461277099999996E-3</v>
      </c>
    </row>
    <row r="1170" spans="1:8" x14ac:dyDescent="0.2">
      <c r="A1170" s="42" t="s">
        <v>56</v>
      </c>
      <c r="B1170" s="42" t="s">
        <v>74</v>
      </c>
      <c r="C1170" s="42" t="s">
        <v>29</v>
      </c>
      <c r="D1170" s="43">
        <v>396</v>
      </c>
      <c r="E1170" s="97">
        <v>8.5587060199999992E-3</v>
      </c>
      <c r="F1170" s="97">
        <v>2.4351148000000002E-3</v>
      </c>
      <c r="G1170" s="97">
        <v>1.92459876E-3</v>
      </c>
      <c r="H1170" s="97">
        <v>4.1989919900000004E-3</v>
      </c>
    </row>
    <row r="1171" spans="1:8" x14ac:dyDescent="0.2">
      <c r="A1171" s="42" t="s">
        <v>56</v>
      </c>
      <c r="B1171" s="42" t="s">
        <v>75</v>
      </c>
      <c r="C1171" s="42" t="s">
        <v>29</v>
      </c>
      <c r="D1171" s="43">
        <v>577</v>
      </c>
      <c r="E1171" s="97">
        <v>8.4006713499999996E-3</v>
      </c>
      <c r="F1171" s="97">
        <v>1.76363188E-3</v>
      </c>
      <c r="G1171" s="97">
        <v>1.58659068E-3</v>
      </c>
      <c r="H1171" s="97">
        <v>5.0504482799999997E-3</v>
      </c>
    </row>
    <row r="1172" spans="1:8" x14ac:dyDescent="0.2">
      <c r="A1172" s="42" t="s">
        <v>56</v>
      </c>
      <c r="B1172" s="42" t="s">
        <v>70</v>
      </c>
      <c r="C1172" s="42" t="s">
        <v>30</v>
      </c>
      <c r="D1172" s="43">
        <v>447</v>
      </c>
      <c r="E1172" s="97">
        <v>6.4828794500000004E-3</v>
      </c>
      <c r="F1172" s="97">
        <v>1.4772607199999999E-3</v>
      </c>
      <c r="G1172" s="97">
        <v>1.19671241E-3</v>
      </c>
      <c r="H1172" s="97">
        <v>3.8089058400000001E-3</v>
      </c>
    </row>
    <row r="1173" spans="1:8" x14ac:dyDescent="0.2">
      <c r="A1173" s="42" t="s">
        <v>56</v>
      </c>
      <c r="B1173" s="42" t="s">
        <v>71</v>
      </c>
      <c r="C1173" s="42" t="s">
        <v>30</v>
      </c>
      <c r="D1173" s="43">
        <v>244</v>
      </c>
      <c r="E1173" s="97">
        <v>7.5157006500000002E-3</v>
      </c>
      <c r="F1173" s="97">
        <v>2.0700039400000001E-3</v>
      </c>
      <c r="G1173" s="97">
        <v>1.34202315E-3</v>
      </c>
      <c r="H1173" s="97">
        <v>4.10367311E-3</v>
      </c>
    </row>
    <row r="1174" spans="1:8" x14ac:dyDescent="0.2">
      <c r="A1174" s="42" t="s">
        <v>56</v>
      </c>
      <c r="B1174" s="42" t="s">
        <v>73</v>
      </c>
      <c r="C1174" s="42" t="s">
        <v>30</v>
      </c>
      <c r="D1174" s="43">
        <v>253</v>
      </c>
      <c r="E1174" s="97">
        <v>7.2416646200000002E-3</v>
      </c>
      <c r="F1174" s="97">
        <v>1.5991891400000001E-3</v>
      </c>
      <c r="G1174" s="97">
        <v>1.22090445E-3</v>
      </c>
      <c r="H1174" s="97">
        <v>4.4215705500000001E-3</v>
      </c>
    </row>
    <row r="1175" spans="1:8" x14ac:dyDescent="0.2">
      <c r="A1175" s="42" t="s">
        <v>56</v>
      </c>
      <c r="B1175" s="42" t="s">
        <v>74</v>
      </c>
      <c r="C1175" s="42" t="s">
        <v>30</v>
      </c>
      <c r="D1175" s="43">
        <v>419</v>
      </c>
      <c r="E1175" s="97">
        <v>6.0052591899999999E-3</v>
      </c>
      <c r="F1175" s="97">
        <v>1.4273952300000001E-3</v>
      </c>
      <c r="G1175" s="97">
        <v>1.0900068199999999E-3</v>
      </c>
      <c r="H1175" s="97">
        <v>3.4878566500000001E-3</v>
      </c>
    </row>
    <row r="1176" spans="1:8" x14ac:dyDescent="0.2">
      <c r="A1176" s="42" t="s">
        <v>56</v>
      </c>
      <c r="B1176" s="42" t="s">
        <v>75</v>
      </c>
      <c r="C1176" s="42" t="s">
        <v>30</v>
      </c>
      <c r="D1176" s="43">
        <v>478</v>
      </c>
      <c r="E1176" s="97">
        <v>6.3485246800000002E-3</v>
      </c>
      <c r="F1176" s="97">
        <v>1.0716185799999999E-3</v>
      </c>
      <c r="G1176" s="97">
        <v>9.8878402000000007E-4</v>
      </c>
      <c r="H1176" s="97">
        <v>4.2881215500000002E-3</v>
      </c>
    </row>
    <row r="1177" spans="1:8" x14ac:dyDescent="0.2">
      <c r="A1177" s="42" t="s">
        <v>56</v>
      </c>
      <c r="B1177" s="42" t="s">
        <v>70</v>
      </c>
      <c r="C1177" s="42" t="s">
        <v>31</v>
      </c>
      <c r="D1177" s="43">
        <v>326</v>
      </c>
      <c r="E1177" s="97">
        <v>6.6801576799999998E-3</v>
      </c>
      <c r="F1177" s="97">
        <v>1.8740056699999999E-3</v>
      </c>
      <c r="G1177" s="97">
        <v>1.2209225399999999E-3</v>
      </c>
      <c r="H1177" s="97">
        <v>3.5852289699999998E-3</v>
      </c>
    </row>
    <row r="1178" spans="1:8" x14ac:dyDescent="0.2">
      <c r="A1178" s="42" t="s">
        <v>56</v>
      </c>
      <c r="B1178" s="42" t="s">
        <v>71</v>
      </c>
      <c r="C1178" s="42" t="s">
        <v>31</v>
      </c>
      <c r="D1178" s="43">
        <v>96</v>
      </c>
      <c r="E1178" s="97">
        <v>1.513973257E-2</v>
      </c>
      <c r="F1178" s="97">
        <v>7.7683736099999996E-3</v>
      </c>
      <c r="G1178" s="97">
        <v>1.76082633E-3</v>
      </c>
      <c r="H1178" s="97">
        <v>5.6105322199999997E-3</v>
      </c>
    </row>
    <row r="1179" spans="1:8" x14ac:dyDescent="0.2">
      <c r="A1179" s="42" t="s">
        <v>56</v>
      </c>
      <c r="B1179" s="42" t="s">
        <v>72</v>
      </c>
      <c r="C1179" s="42" t="s">
        <v>31</v>
      </c>
      <c r="D1179" s="43">
        <v>421</v>
      </c>
      <c r="E1179" s="97">
        <v>6.5266503900000003E-3</v>
      </c>
      <c r="F1179" s="97">
        <v>1.13274697E-3</v>
      </c>
      <c r="G1179" s="97">
        <v>6.2005122000000003E-4</v>
      </c>
      <c r="H1179" s="97">
        <v>4.7738517199999997E-3</v>
      </c>
    </row>
    <row r="1180" spans="1:8" x14ac:dyDescent="0.2">
      <c r="A1180" s="42" t="s">
        <v>56</v>
      </c>
      <c r="B1180" s="42" t="s">
        <v>73</v>
      </c>
      <c r="C1180" s="42" t="s">
        <v>31</v>
      </c>
      <c r="D1180" s="43">
        <v>233</v>
      </c>
      <c r="E1180" s="97">
        <v>8.3495268500000004E-3</v>
      </c>
      <c r="F1180" s="97">
        <v>2.2090086600000001E-3</v>
      </c>
      <c r="G1180" s="97">
        <v>1.45907819E-3</v>
      </c>
      <c r="H1180" s="97">
        <v>4.6814395300000004E-3</v>
      </c>
    </row>
    <row r="1181" spans="1:8" x14ac:dyDescent="0.2">
      <c r="A1181" s="42" t="s">
        <v>56</v>
      </c>
      <c r="B1181" s="42" t="s">
        <v>74</v>
      </c>
      <c r="C1181" s="42" t="s">
        <v>31</v>
      </c>
      <c r="D1181" s="43">
        <v>584</v>
      </c>
      <c r="E1181" s="97">
        <v>7.20555452E-3</v>
      </c>
      <c r="F1181" s="97">
        <v>1.67140308E-3</v>
      </c>
      <c r="G1181" s="97">
        <v>1.36205425E-3</v>
      </c>
      <c r="H1181" s="97">
        <v>4.1720967399999998E-3</v>
      </c>
    </row>
    <row r="1182" spans="1:8" x14ac:dyDescent="0.2">
      <c r="A1182" s="42" t="s">
        <v>56</v>
      </c>
      <c r="B1182" s="42" t="s">
        <v>75</v>
      </c>
      <c r="C1182" s="42" t="s">
        <v>31</v>
      </c>
      <c r="D1182" s="43">
        <v>406</v>
      </c>
      <c r="E1182" s="97">
        <v>6.8732322999999996E-3</v>
      </c>
      <c r="F1182" s="97">
        <v>1.3708718700000001E-3</v>
      </c>
      <c r="G1182" s="97">
        <v>1.12747422E-3</v>
      </c>
      <c r="H1182" s="97">
        <v>4.3748857299999999E-3</v>
      </c>
    </row>
    <row r="1183" spans="1:8" x14ac:dyDescent="0.2">
      <c r="A1183" s="42" t="s">
        <v>56</v>
      </c>
      <c r="B1183" s="42" t="s">
        <v>71</v>
      </c>
      <c r="C1183" s="42" t="s">
        <v>166</v>
      </c>
      <c r="D1183" s="43">
        <v>1</v>
      </c>
      <c r="E1183" s="97">
        <v>7.3842590199999997E-3</v>
      </c>
      <c r="F1183" s="97">
        <v>8.4490694000000002E-4</v>
      </c>
      <c r="G1183" s="97">
        <v>4.5717590199999998E-3</v>
      </c>
      <c r="H1183" s="97">
        <v>1.9675923600000001E-3</v>
      </c>
    </row>
    <row r="1184" spans="1:8" x14ac:dyDescent="0.2">
      <c r="A1184" s="42" t="s">
        <v>56</v>
      </c>
      <c r="B1184" s="42" t="s">
        <v>74</v>
      </c>
      <c r="C1184" s="42" t="s">
        <v>166</v>
      </c>
      <c r="D1184" s="43">
        <v>1</v>
      </c>
      <c r="E1184" s="97">
        <v>2.4247684719999999E-2</v>
      </c>
      <c r="F1184" s="97">
        <v>1.66666666E-3</v>
      </c>
      <c r="G1184" s="97">
        <v>1.5034722219999999E-2</v>
      </c>
      <c r="H1184" s="97">
        <v>7.5462958299999999E-3</v>
      </c>
    </row>
    <row r="1185" spans="1:8" x14ac:dyDescent="0.2">
      <c r="A1185" s="42" t="s">
        <v>56</v>
      </c>
      <c r="B1185" s="42" t="s">
        <v>70</v>
      </c>
      <c r="C1185" s="42" t="s">
        <v>32</v>
      </c>
      <c r="D1185" s="43">
        <v>705</v>
      </c>
      <c r="E1185" s="97">
        <v>5.8122042500000004E-3</v>
      </c>
      <c r="F1185" s="97">
        <v>9.6265078999999999E-4</v>
      </c>
      <c r="G1185" s="97">
        <v>1.01725416E-3</v>
      </c>
      <c r="H1185" s="97">
        <v>3.8322988199999998E-3</v>
      </c>
    </row>
    <row r="1186" spans="1:8" x14ac:dyDescent="0.2">
      <c r="A1186" s="42" t="s">
        <v>56</v>
      </c>
      <c r="B1186" s="42" t="s">
        <v>71</v>
      </c>
      <c r="C1186" s="42" t="s">
        <v>32</v>
      </c>
      <c r="D1186" s="43">
        <v>44</v>
      </c>
      <c r="E1186" s="97">
        <v>1.155644971E-2</v>
      </c>
      <c r="F1186" s="97">
        <v>5.2230637399999997E-3</v>
      </c>
      <c r="G1186" s="97">
        <v>2.0028407300000002E-3</v>
      </c>
      <c r="H1186" s="97">
        <v>4.3305448299999997E-3</v>
      </c>
    </row>
    <row r="1187" spans="1:8" x14ac:dyDescent="0.2">
      <c r="A1187" s="42" t="s">
        <v>56</v>
      </c>
      <c r="B1187" s="42" t="s">
        <v>72</v>
      </c>
      <c r="C1187" s="42" t="s">
        <v>32</v>
      </c>
      <c r="D1187" s="43">
        <v>26</v>
      </c>
      <c r="E1187" s="97">
        <v>6.9658117400000002E-3</v>
      </c>
      <c r="F1187" s="97">
        <v>2.3152598199999998E-3</v>
      </c>
      <c r="G1187" s="97">
        <v>7.6566929999999996E-4</v>
      </c>
      <c r="H1187" s="97">
        <v>3.88488223E-3</v>
      </c>
    </row>
    <row r="1188" spans="1:8" x14ac:dyDescent="0.2">
      <c r="A1188" s="42" t="s">
        <v>56</v>
      </c>
      <c r="B1188" s="42" t="s">
        <v>73</v>
      </c>
      <c r="C1188" s="42" t="s">
        <v>32</v>
      </c>
      <c r="D1188" s="43">
        <v>60</v>
      </c>
      <c r="E1188" s="97">
        <v>7.6323299999999997E-3</v>
      </c>
      <c r="F1188" s="97">
        <v>1.5810182500000001E-3</v>
      </c>
      <c r="G1188" s="97">
        <v>1.0881556200000001E-3</v>
      </c>
      <c r="H1188" s="97">
        <v>4.9631556199999996E-3</v>
      </c>
    </row>
    <row r="1189" spans="1:8" x14ac:dyDescent="0.2">
      <c r="A1189" s="42" t="s">
        <v>56</v>
      </c>
      <c r="B1189" s="42" t="s">
        <v>74</v>
      </c>
      <c r="C1189" s="42" t="s">
        <v>32</v>
      </c>
      <c r="D1189" s="43">
        <v>866</v>
      </c>
      <c r="E1189" s="97">
        <v>8.1612990400000002E-3</v>
      </c>
      <c r="F1189" s="97">
        <v>2.3846866999999998E-3</v>
      </c>
      <c r="G1189" s="97">
        <v>9.7478805999999996E-4</v>
      </c>
      <c r="H1189" s="97">
        <v>4.8018237999999996E-3</v>
      </c>
    </row>
    <row r="1190" spans="1:8" x14ac:dyDescent="0.2">
      <c r="A1190" s="42" t="s">
        <v>56</v>
      </c>
      <c r="B1190" s="42" t="s">
        <v>75</v>
      </c>
      <c r="C1190" s="42" t="s">
        <v>32</v>
      </c>
      <c r="D1190" s="43">
        <v>874</v>
      </c>
      <c r="E1190" s="97">
        <v>6.4748069500000002E-3</v>
      </c>
      <c r="F1190" s="97">
        <v>5.7715405999999995E-4</v>
      </c>
      <c r="G1190" s="97">
        <v>1.0162935000000001E-3</v>
      </c>
      <c r="H1190" s="97">
        <v>4.8813588699999997E-3</v>
      </c>
    </row>
    <row r="1191" spans="1:8" x14ac:dyDescent="0.2">
      <c r="A1191" s="42" t="s">
        <v>56</v>
      </c>
      <c r="B1191" s="42" t="s">
        <v>70</v>
      </c>
      <c r="C1191" s="42" t="s">
        <v>33</v>
      </c>
      <c r="D1191" s="43">
        <v>323</v>
      </c>
      <c r="E1191" s="97">
        <v>8.0572394699999998E-3</v>
      </c>
      <c r="F1191" s="97">
        <v>2.4601175699999998E-3</v>
      </c>
      <c r="G1191" s="97">
        <v>1.2739720800000001E-3</v>
      </c>
      <c r="H1191" s="97">
        <v>4.3231493399999996E-3</v>
      </c>
    </row>
    <row r="1192" spans="1:8" x14ac:dyDescent="0.2">
      <c r="A1192" s="42" t="s">
        <v>56</v>
      </c>
      <c r="B1192" s="42" t="s">
        <v>71</v>
      </c>
      <c r="C1192" s="42" t="s">
        <v>33</v>
      </c>
      <c r="D1192" s="43">
        <v>206</v>
      </c>
      <c r="E1192" s="97">
        <v>7.4313980600000003E-3</v>
      </c>
      <c r="F1192" s="97">
        <v>2.0842320599999999E-3</v>
      </c>
      <c r="G1192" s="97">
        <v>1.44956827E-3</v>
      </c>
      <c r="H1192" s="97">
        <v>3.8975972900000002E-3</v>
      </c>
    </row>
    <row r="1193" spans="1:8" x14ac:dyDescent="0.2">
      <c r="A1193" s="42" t="s">
        <v>56</v>
      </c>
      <c r="B1193" s="42" t="s">
        <v>72</v>
      </c>
      <c r="C1193" s="42" t="s">
        <v>33</v>
      </c>
      <c r="D1193" s="43">
        <v>30</v>
      </c>
      <c r="E1193" s="97">
        <v>7.1053238600000002E-3</v>
      </c>
      <c r="F1193" s="97">
        <v>2.3483794399999998E-3</v>
      </c>
      <c r="G1193" s="97">
        <v>8.8657386000000002E-4</v>
      </c>
      <c r="H1193" s="97">
        <v>3.8703701300000001E-3</v>
      </c>
    </row>
    <row r="1194" spans="1:8" x14ac:dyDescent="0.2">
      <c r="A1194" s="42" t="s">
        <v>56</v>
      </c>
      <c r="B1194" s="42" t="s">
        <v>73</v>
      </c>
      <c r="C1194" s="42" t="s">
        <v>33</v>
      </c>
      <c r="D1194" s="43">
        <v>193</v>
      </c>
      <c r="E1194" s="97">
        <v>9.8823400100000007E-3</v>
      </c>
      <c r="F1194" s="97">
        <v>3.00530103E-3</v>
      </c>
      <c r="G1194" s="97">
        <v>1.38487072E-3</v>
      </c>
      <c r="H1194" s="97">
        <v>5.4921677800000004E-3</v>
      </c>
    </row>
    <row r="1195" spans="1:8" x14ac:dyDescent="0.2">
      <c r="A1195" s="42" t="s">
        <v>56</v>
      </c>
      <c r="B1195" s="42" t="s">
        <v>74</v>
      </c>
      <c r="C1195" s="42" t="s">
        <v>33</v>
      </c>
      <c r="D1195" s="43">
        <v>695</v>
      </c>
      <c r="E1195" s="97">
        <v>7.8566311200000006E-3</v>
      </c>
      <c r="F1195" s="97">
        <v>2.2176423200000002E-3</v>
      </c>
      <c r="G1195" s="97">
        <v>1.2442709999999999E-3</v>
      </c>
      <c r="H1195" s="97">
        <v>4.3947173099999999E-3</v>
      </c>
    </row>
    <row r="1196" spans="1:8" x14ac:dyDescent="0.2">
      <c r="A1196" s="42" t="s">
        <v>56</v>
      </c>
      <c r="B1196" s="42" t="s">
        <v>75</v>
      </c>
      <c r="C1196" s="42" t="s">
        <v>33</v>
      </c>
      <c r="D1196" s="43">
        <v>504</v>
      </c>
      <c r="E1196" s="97">
        <v>6.84537563E-3</v>
      </c>
      <c r="F1196" s="97">
        <v>1.6976913699999999E-3</v>
      </c>
      <c r="G1196" s="97">
        <v>9.3469809000000005E-4</v>
      </c>
      <c r="H1196" s="97">
        <v>4.2129856699999997E-3</v>
      </c>
    </row>
    <row r="1197" spans="1:8" x14ac:dyDescent="0.2">
      <c r="A1197" s="42" t="s">
        <v>56</v>
      </c>
      <c r="B1197" s="42" t="s">
        <v>70</v>
      </c>
      <c r="C1197" s="42" t="s">
        <v>34</v>
      </c>
      <c r="D1197" s="43">
        <v>200</v>
      </c>
      <c r="E1197" s="97">
        <v>6.5883099500000002E-3</v>
      </c>
      <c r="F1197" s="97">
        <v>9.4166644000000005E-4</v>
      </c>
      <c r="G1197" s="97">
        <v>2.0514465400000002E-3</v>
      </c>
      <c r="H1197" s="97">
        <v>3.5951964999999999E-3</v>
      </c>
    </row>
    <row r="1198" spans="1:8" x14ac:dyDescent="0.2">
      <c r="A1198" s="42" t="s">
        <v>56</v>
      </c>
      <c r="B1198" s="42" t="s">
        <v>71</v>
      </c>
      <c r="C1198" s="42" t="s">
        <v>34</v>
      </c>
      <c r="D1198" s="43">
        <v>72</v>
      </c>
      <c r="E1198" s="97">
        <v>6.4605836199999999E-3</v>
      </c>
      <c r="F1198" s="97">
        <v>1.07510263E-3</v>
      </c>
      <c r="G1198" s="97">
        <v>1.7226077800000001E-3</v>
      </c>
      <c r="H1198" s="97">
        <v>3.6628726700000001E-3</v>
      </c>
    </row>
    <row r="1199" spans="1:8" x14ac:dyDescent="0.2">
      <c r="A1199" s="42" t="s">
        <v>56</v>
      </c>
      <c r="B1199" s="42" t="s">
        <v>72</v>
      </c>
      <c r="C1199" s="42" t="s">
        <v>34</v>
      </c>
      <c r="D1199" s="43">
        <v>24</v>
      </c>
      <c r="E1199" s="97">
        <v>4.6730322199999997E-3</v>
      </c>
      <c r="F1199" s="97">
        <v>1.07156614E-3</v>
      </c>
      <c r="G1199" s="97">
        <v>1.4443477100000001E-3</v>
      </c>
      <c r="H1199" s="97">
        <v>2.1571177899999999E-3</v>
      </c>
    </row>
    <row r="1200" spans="1:8" x14ac:dyDescent="0.2">
      <c r="A1200" s="42" t="s">
        <v>56</v>
      </c>
      <c r="B1200" s="42" t="s">
        <v>73</v>
      </c>
      <c r="C1200" s="42" t="s">
        <v>34</v>
      </c>
      <c r="D1200" s="43">
        <v>56</v>
      </c>
      <c r="E1200" s="97">
        <v>7.3435430599999999E-3</v>
      </c>
      <c r="F1200" s="97">
        <v>8.3601993999999995E-4</v>
      </c>
      <c r="G1200" s="97">
        <v>2.3716515399999998E-3</v>
      </c>
      <c r="H1200" s="97">
        <v>4.1358711199999997E-3</v>
      </c>
    </row>
    <row r="1201" spans="1:8" x14ac:dyDescent="0.2">
      <c r="A1201" s="42" t="s">
        <v>56</v>
      </c>
      <c r="B1201" s="42" t="s">
        <v>74</v>
      </c>
      <c r="C1201" s="42" t="s">
        <v>34</v>
      </c>
      <c r="D1201" s="43">
        <v>426</v>
      </c>
      <c r="E1201" s="97">
        <v>7.02584308E-3</v>
      </c>
      <c r="F1201" s="97">
        <v>1.0771493699999999E-3</v>
      </c>
      <c r="G1201" s="97">
        <v>1.8405763999999999E-3</v>
      </c>
      <c r="H1201" s="97">
        <v>4.1081168100000004E-3</v>
      </c>
    </row>
    <row r="1202" spans="1:8" x14ac:dyDescent="0.2">
      <c r="A1202" s="42" t="s">
        <v>56</v>
      </c>
      <c r="B1202" s="42" t="s">
        <v>75</v>
      </c>
      <c r="C1202" s="42" t="s">
        <v>34</v>
      </c>
      <c r="D1202" s="43">
        <v>599</v>
      </c>
      <c r="E1202" s="97">
        <v>7.2904297899999996E-3</v>
      </c>
      <c r="F1202" s="97">
        <v>9.4478428000000002E-4</v>
      </c>
      <c r="G1202" s="97">
        <v>1.64392404E-3</v>
      </c>
      <c r="H1202" s="97">
        <v>4.7017210099999998E-3</v>
      </c>
    </row>
    <row r="1203" spans="1:8" x14ac:dyDescent="0.2">
      <c r="A1203" s="42" t="s">
        <v>56</v>
      </c>
      <c r="B1203" s="42" t="s">
        <v>70</v>
      </c>
      <c r="C1203" s="42" t="s">
        <v>35</v>
      </c>
      <c r="D1203" s="43">
        <v>163</v>
      </c>
      <c r="E1203" s="97">
        <v>9.6877127700000006E-3</v>
      </c>
      <c r="F1203" s="97">
        <v>2.3435722700000002E-3</v>
      </c>
      <c r="G1203" s="97">
        <v>2.10051669E-3</v>
      </c>
      <c r="H1203" s="97">
        <v>5.2436233699999996E-3</v>
      </c>
    </row>
    <row r="1204" spans="1:8" x14ac:dyDescent="0.2">
      <c r="A1204" s="42" t="s">
        <v>56</v>
      </c>
      <c r="B1204" s="42" t="s">
        <v>71</v>
      </c>
      <c r="C1204" s="42" t="s">
        <v>35</v>
      </c>
      <c r="D1204" s="43">
        <v>164</v>
      </c>
      <c r="E1204" s="97">
        <v>1.5712581619999999E-2</v>
      </c>
      <c r="F1204" s="97">
        <v>7.8542087699999992E-3</v>
      </c>
      <c r="G1204" s="97">
        <v>2.1907461500000002E-3</v>
      </c>
      <c r="H1204" s="97">
        <v>5.6676262600000001E-3</v>
      </c>
    </row>
    <row r="1205" spans="1:8" x14ac:dyDescent="0.2">
      <c r="A1205" s="42" t="s">
        <v>56</v>
      </c>
      <c r="B1205" s="42" t="s">
        <v>72</v>
      </c>
      <c r="C1205" s="42" t="s">
        <v>35</v>
      </c>
      <c r="D1205" s="43">
        <v>3614</v>
      </c>
      <c r="E1205" s="97">
        <v>6.28158026E-3</v>
      </c>
      <c r="F1205" s="97">
        <v>6.9863957000000003E-4</v>
      </c>
      <c r="G1205" s="97">
        <v>3.0976754700000001E-3</v>
      </c>
      <c r="H1205" s="97">
        <v>2.48526476E-3</v>
      </c>
    </row>
    <row r="1206" spans="1:8" x14ac:dyDescent="0.2">
      <c r="A1206" s="42" t="s">
        <v>56</v>
      </c>
      <c r="B1206" s="42" t="s">
        <v>73</v>
      </c>
      <c r="C1206" s="42" t="s">
        <v>35</v>
      </c>
      <c r="D1206" s="43">
        <v>126</v>
      </c>
      <c r="E1206" s="97">
        <v>9.8362173799999997E-3</v>
      </c>
      <c r="F1206" s="97">
        <v>2.0927944299999998E-3</v>
      </c>
      <c r="G1206" s="97">
        <v>2.05843966E-3</v>
      </c>
      <c r="H1206" s="97">
        <v>5.6849828599999999E-3</v>
      </c>
    </row>
    <row r="1207" spans="1:8" x14ac:dyDescent="0.2">
      <c r="A1207" s="42" t="s">
        <v>56</v>
      </c>
      <c r="B1207" s="42" t="s">
        <v>74</v>
      </c>
      <c r="C1207" s="42" t="s">
        <v>35</v>
      </c>
      <c r="D1207" s="43">
        <v>311</v>
      </c>
      <c r="E1207" s="97">
        <v>7.9969034199999997E-3</v>
      </c>
      <c r="F1207" s="97">
        <v>1.6688621700000001E-3</v>
      </c>
      <c r="G1207" s="97">
        <v>1.91228985E-3</v>
      </c>
      <c r="H1207" s="97">
        <v>4.4157509200000002E-3</v>
      </c>
    </row>
    <row r="1208" spans="1:8" x14ac:dyDescent="0.2">
      <c r="A1208" s="42" t="s">
        <v>56</v>
      </c>
      <c r="B1208" s="42" t="s">
        <v>75</v>
      </c>
      <c r="C1208" s="42" t="s">
        <v>35</v>
      </c>
      <c r="D1208" s="43">
        <v>495</v>
      </c>
      <c r="E1208" s="97">
        <v>8.1893937000000003E-3</v>
      </c>
      <c r="F1208" s="97">
        <v>9.4895690999999998E-4</v>
      </c>
      <c r="G1208" s="97">
        <v>1.7556114200000001E-3</v>
      </c>
      <c r="H1208" s="97">
        <v>5.4848248600000002E-3</v>
      </c>
    </row>
    <row r="1209" spans="1:8" x14ac:dyDescent="0.2">
      <c r="A1209" s="42" t="s">
        <v>56</v>
      </c>
      <c r="B1209" s="42" t="s">
        <v>70</v>
      </c>
      <c r="C1209" s="42" t="s">
        <v>36</v>
      </c>
      <c r="D1209" s="43">
        <v>530</v>
      </c>
      <c r="E1209" s="97">
        <v>7.2737593699999997E-3</v>
      </c>
      <c r="F1209" s="97">
        <v>2.48161227E-3</v>
      </c>
      <c r="G1209" s="97">
        <v>6.9112484E-4</v>
      </c>
      <c r="H1209" s="97">
        <v>4.1010217700000002E-3</v>
      </c>
    </row>
    <row r="1210" spans="1:8" x14ac:dyDescent="0.2">
      <c r="A1210" s="42" t="s">
        <v>56</v>
      </c>
      <c r="B1210" s="42" t="s">
        <v>71</v>
      </c>
      <c r="C1210" s="42" t="s">
        <v>36</v>
      </c>
      <c r="D1210" s="43">
        <v>277</v>
      </c>
      <c r="E1210" s="97">
        <v>7.3703450600000001E-3</v>
      </c>
      <c r="F1210" s="97">
        <v>2.0718008200000001E-3</v>
      </c>
      <c r="G1210" s="97">
        <v>8.3763679999999995E-4</v>
      </c>
      <c r="H1210" s="97">
        <v>4.4609069400000003E-3</v>
      </c>
    </row>
    <row r="1211" spans="1:8" x14ac:dyDescent="0.2">
      <c r="A1211" s="42" t="s">
        <v>56</v>
      </c>
      <c r="B1211" s="42" t="s">
        <v>72</v>
      </c>
      <c r="C1211" s="42" t="s">
        <v>36</v>
      </c>
      <c r="D1211" s="43">
        <v>71</v>
      </c>
      <c r="E1211" s="97">
        <v>5.5775623599999997E-3</v>
      </c>
      <c r="F1211" s="97">
        <v>2.5782470900000002E-3</v>
      </c>
      <c r="G1211" s="97">
        <v>4.6720114000000002E-4</v>
      </c>
      <c r="H1211" s="97">
        <v>2.53211374E-3</v>
      </c>
    </row>
    <row r="1212" spans="1:8" x14ac:dyDescent="0.2">
      <c r="A1212" s="42" t="s">
        <v>56</v>
      </c>
      <c r="B1212" s="42" t="s">
        <v>73</v>
      </c>
      <c r="C1212" s="42" t="s">
        <v>36</v>
      </c>
      <c r="D1212" s="43">
        <v>317</v>
      </c>
      <c r="E1212" s="97">
        <v>7.1661041599999998E-3</v>
      </c>
      <c r="F1212" s="97">
        <v>2.36300946E-3</v>
      </c>
      <c r="G1212" s="97">
        <v>7.5881357999999996E-4</v>
      </c>
      <c r="H1212" s="97">
        <v>4.04428064E-3</v>
      </c>
    </row>
    <row r="1213" spans="1:8" x14ac:dyDescent="0.2">
      <c r="A1213" s="42" t="s">
        <v>56</v>
      </c>
      <c r="B1213" s="42" t="s">
        <v>74</v>
      </c>
      <c r="C1213" s="42" t="s">
        <v>36</v>
      </c>
      <c r="D1213" s="43">
        <v>758</v>
      </c>
      <c r="E1213" s="97">
        <v>6.3173065099999997E-3</v>
      </c>
      <c r="F1213" s="97">
        <v>1.92664028E-3</v>
      </c>
      <c r="G1213" s="97">
        <v>6.1515110999999997E-4</v>
      </c>
      <c r="H1213" s="97">
        <v>3.7755146399999998E-3</v>
      </c>
    </row>
    <row r="1214" spans="1:8" x14ac:dyDescent="0.2">
      <c r="A1214" s="42" t="s">
        <v>56</v>
      </c>
      <c r="B1214" s="42" t="s">
        <v>75</v>
      </c>
      <c r="C1214" s="42" t="s">
        <v>36</v>
      </c>
      <c r="D1214" s="43">
        <v>580</v>
      </c>
      <c r="E1214" s="97">
        <v>5.1452544000000003E-3</v>
      </c>
      <c r="F1214" s="97">
        <v>1.2356519E-3</v>
      </c>
      <c r="G1214" s="97">
        <v>4.8882479999999996E-4</v>
      </c>
      <c r="H1214" s="97">
        <v>3.4207772299999998E-3</v>
      </c>
    </row>
    <row r="1215" spans="1:8" x14ac:dyDescent="0.2">
      <c r="A1215" s="42" t="s">
        <v>56</v>
      </c>
      <c r="B1215" s="42" t="s">
        <v>70</v>
      </c>
      <c r="C1215" s="42" t="s">
        <v>37</v>
      </c>
      <c r="D1215" s="43">
        <v>184</v>
      </c>
      <c r="E1215" s="97">
        <v>7.2331670300000003E-3</v>
      </c>
      <c r="F1215" s="97">
        <v>1.6374167399999999E-3</v>
      </c>
      <c r="G1215" s="97">
        <v>1.4215350799999999E-3</v>
      </c>
      <c r="H1215" s="97">
        <v>4.1742147500000003E-3</v>
      </c>
    </row>
    <row r="1216" spans="1:8" x14ac:dyDescent="0.2">
      <c r="A1216" s="42" t="s">
        <v>56</v>
      </c>
      <c r="B1216" s="42" t="s">
        <v>71</v>
      </c>
      <c r="C1216" s="42" t="s">
        <v>37</v>
      </c>
      <c r="D1216" s="43">
        <v>264</v>
      </c>
      <c r="E1216" s="97">
        <v>1.5957535200000001E-2</v>
      </c>
      <c r="F1216" s="97">
        <v>5.6691916900000004E-3</v>
      </c>
      <c r="G1216" s="97">
        <v>1.9477761299999999E-3</v>
      </c>
      <c r="H1216" s="97">
        <v>8.3405668899999997E-3</v>
      </c>
    </row>
    <row r="1217" spans="1:8" x14ac:dyDescent="0.2">
      <c r="A1217" s="42" t="s">
        <v>56</v>
      </c>
      <c r="B1217" s="42" t="s">
        <v>72</v>
      </c>
      <c r="C1217" s="42" t="s">
        <v>37</v>
      </c>
      <c r="D1217" s="43">
        <v>20</v>
      </c>
      <c r="E1217" s="97">
        <v>4.5312496800000001E-3</v>
      </c>
      <c r="F1217" s="97">
        <v>1.13252291E-3</v>
      </c>
      <c r="G1217" s="97">
        <v>1.18229145E-3</v>
      </c>
      <c r="H1217" s="97">
        <v>2.21643492E-3</v>
      </c>
    </row>
    <row r="1218" spans="1:8" x14ac:dyDescent="0.2">
      <c r="A1218" s="42" t="s">
        <v>56</v>
      </c>
      <c r="B1218" s="42" t="s">
        <v>73</v>
      </c>
      <c r="C1218" s="42" t="s">
        <v>37</v>
      </c>
      <c r="D1218" s="43">
        <v>42</v>
      </c>
      <c r="E1218" s="97">
        <v>1.2458939380000001E-2</v>
      </c>
      <c r="F1218" s="97">
        <v>2.687114E-3</v>
      </c>
      <c r="G1218" s="97">
        <v>2.0370367799999998E-3</v>
      </c>
      <c r="H1218" s="97">
        <v>7.7347880999999999E-3</v>
      </c>
    </row>
    <row r="1219" spans="1:8" x14ac:dyDescent="0.2">
      <c r="A1219" s="42" t="s">
        <v>56</v>
      </c>
      <c r="B1219" s="42" t="s">
        <v>74</v>
      </c>
      <c r="C1219" s="42" t="s">
        <v>37</v>
      </c>
      <c r="D1219" s="43">
        <v>495</v>
      </c>
      <c r="E1219" s="97">
        <v>9.1077672500000009E-3</v>
      </c>
      <c r="F1219" s="97">
        <v>1.81610059E-3</v>
      </c>
      <c r="G1219" s="97">
        <v>1.677048E-3</v>
      </c>
      <c r="H1219" s="97">
        <v>5.6146181500000003E-3</v>
      </c>
    </row>
    <row r="1220" spans="1:8" x14ac:dyDescent="0.2">
      <c r="A1220" s="42" t="s">
        <v>56</v>
      </c>
      <c r="B1220" s="42" t="s">
        <v>75</v>
      </c>
      <c r="C1220" s="42" t="s">
        <v>37</v>
      </c>
      <c r="D1220" s="43">
        <v>1711</v>
      </c>
      <c r="E1220" s="97">
        <v>7.5177430700000001E-3</v>
      </c>
      <c r="F1220" s="97">
        <v>8.3538274000000004E-4</v>
      </c>
      <c r="G1220" s="97">
        <v>1.78021546E-3</v>
      </c>
      <c r="H1220" s="97">
        <v>4.90214438E-3</v>
      </c>
    </row>
    <row r="1221" spans="1:8" x14ac:dyDescent="0.2">
      <c r="A1221" s="42" t="s">
        <v>56</v>
      </c>
      <c r="B1221" s="42" t="s">
        <v>70</v>
      </c>
      <c r="C1221" s="42" t="s">
        <v>38</v>
      </c>
      <c r="D1221" s="43">
        <v>194</v>
      </c>
      <c r="E1221" s="97">
        <v>8.1060278200000002E-3</v>
      </c>
      <c r="F1221" s="97">
        <v>2.5782739100000001E-3</v>
      </c>
      <c r="G1221" s="97">
        <v>1.5713891100000001E-3</v>
      </c>
      <c r="H1221" s="97">
        <v>3.9563643000000001E-3</v>
      </c>
    </row>
    <row r="1222" spans="1:8" x14ac:dyDescent="0.2">
      <c r="A1222" s="42" t="s">
        <v>56</v>
      </c>
      <c r="B1222" s="42" t="s">
        <v>71</v>
      </c>
      <c r="C1222" s="42" t="s">
        <v>38</v>
      </c>
      <c r="D1222" s="43">
        <v>174</v>
      </c>
      <c r="E1222" s="97">
        <v>8.9092430699999996E-3</v>
      </c>
      <c r="F1222" s="97">
        <v>2.40953575E-3</v>
      </c>
      <c r="G1222" s="97">
        <v>1.78081078E-3</v>
      </c>
      <c r="H1222" s="97">
        <v>4.7188961399999996E-3</v>
      </c>
    </row>
    <row r="1223" spans="1:8" x14ac:dyDescent="0.2">
      <c r="A1223" s="42" t="s">
        <v>56</v>
      </c>
      <c r="B1223" s="42" t="s">
        <v>72</v>
      </c>
      <c r="C1223" s="42" t="s">
        <v>38</v>
      </c>
      <c r="D1223" s="43">
        <v>29</v>
      </c>
      <c r="E1223" s="97">
        <v>5.0207533199999998E-3</v>
      </c>
      <c r="F1223" s="97">
        <v>1.6762449900000001E-3</v>
      </c>
      <c r="G1223" s="97">
        <v>7.9142700000000004E-4</v>
      </c>
      <c r="H1223" s="97">
        <v>2.5530808099999999E-3</v>
      </c>
    </row>
    <row r="1224" spans="1:8" x14ac:dyDescent="0.2">
      <c r="A1224" s="42" t="s">
        <v>56</v>
      </c>
      <c r="B1224" s="42" t="s">
        <v>73</v>
      </c>
      <c r="C1224" s="42" t="s">
        <v>38</v>
      </c>
      <c r="D1224" s="43">
        <v>31</v>
      </c>
      <c r="E1224" s="97">
        <v>8.9359316899999992E-3</v>
      </c>
      <c r="F1224" s="97">
        <v>2.3129478199999999E-3</v>
      </c>
      <c r="G1224" s="97">
        <v>1.7607524499999999E-3</v>
      </c>
      <c r="H1224" s="97">
        <v>4.8622309300000001E-3</v>
      </c>
    </row>
    <row r="1225" spans="1:8" x14ac:dyDescent="0.2">
      <c r="A1225" s="42" t="s">
        <v>56</v>
      </c>
      <c r="B1225" s="42" t="s">
        <v>74</v>
      </c>
      <c r="C1225" s="42" t="s">
        <v>38</v>
      </c>
      <c r="D1225" s="43">
        <v>410</v>
      </c>
      <c r="E1225" s="97">
        <v>8.7289405899999995E-3</v>
      </c>
      <c r="F1225" s="97">
        <v>2.5409324699999999E-3</v>
      </c>
      <c r="G1225" s="97">
        <v>1.5382224299999999E-3</v>
      </c>
      <c r="H1225" s="97">
        <v>4.6497852100000001E-3</v>
      </c>
    </row>
    <row r="1226" spans="1:8" x14ac:dyDescent="0.2">
      <c r="A1226" s="42" t="s">
        <v>56</v>
      </c>
      <c r="B1226" s="42" t="s">
        <v>75</v>
      </c>
      <c r="C1226" s="42" t="s">
        <v>38</v>
      </c>
      <c r="D1226" s="43">
        <v>408</v>
      </c>
      <c r="E1226" s="97">
        <v>8.8698254900000002E-3</v>
      </c>
      <c r="F1226" s="97">
        <v>1.76130151E-3</v>
      </c>
      <c r="G1226" s="97">
        <v>1.4116396499999999E-3</v>
      </c>
      <c r="H1226" s="97">
        <v>5.6968838399999999E-3</v>
      </c>
    </row>
    <row r="1227" spans="1:8" x14ac:dyDescent="0.2">
      <c r="A1227" s="42" t="s">
        <v>56</v>
      </c>
      <c r="B1227" s="42" t="s">
        <v>70</v>
      </c>
      <c r="C1227" s="42" t="s">
        <v>39</v>
      </c>
      <c r="D1227" s="43">
        <v>176</v>
      </c>
      <c r="E1227" s="97">
        <v>8.1697835399999995E-3</v>
      </c>
      <c r="F1227" s="97">
        <v>2.1022724999999998E-3</v>
      </c>
      <c r="G1227" s="97">
        <v>1.6728480400000001E-3</v>
      </c>
      <c r="H1227" s="97">
        <v>4.3946625200000002E-3</v>
      </c>
    </row>
    <row r="1228" spans="1:8" x14ac:dyDescent="0.2">
      <c r="A1228" s="42" t="s">
        <v>56</v>
      </c>
      <c r="B1228" s="42" t="s">
        <v>71</v>
      </c>
      <c r="C1228" s="42" t="s">
        <v>39</v>
      </c>
      <c r="D1228" s="43">
        <v>34</v>
      </c>
      <c r="E1228" s="97">
        <v>9.0202884700000003E-3</v>
      </c>
      <c r="F1228" s="97">
        <v>2.0275052200000002E-3</v>
      </c>
      <c r="G1228" s="97">
        <v>1.7997682299999999E-3</v>
      </c>
      <c r="H1228" s="97">
        <v>5.1930144300000002E-3</v>
      </c>
    </row>
    <row r="1229" spans="1:8" x14ac:dyDescent="0.2">
      <c r="A1229" s="42" t="s">
        <v>56</v>
      </c>
      <c r="B1229" s="42" t="s">
        <v>72</v>
      </c>
      <c r="C1229" s="42" t="s">
        <v>39</v>
      </c>
      <c r="D1229" s="43">
        <v>1870</v>
      </c>
      <c r="E1229" s="97">
        <v>6.2046628099999999E-3</v>
      </c>
      <c r="F1229" s="97">
        <v>1.10823282E-3</v>
      </c>
      <c r="G1229" s="97">
        <v>2.9224349100000001E-3</v>
      </c>
      <c r="H1229" s="97">
        <v>2.17399461E-3</v>
      </c>
    </row>
    <row r="1230" spans="1:8" x14ac:dyDescent="0.2">
      <c r="A1230" s="42" t="s">
        <v>56</v>
      </c>
      <c r="B1230" s="42" t="s">
        <v>73</v>
      </c>
      <c r="C1230" s="42" t="s">
        <v>39</v>
      </c>
      <c r="D1230" s="43">
        <v>60</v>
      </c>
      <c r="E1230" s="97">
        <v>1.0838734310000001E-2</v>
      </c>
      <c r="F1230" s="97">
        <v>3.7108408200000002E-3</v>
      </c>
      <c r="G1230" s="97">
        <v>1.3981479000000001E-3</v>
      </c>
      <c r="H1230" s="97">
        <v>5.7297451100000001E-3</v>
      </c>
    </row>
    <row r="1231" spans="1:8" x14ac:dyDescent="0.2">
      <c r="A1231" s="42" t="s">
        <v>56</v>
      </c>
      <c r="B1231" s="42" t="s">
        <v>74</v>
      </c>
      <c r="C1231" s="42" t="s">
        <v>39</v>
      </c>
      <c r="D1231" s="43">
        <v>268</v>
      </c>
      <c r="E1231" s="97">
        <v>7.46268635E-3</v>
      </c>
      <c r="F1231" s="97">
        <v>1.7266961299999999E-3</v>
      </c>
      <c r="G1231" s="97">
        <v>1.6522852099999999E-3</v>
      </c>
      <c r="H1231" s="97">
        <v>4.0837044900000003E-3</v>
      </c>
    </row>
    <row r="1232" spans="1:8" x14ac:dyDescent="0.2">
      <c r="A1232" s="42" t="s">
        <v>56</v>
      </c>
      <c r="B1232" s="42" t="s">
        <v>75</v>
      </c>
      <c r="C1232" s="42" t="s">
        <v>39</v>
      </c>
      <c r="D1232" s="43">
        <v>175</v>
      </c>
      <c r="E1232" s="97">
        <v>6.9988754499999998E-3</v>
      </c>
      <c r="F1232" s="97">
        <v>1.31613733E-3</v>
      </c>
      <c r="G1232" s="97">
        <v>1.59980134E-3</v>
      </c>
      <c r="H1232" s="97">
        <v>4.0829362600000004E-3</v>
      </c>
    </row>
    <row r="1233" spans="1:8" x14ac:dyDescent="0.2">
      <c r="A1233" s="42" t="s">
        <v>56</v>
      </c>
      <c r="B1233" s="42" t="s">
        <v>70</v>
      </c>
      <c r="C1233" s="42" t="s">
        <v>40</v>
      </c>
      <c r="D1233" s="43">
        <v>62</v>
      </c>
      <c r="E1233" s="97">
        <v>7.76396334E-3</v>
      </c>
      <c r="F1233" s="97">
        <v>1.63343765E-3</v>
      </c>
      <c r="G1233" s="97">
        <v>2.1393366599999999E-3</v>
      </c>
      <c r="H1233" s="97">
        <v>3.9911885200000002E-3</v>
      </c>
    </row>
    <row r="1234" spans="1:8" x14ac:dyDescent="0.2">
      <c r="A1234" s="42" t="s">
        <v>56</v>
      </c>
      <c r="B1234" s="42" t="s">
        <v>71</v>
      </c>
      <c r="C1234" s="42" t="s">
        <v>40</v>
      </c>
      <c r="D1234" s="43">
        <v>42</v>
      </c>
      <c r="E1234" s="97">
        <v>8.25782605E-3</v>
      </c>
      <c r="F1234" s="97">
        <v>1.95712058E-3</v>
      </c>
      <c r="G1234" s="97">
        <v>1.5853723499999999E-3</v>
      </c>
      <c r="H1234" s="97">
        <v>4.71533266E-3</v>
      </c>
    </row>
    <row r="1235" spans="1:8" x14ac:dyDescent="0.2">
      <c r="A1235" s="42" t="s">
        <v>56</v>
      </c>
      <c r="B1235" s="42" t="s">
        <v>72</v>
      </c>
      <c r="C1235" s="42" t="s">
        <v>40</v>
      </c>
      <c r="D1235" s="43">
        <v>2</v>
      </c>
      <c r="E1235" s="97">
        <v>5.8101850599999996E-3</v>
      </c>
      <c r="F1235" s="97">
        <v>2.2280090199999999E-3</v>
      </c>
      <c r="G1235" s="97">
        <v>7.9282395000000001E-4</v>
      </c>
      <c r="H1235" s="97">
        <v>2.7893517299999999E-3</v>
      </c>
    </row>
    <row r="1236" spans="1:8" x14ac:dyDescent="0.2">
      <c r="A1236" s="42" t="s">
        <v>56</v>
      </c>
      <c r="B1236" s="42" t="s">
        <v>73</v>
      </c>
      <c r="C1236" s="42" t="s">
        <v>40</v>
      </c>
      <c r="D1236" s="43">
        <v>27</v>
      </c>
      <c r="E1236" s="97">
        <v>9.70336051E-3</v>
      </c>
      <c r="F1236" s="97">
        <v>1.4909120000000001E-3</v>
      </c>
      <c r="G1236" s="97">
        <v>1.5007714399999999E-3</v>
      </c>
      <c r="H1236" s="97">
        <v>6.7116767400000003E-3</v>
      </c>
    </row>
    <row r="1237" spans="1:8" x14ac:dyDescent="0.2">
      <c r="A1237" s="42" t="s">
        <v>56</v>
      </c>
      <c r="B1237" s="42" t="s">
        <v>74</v>
      </c>
      <c r="C1237" s="42" t="s">
        <v>40</v>
      </c>
      <c r="D1237" s="43">
        <v>122</v>
      </c>
      <c r="E1237" s="97">
        <v>8.3003185200000006E-3</v>
      </c>
      <c r="F1237" s="97">
        <v>1.77396379E-3</v>
      </c>
      <c r="G1237" s="97">
        <v>1.3656456200000001E-3</v>
      </c>
      <c r="H1237" s="97">
        <v>5.16070863E-3</v>
      </c>
    </row>
    <row r="1238" spans="1:8" x14ac:dyDescent="0.2">
      <c r="A1238" s="42" t="s">
        <v>56</v>
      </c>
      <c r="B1238" s="42" t="s">
        <v>75</v>
      </c>
      <c r="C1238" s="42" t="s">
        <v>40</v>
      </c>
      <c r="D1238" s="43">
        <v>197</v>
      </c>
      <c r="E1238" s="97">
        <v>8.3944935499999998E-3</v>
      </c>
      <c r="F1238" s="97">
        <v>1.54076161E-3</v>
      </c>
      <c r="G1238" s="97">
        <v>1.4247271299999999E-3</v>
      </c>
      <c r="H1238" s="97">
        <v>5.42900428E-3</v>
      </c>
    </row>
    <row r="1239" spans="1:8" x14ac:dyDescent="0.2">
      <c r="A1239" s="42" t="s">
        <v>56</v>
      </c>
      <c r="B1239" s="42" t="s">
        <v>70</v>
      </c>
      <c r="C1239" s="42" t="s">
        <v>41</v>
      </c>
      <c r="D1239" s="43">
        <v>234</v>
      </c>
      <c r="E1239" s="97">
        <v>7.12873906E-3</v>
      </c>
      <c r="F1239" s="97">
        <v>1.2436191999999999E-3</v>
      </c>
      <c r="G1239" s="97">
        <v>1.3464503699999999E-3</v>
      </c>
      <c r="H1239" s="97">
        <v>4.5386690600000001E-3</v>
      </c>
    </row>
    <row r="1240" spans="1:8" x14ac:dyDescent="0.2">
      <c r="A1240" s="42" t="s">
        <v>56</v>
      </c>
      <c r="B1240" s="42" t="s">
        <v>71</v>
      </c>
      <c r="C1240" s="42" t="s">
        <v>41</v>
      </c>
      <c r="D1240" s="43">
        <v>106</v>
      </c>
      <c r="E1240" s="97">
        <v>8.1426884099999996E-3</v>
      </c>
      <c r="F1240" s="97">
        <v>1.35285614E-3</v>
      </c>
      <c r="G1240" s="97">
        <v>1.3045944099999999E-3</v>
      </c>
      <c r="H1240" s="97">
        <v>5.4852373499999999E-3</v>
      </c>
    </row>
    <row r="1241" spans="1:8" x14ac:dyDescent="0.2">
      <c r="A1241" s="42" t="s">
        <v>56</v>
      </c>
      <c r="B1241" s="42" t="s">
        <v>72</v>
      </c>
      <c r="C1241" s="42" t="s">
        <v>41</v>
      </c>
      <c r="D1241" s="43">
        <v>299</v>
      </c>
      <c r="E1241" s="97">
        <v>5.99823461E-3</v>
      </c>
      <c r="F1241" s="97">
        <v>6.4512859000000005E-4</v>
      </c>
      <c r="G1241" s="97">
        <v>3.9243076200000003E-3</v>
      </c>
      <c r="H1241" s="97">
        <v>1.4287979300000001E-3</v>
      </c>
    </row>
    <row r="1242" spans="1:8" x14ac:dyDescent="0.2">
      <c r="A1242" s="42" t="s">
        <v>56</v>
      </c>
      <c r="B1242" s="42" t="s">
        <v>73</v>
      </c>
      <c r="C1242" s="42" t="s">
        <v>41</v>
      </c>
      <c r="D1242" s="43">
        <v>49</v>
      </c>
      <c r="E1242" s="97">
        <v>8.9895122099999999E-3</v>
      </c>
      <c r="F1242" s="97">
        <v>1.9657027099999999E-3</v>
      </c>
      <c r="G1242" s="97">
        <v>1.4925828599999999E-3</v>
      </c>
      <c r="H1242" s="97">
        <v>5.5312261399999996E-3</v>
      </c>
    </row>
    <row r="1243" spans="1:8" x14ac:dyDescent="0.2">
      <c r="A1243" s="42" t="s">
        <v>56</v>
      </c>
      <c r="B1243" s="42" t="s">
        <v>74</v>
      </c>
      <c r="C1243" s="42" t="s">
        <v>41</v>
      </c>
      <c r="D1243" s="43">
        <v>520</v>
      </c>
      <c r="E1243" s="97">
        <v>7.2729698399999999E-3</v>
      </c>
      <c r="F1243" s="97">
        <v>1.52049923E-3</v>
      </c>
      <c r="G1243" s="97">
        <v>1.30490984E-3</v>
      </c>
      <c r="H1243" s="97">
        <v>4.4475602900000003E-3</v>
      </c>
    </row>
    <row r="1244" spans="1:8" x14ac:dyDescent="0.2">
      <c r="A1244" s="42" t="s">
        <v>56</v>
      </c>
      <c r="B1244" s="42" t="s">
        <v>75</v>
      </c>
      <c r="C1244" s="42" t="s">
        <v>41</v>
      </c>
      <c r="D1244" s="43">
        <v>487</v>
      </c>
      <c r="E1244" s="97">
        <v>7.3665057600000002E-3</v>
      </c>
      <c r="F1244" s="97">
        <v>1.17109641E-3</v>
      </c>
      <c r="G1244" s="97">
        <v>1.1175277100000001E-3</v>
      </c>
      <c r="H1244" s="97">
        <v>5.0778811599999996E-3</v>
      </c>
    </row>
    <row r="1245" spans="1:8" x14ac:dyDescent="0.2">
      <c r="A1245" s="42" t="s">
        <v>56</v>
      </c>
      <c r="B1245" s="42" t="s">
        <v>70</v>
      </c>
      <c r="C1245" s="42" t="s">
        <v>42</v>
      </c>
      <c r="D1245" s="43">
        <v>203</v>
      </c>
      <c r="E1245" s="97">
        <v>7.5328404599999997E-3</v>
      </c>
      <c r="F1245" s="97">
        <v>1.6361633299999999E-3</v>
      </c>
      <c r="G1245" s="97">
        <v>2.2694305099999999E-3</v>
      </c>
      <c r="H1245" s="97">
        <v>3.62724616E-3</v>
      </c>
    </row>
    <row r="1246" spans="1:8" x14ac:dyDescent="0.2">
      <c r="A1246" s="42" t="s">
        <v>56</v>
      </c>
      <c r="B1246" s="42" t="s">
        <v>71</v>
      </c>
      <c r="C1246" s="42" t="s">
        <v>42</v>
      </c>
      <c r="D1246" s="43">
        <v>93</v>
      </c>
      <c r="E1246" s="97">
        <v>8.0520706400000006E-3</v>
      </c>
      <c r="F1246" s="97">
        <v>2.3426919199999998E-3</v>
      </c>
      <c r="G1246" s="97">
        <v>2.4764782500000001E-3</v>
      </c>
      <c r="H1246" s="97">
        <v>3.23289999E-3</v>
      </c>
    </row>
    <row r="1247" spans="1:8" x14ac:dyDescent="0.2">
      <c r="A1247" s="42" t="s">
        <v>56</v>
      </c>
      <c r="B1247" s="42" t="s">
        <v>72</v>
      </c>
      <c r="C1247" s="42" t="s">
        <v>42</v>
      </c>
      <c r="D1247" s="43">
        <v>29</v>
      </c>
      <c r="E1247" s="97">
        <v>5.2215035600000001E-3</v>
      </c>
      <c r="F1247" s="97">
        <v>7.0322454000000003E-4</v>
      </c>
      <c r="G1247" s="97">
        <v>2.7941409199999999E-3</v>
      </c>
      <c r="H1247" s="97">
        <v>1.7241376599999999E-3</v>
      </c>
    </row>
    <row r="1248" spans="1:8" x14ac:dyDescent="0.2">
      <c r="A1248" s="42" t="s">
        <v>56</v>
      </c>
      <c r="B1248" s="42" t="s">
        <v>73</v>
      </c>
      <c r="C1248" s="42" t="s">
        <v>42</v>
      </c>
      <c r="D1248" s="43">
        <v>21</v>
      </c>
      <c r="E1248" s="97">
        <v>7.5865296899999997E-3</v>
      </c>
      <c r="F1248" s="97">
        <v>1.3348763499999999E-3</v>
      </c>
      <c r="G1248" s="97">
        <v>2.3930773699999998E-3</v>
      </c>
      <c r="H1248" s="97">
        <v>3.8585756499999999E-3</v>
      </c>
    </row>
    <row r="1249" spans="1:8" x14ac:dyDescent="0.2">
      <c r="A1249" s="42" t="s">
        <v>56</v>
      </c>
      <c r="B1249" s="42" t="s">
        <v>74</v>
      </c>
      <c r="C1249" s="42" t="s">
        <v>42</v>
      </c>
      <c r="D1249" s="43">
        <v>344</v>
      </c>
      <c r="E1249" s="97">
        <v>8.0335174699999994E-3</v>
      </c>
      <c r="F1249" s="97">
        <v>2.0923837299999999E-3</v>
      </c>
      <c r="G1249" s="97">
        <v>2.1864230999999999E-3</v>
      </c>
      <c r="H1249" s="97">
        <v>3.75471014E-3</v>
      </c>
    </row>
    <row r="1250" spans="1:8" x14ac:dyDescent="0.2">
      <c r="A1250" s="42" t="s">
        <v>56</v>
      </c>
      <c r="B1250" s="42" t="s">
        <v>75</v>
      </c>
      <c r="C1250" s="42" t="s">
        <v>42</v>
      </c>
      <c r="D1250" s="43">
        <v>365</v>
      </c>
      <c r="E1250" s="97">
        <v>9.0425543000000001E-3</v>
      </c>
      <c r="F1250" s="97">
        <v>1.1049908900000001E-3</v>
      </c>
      <c r="G1250" s="97">
        <v>2.3757291000000001E-3</v>
      </c>
      <c r="H1250" s="97">
        <v>5.5618338800000004E-3</v>
      </c>
    </row>
    <row r="1251" spans="1:8" x14ac:dyDescent="0.2">
      <c r="A1251" s="42" t="s">
        <v>56</v>
      </c>
      <c r="B1251" s="42" t="s">
        <v>70</v>
      </c>
      <c r="C1251" s="42" t="s">
        <v>43</v>
      </c>
      <c r="D1251" s="43">
        <v>79</v>
      </c>
      <c r="E1251" s="97">
        <v>5.6351087800000001E-3</v>
      </c>
      <c r="F1251" s="97">
        <v>2.5755956000000002E-4</v>
      </c>
      <c r="G1251" s="97">
        <v>1.3200301899999999E-3</v>
      </c>
      <c r="H1251" s="97">
        <v>4.0466769700000004E-3</v>
      </c>
    </row>
    <row r="1252" spans="1:8" x14ac:dyDescent="0.2">
      <c r="A1252" s="42" t="s">
        <v>56</v>
      </c>
      <c r="B1252" s="42" t="s">
        <v>71</v>
      </c>
      <c r="C1252" s="42" t="s">
        <v>43</v>
      </c>
      <c r="D1252" s="43">
        <v>57</v>
      </c>
      <c r="E1252" s="97">
        <v>5.8465316099999996E-3</v>
      </c>
      <c r="F1252" s="97">
        <v>2.9869214000000002E-4</v>
      </c>
      <c r="G1252" s="97">
        <v>1.85408518E-3</v>
      </c>
      <c r="H1252" s="97">
        <v>3.6825858300000001E-3</v>
      </c>
    </row>
    <row r="1253" spans="1:8" x14ac:dyDescent="0.2">
      <c r="A1253" s="42" t="s">
        <v>56</v>
      </c>
      <c r="B1253" s="42" t="s">
        <v>72</v>
      </c>
      <c r="C1253" s="42" t="s">
        <v>43</v>
      </c>
      <c r="D1253" s="43">
        <v>14</v>
      </c>
      <c r="E1253" s="97">
        <v>6.8716929000000003E-3</v>
      </c>
      <c r="F1253" s="97">
        <v>5.9606456999999999E-4</v>
      </c>
      <c r="G1253" s="97">
        <v>1.9932205799999998E-3</v>
      </c>
      <c r="H1253" s="97">
        <v>4.27414002E-3</v>
      </c>
    </row>
    <row r="1254" spans="1:8" x14ac:dyDescent="0.2">
      <c r="A1254" s="42" t="s">
        <v>56</v>
      </c>
      <c r="B1254" s="42" t="s">
        <v>73</v>
      </c>
      <c r="C1254" s="42" t="s">
        <v>43</v>
      </c>
      <c r="D1254" s="43">
        <v>51</v>
      </c>
      <c r="E1254" s="97">
        <v>7.1661671499999996E-3</v>
      </c>
      <c r="F1254" s="97">
        <v>2.2126886E-4</v>
      </c>
      <c r="G1254" s="97">
        <v>1.5967681E-3</v>
      </c>
      <c r="H1254" s="97">
        <v>5.33496708E-3</v>
      </c>
    </row>
    <row r="1255" spans="1:8" x14ac:dyDescent="0.2">
      <c r="A1255" s="42" t="s">
        <v>56</v>
      </c>
      <c r="B1255" s="42" t="s">
        <v>74</v>
      </c>
      <c r="C1255" s="42" t="s">
        <v>43</v>
      </c>
      <c r="D1255" s="43">
        <v>193</v>
      </c>
      <c r="E1255" s="97">
        <v>7.4540033300000003E-3</v>
      </c>
      <c r="F1255" s="97">
        <v>8.3675134E-4</v>
      </c>
      <c r="G1255" s="97">
        <v>1.62510769E-3</v>
      </c>
      <c r="H1255" s="97">
        <v>4.9808095900000003E-3</v>
      </c>
    </row>
    <row r="1256" spans="1:8" x14ac:dyDescent="0.2">
      <c r="A1256" s="42" t="s">
        <v>56</v>
      </c>
      <c r="B1256" s="42" t="s">
        <v>75</v>
      </c>
      <c r="C1256" s="42" t="s">
        <v>43</v>
      </c>
      <c r="D1256" s="43">
        <v>277</v>
      </c>
      <c r="E1256" s="97">
        <v>6.8153326900000002E-3</v>
      </c>
      <c r="F1256" s="97">
        <v>4.1666643999999997E-4</v>
      </c>
      <c r="G1256" s="97">
        <v>1.54532668E-3</v>
      </c>
      <c r="H1256" s="97">
        <v>4.8425589200000001E-3</v>
      </c>
    </row>
    <row r="1257" spans="1:8" x14ac:dyDescent="0.2">
      <c r="A1257" s="42" t="s">
        <v>56</v>
      </c>
      <c r="B1257" s="42" t="s">
        <v>70</v>
      </c>
      <c r="C1257" s="42" t="s">
        <v>44</v>
      </c>
      <c r="D1257" s="43">
        <v>375</v>
      </c>
      <c r="E1257" s="97">
        <v>8.1182096099999997E-3</v>
      </c>
      <c r="F1257" s="97">
        <v>2.0849997600000001E-3</v>
      </c>
      <c r="G1257" s="97">
        <v>1.02734544E-3</v>
      </c>
      <c r="H1257" s="97">
        <v>5.0058639599999998E-3</v>
      </c>
    </row>
    <row r="1258" spans="1:8" x14ac:dyDescent="0.2">
      <c r="A1258" s="42" t="s">
        <v>56</v>
      </c>
      <c r="B1258" s="42" t="s">
        <v>71</v>
      </c>
      <c r="C1258" s="42" t="s">
        <v>44</v>
      </c>
      <c r="D1258" s="43">
        <v>39</v>
      </c>
      <c r="E1258" s="97">
        <v>1.5595619470000001E-2</v>
      </c>
      <c r="F1258" s="97">
        <v>5.67396705E-3</v>
      </c>
      <c r="G1258" s="97">
        <v>1.9720439600000002E-3</v>
      </c>
      <c r="H1258" s="97">
        <v>7.9496080600000001E-3</v>
      </c>
    </row>
    <row r="1259" spans="1:8" x14ac:dyDescent="0.2">
      <c r="A1259" s="42" t="s">
        <v>56</v>
      </c>
      <c r="B1259" s="42" t="s">
        <v>72</v>
      </c>
      <c r="C1259" s="42" t="s">
        <v>44</v>
      </c>
      <c r="D1259" s="43">
        <v>19</v>
      </c>
      <c r="E1259" s="97">
        <v>8.61232927E-3</v>
      </c>
      <c r="F1259" s="97">
        <v>3.1249997399999999E-3</v>
      </c>
      <c r="G1259" s="97">
        <v>8.8023854999999995E-4</v>
      </c>
      <c r="H1259" s="97">
        <v>4.6070904500000003E-3</v>
      </c>
    </row>
    <row r="1260" spans="1:8" x14ac:dyDescent="0.2">
      <c r="A1260" s="42" t="s">
        <v>56</v>
      </c>
      <c r="B1260" s="42" t="s">
        <v>73</v>
      </c>
      <c r="C1260" s="42" t="s">
        <v>44</v>
      </c>
      <c r="D1260" s="43">
        <v>93</v>
      </c>
      <c r="E1260" s="97">
        <v>1.078342769E-2</v>
      </c>
      <c r="F1260" s="97">
        <v>2.78611587E-3</v>
      </c>
      <c r="G1260" s="97">
        <v>1.8608121599999999E-3</v>
      </c>
      <c r="H1260" s="97">
        <v>6.1364991400000004E-3</v>
      </c>
    </row>
    <row r="1261" spans="1:8" x14ac:dyDescent="0.2">
      <c r="A1261" s="42" t="s">
        <v>56</v>
      </c>
      <c r="B1261" s="42" t="s">
        <v>74</v>
      </c>
      <c r="C1261" s="42" t="s">
        <v>44</v>
      </c>
      <c r="D1261" s="43">
        <v>322</v>
      </c>
      <c r="E1261" s="97">
        <v>1.0219763390000001E-2</v>
      </c>
      <c r="F1261" s="97">
        <v>3.5892207600000002E-3</v>
      </c>
      <c r="G1261" s="97">
        <v>1.3412264800000001E-3</v>
      </c>
      <c r="H1261" s="97">
        <v>5.28931568E-3</v>
      </c>
    </row>
    <row r="1262" spans="1:8" x14ac:dyDescent="0.2">
      <c r="A1262" s="42" t="s">
        <v>56</v>
      </c>
      <c r="B1262" s="42" t="s">
        <v>75</v>
      </c>
      <c r="C1262" s="42" t="s">
        <v>44</v>
      </c>
      <c r="D1262" s="43">
        <v>143</v>
      </c>
      <c r="E1262" s="97">
        <v>6.2421487599999999E-3</v>
      </c>
      <c r="F1262" s="97">
        <v>1.4274958400000001E-3</v>
      </c>
      <c r="G1262" s="97">
        <v>8.5615750000000003E-4</v>
      </c>
      <c r="H1262" s="97">
        <v>3.9584949900000003E-3</v>
      </c>
    </row>
    <row r="1263" spans="1:8" x14ac:dyDescent="0.2">
      <c r="A1263" s="42" t="s">
        <v>56</v>
      </c>
      <c r="B1263" s="42" t="s">
        <v>70</v>
      </c>
      <c r="C1263" s="42" t="s">
        <v>45</v>
      </c>
      <c r="D1263" s="43">
        <v>199</v>
      </c>
      <c r="E1263" s="97">
        <v>8.9427459000000001E-3</v>
      </c>
      <c r="F1263" s="97">
        <v>2.7365412600000001E-3</v>
      </c>
      <c r="G1263" s="97">
        <v>1.3683577800000001E-3</v>
      </c>
      <c r="H1263" s="97">
        <v>4.83784639E-3</v>
      </c>
    </row>
    <row r="1264" spans="1:8" x14ac:dyDescent="0.2">
      <c r="A1264" s="42" t="s">
        <v>56</v>
      </c>
      <c r="B1264" s="42" t="s">
        <v>71</v>
      </c>
      <c r="C1264" s="42" t="s">
        <v>45</v>
      </c>
      <c r="D1264" s="43">
        <v>75</v>
      </c>
      <c r="E1264" s="97">
        <v>8.7341046800000002E-3</v>
      </c>
      <c r="F1264" s="97">
        <v>2.33996887E-3</v>
      </c>
      <c r="G1264" s="97">
        <v>1.4166663999999999E-3</v>
      </c>
      <c r="H1264" s="97">
        <v>4.9774689100000004E-3</v>
      </c>
    </row>
    <row r="1265" spans="1:8" x14ac:dyDescent="0.2">
      <c r="A1265" s="42" t="s">
        <v>56</v>
      </c>
      <c r="B1265" s="42" t="s">
        <v>72</v>
      </c>
      <c r="C1265" s="42" t="s">
        <v>45</v>
      </c>
      <c r="D1265" s="43">
        <v>33</v>
      </c>
      <c r="E1265" s="97">
        <v>5.5685323399999997E-3</v>
      </c>
      <c r="F1265" s="97">
        <v>2.1092870900000001E-3</v>
      </c>
      <c r="G1265" s="97">
        <v>1.00624273E-3</v>
      </c>
      <c r="H1265" s="97">
        <v>2.4530019699999998E-3</v>
      </c>
    </row>
    <row r="1266" spans="1:8" x14ac:dyDescent="0.2">
      <c r="A1266" s="42" t="s">
        <v>56</v>
      </c>
      <c r="B1266" s="42" t="s">
        <v>73</v>
      </c>
      <c r="C1266" s="42" t="s">
        <v>45</v>
      </c>
      <c r="D1266" s="43">
        <v>139</v>
      </c>
      <c r="E1266" s="97">
        <v>9.1740771800000002E-3</v>
      </c>
      <c r="F1266" s="97">
        <v>2.6102448799999998E-3</v>
      </c>
      <c r="G1266" s="97">
        <v>1.2511654800000001E-3</v>
      </c>
      <c r="H1266" s="97">
        <v>5.3126662900000003E-3</v>
      </c>
    </row>
    <row r="1267" spans="1:8" x14ac:dyDescent="0.2">
      <c r="A1267" s="42" t="s">
        <v>56</v>
      </c>
      <c r="B1267" s="42" t="s">
        <v>74</v>
      </c>
      <c r="C1267" s="42" t="s">
        <v>45</v>
      </c>
      <c r="D1267" s="43">
        <v>475</v>
      </c>
      <c r="E1267" s="97">
        <v>8.3424461599999993E-3</v>
      </c>
      <c r="F1267" s="97">
        <v>2.5936157300000002E-3</v>
      </c>
      <c r="G1267" s="97">
        <v>1.27541397E-3</v>
      </c>
      <c r="H1267" s="97">
        <v>4.4733915699999996E-3</v>
      </c>
    </row>
    <row r="1268" spans="1:8" x14ac:dyDescent="0.2">
      <c r="A1268" s="42" t="s">
        <v>56</v>
      </c>
      <c r="B1268" s="42" t="s">
        <v>75</v>
      </c>
      <c r="C1268" s="42" t="s">
        <v>45</v>
      </c>
      <c r="D1268" s="43">
        <v>635</v>
      </c>
      <c r="E1268" s="97">
        <v>7.7759366299999999E-3</v>
      </c>
      <c r="F1268" s="97">
        <v>1.5264287399999999E-3</v>
      </c>
      <c r="G1268" s="97">
        <v>1.1480750100000001E-3</v>
      </c>
      <c r="H1268" s="97">
        <v>5.1014141599999997E-3</v>
      </c>
    </row>
    <row r="1269" spans="1:8" x14ac:dyDescent="0.2">
      <c r="A1269" s="42" t="s">
        <v>56</v>
      </c>
      <c r="B1269" s="42" t="s">
        <v>70</v>
      </c>
      <c r="C1269" s="42" t="s">
        <v>46</v>
      </c>
      <c r="D1269" s="43">
        <v>111</v>
      </c>
      <c r="E1269" s="97">
        <v>8.1206203899999996E-3</v>
      </c>
      <c r="F1269" s="97">
        <v>1.4737651699999999E-3</v>
      </c>
      <c r="G1269" s="97">
        <v>2.2326491000000002E-3</v>
      </c>
      <c r="H1269" s="97">
        <v>4.4142056200000002E-3</v>
      </c>
    </row>
    <row r="1270" spans="1:8" x14ac:dyDescent="0.2">
      <c r="A1270" s="42" t="s">
        <v>56</v>
      </c>
      <c r="B1270" s="42" t="s">
        <v>71</v>
      </c>
      <c r="C1270" s="42" t="s">
        <v>46</v>
      </c>
      <c r="D1270" s="43">
        <v>49</v>
      </c>
      <c r="E1270" s="97">
        <v>8.4639547700000005E-3</v>
      </c>
      <c r="F1270" s="97">
        <v>1.4973070299999999E-3</v>
      </c>
      <c r="G1270" s="97">
        <v>2.4872446999999998E-3</v>
      </c>
      <c r="H1270" s="97">
        <v>4.4794026600000003E-3</v>
      </c>
    </row>
    <row r="1271" spans="1:8" x14ac:dyDescent="0.2">
      <c r="A1271" s="42" t="s">
        <v>56</v>
      </c>
      <c r="B1271" s="42" t="s">
        <v>72</v>
      </c>
      <c r="C1271" s="42" t="s">
        <v>46</v>
      </c>
      <c r="D1271" s="43">
        <v>6</v>
      </c>
      <c r="E1271" s="97">
        <v>5.74652754E-3</v>
      </c>
      <c r="F1271" s="97">
        <v>1.5162034599999999E-3</v>
      </c>
      <c r="G1271" s="97">
        <v>2.01195971E-3</v>
      </c>
      <c r="H1271" s="97">
        <v>2.218364E-3</v>
      </c>
    </row>
    <row r="1272" spans="1:8" x14ac:dyDescent="0.2">
      <c r="A1272" s="42" t="s">
        <v>56</v>
      </c>
      <c r="B1272" s="42" t="s">
        <v>73</v>
      </c>
      <c r="C1272" s="42" t="s">
        <v>46</v>
      </c>
      <c r="D1272" s="43">
        <v>32</v>
      </c>
      <c r="E1272" s="97">
        <v>8.1615304400000002E-3</v>
      </c>
      <c r="F1272" s="97">
        <v>1.12340832E-3</v>
      </c>
      <c r="G1272" s="97">
        <v>2.5408707199999999E-3</v>
      </c>
      <c r="H1272" s="97">
        <v>4.4972508600000004E-3</v>
      </c>
    </row>
    <row r="1273" spans="1:8" x14ac:dyDescent="0.2">
      <c r="A1273" s="42" t="s">
        <v>56</v>
      </c>
      <c r="B1273" s="42" t="s">
        <v>74</v>
      </c>
      <c r="C1273" s="42" t="s">
        <v>46</v>
      </c>
      <c r="D1273" s="43">
        <v>224</v>
      </c>
      <c r="E1273" s="97">
        <v>9.6656433400000002E-3</v>
      </c>
      <c r="F1273" s="97">
        <v>2.29740178E-3</v>
      </c>
      <c r="G1273" s="97">
        <v>2.5819999900000001E-3</v>
      </c>
      <c r="H1273" s="97">
        <v>4.7862410799999998E-3</v>
      </c>
    </row>
    <row r="1274" spans="1:8" x14ac:dyDescent="0.2">
      <c r="A1274" s="42" t="s">
        <v>56</v>
      </c>
      <c r="B1274" s="42" t="s">
        <v>75</v>
      </c>
      <c r="C1274" s="42" t="s">
        <v>46</v>
      </c>
      <c r="D1274" s="43">
        <v>327</v>
      </c>
      <c r="E1274" s="97">
        <v>8.4051489899999998E-3</v>
      </c>
      <c r="F1274" s="97">
        <v>1.01267814E-3</v>
      </c>
      <c r="G1274" s="97">
        <v>2.3110981200000001E-3</v>
      </c>
      <c r="H1274" s="97">
        <v>5.0813722199999998E-3</v>
      </c>
    </row>
    <row r="1275" spans="1:8" x14ac:dyDescent="0.2">
      <c r="A1275" s="42" t="s">
        <v>56</v>
      </c>
      <c r="B1275" s="42" t="s">
        <v>70</v>
      </c>
      <c r="C1275" s="42" t="s">
        <v>47</v>
      </c>
      <c r="D1275" s="43">
        <v>592</v>
      </c>
      <c r="E1275" s="97">
        <v>6.34421507E-3</v>
      </c>
      <c r="F1275" s="97">
        <v>1.1310917999999999E-3</v>
      </c>
      <c r="G1275" s="97">
        <v>1.1152751799999999E-3</v>
      </c>
      <c r="H1275" s="97">
        <v>4.0978476000000002E-3</v>
      </c>
    </row>
    <row r="1276" spans="1:8" x14ac:dyDescent="0.2">
      <c r="A1276" s="42" t="s">
        <v>56</v>
      </c>
      <c r="B1276" s="42" t="s">
        <v>71</v>
      </c>
      <c r="C1276" s="42" t="s">
        <v>47</v>
      </c>
      <c r="D1276" s="43">
        <v>249</v>
      </c>
      <c r="E1276" s="97">
        <v>6.4597740400000004E-3</v>
      </c>
      <c r="F1276" s="97">
        <v>1.3114027700000001E-3</v>
      </c>
      <c r="G1276" s="97">
        <v>1.11297017E-3</v>
      </c>
      <c r="H1276" s="97">
        <v>4.0354006299999998E-3</v>
      </c>
    </row>
    <row r="1277" spans="1:8" x14ac:dyDescent="0.2">
      <c r="A1277" s="42" t="s">
        <v>56</v>
      </c>
      <c r="B1277" s="42" t="s">
        <v>72</v>
      </c>
      <c r="C1277" s="42" t="s">
        <v>47</v>
      </c>
      <c r="D1277" s="43">
        <v>32</v>
      </c>
      <c r="E1277" s="97">
        <v>4.8520686300000003E-3</v>
      </c>
      <c r="F1277" s="97">
        <v>1.45326946E-3</v>
      </c>
      <c r="G1277" s="97">
        <v>4.9081283999999998E-4</v>
      </c>
      <c r="H1277" s="97">
        <v>2.9079859099999999E-3</v>
      </c>
    </row>
    <row r="1278" spans="1:8" x14ac:dyDescent="0.2">
      <c r="A1278" s="42" t="s">
        <v>56</v>
      </c>
      <c r="B1278" s="42" t="s">
        <v>73</v>
      </c>
      <c r="C1278" s="42" t="s">
        <v>47</v>
      </c>
      <c r="D1278" s="43">
        <v>236</v>
      </c>
      <c r="E1278" s="97">
        <v>7.3284974799999996E-3</v>
      </c>
      <c r="F1278" s="97">
        <v>1.5922196200000001E-3</v>
      </c>
      <c r="G1278" s="97">
        <v>1.12641218E-3</v>
      </c>
      <c r="H1278" s="97">
        <v>4.6098652000000004E-3</v>
      </c>
    </row>
    <row r="1279" spans="1:8" x14ac:dyDescent="0.2">
      <c r="A1279" s="42" t="s">
        <v>56</v>
      </c>
      <c r="B1279" s="42" t="s">
        <v>74</v>
      </c>
      <c r="C1279" s="42" t="s">
        <v>47</v>
      </c>
      <c r="D1279" s="43">
        <v>558</v>
      </c>
      <c r="E1279" s="97">
        <v>6.7423127499999999E-3</v>
      </c>
      <c r="F1279" s="97">
        <v>1.36818805E-3</v>
      </c>
      <c r="G1279" s="97">
        <v>1.05693259E-3</v>
      </c>
      <c r="H1279" s="97">
        <v>4.3171916099999999E-3</v>
      </c>
    </row>
    <row r="1280" spans="1:8" x14ac:dyDescent="0.2">
      <c r="A1280" s="42" t="s">
        <v>56</v>
      </c>
      <c r="B1280" s="42" t="s">
        <v>75</v>
      </c>
      <c r="C1280" s="42" t="s">
        <v>47</v>
      </c>
      <c r="D1280" s="43">
        <v>904</v>
      </c>
      <c r="E1280" s="97">
        <v>7.0422732999999996E-3</v>
      </c>
      <c r="F1280" s="97">
        <v>1.045533E-3</v>
      </c>
      <c r="G1280" s="97">
        <v>9.4327398999999995E-4</v>
      </c>
      <c r="H1280" s="97">
        <v>5.0534658300000002E-3</v>
      </c>
    </row>
    <row r="1281" spans="1:8" x14ac:dyDescent="0.2">
      <c r="A1281" s="42" t="s">
        <v>56</v>
      </c>
      <c r="B1281" s="42" t="s">
        <v>70</v>
      </c>
      <c r="C1281" s="42" t="s">
        <v>48</v>
      </c>
      <c r="D1281" s="43">
        <v>375</v>
      </c>
      <c r="E1281" s="97">
        <v>5.7513269299999999E-3</v>
      </c>
      <c r="F1281" s="97">
        <v>1.78759236E-3</v>
      </c>
      <c r="G1281" s="97">
        <v>6.7574048999999997E-4</v>
      </c>
      <c r="H1281" s="97">
        <v>3.2879935800000002E-3</v>
      </c>
    </row>
    <row r="1282" spans="1:8" x14ac:dyDescent="0.2">
      <c r="A1282" s="42" t="s">
        <v>56</v>
      </c>
      <c r="B1282" s="42" t="s">
        <v>71</v>
      </c>
      <c r="C1282" s="42" t="s">
        <v>48</v>
      </c>
      <c r="D1282" s="43">
        <v>147</v>
      </c>
      <c r="E1282" s="97">
        <v>5.6057096600000004E-3</v>
      </c>
      <c r="F1282" s="97">
        <v>1.6639894599999999E-3</v>
      </c>
      <c r="G1282" s="97">
        <v>5.8500230000000004E-4</v>
      </c>
      <c r="H1282" s="97">
        <v>3.3567174499999999E-3</v>
      </c>
    </row>
    <row r="1283" spans="1:8" x14ac:dyDescent="0.2">
      <c r="A1283" s="42" t="s">
        <v>56</v>
      </c>
      <c r="B1283" s="42" t="s">
        <v>72</v>
      </c>
      <c r="C1283" s="42" t="s">
        <v>48</v>
      </c>
      <c r="D1283" s="43">
        <v>46</v>
      </c>
      <c r="E1283" s="97">
        <v>4.1558472099999999E-3</v>
      </c>
      <c r="F1283" s="97">
        <v>1.7059176200000001E-3</v>
      </c>
      <c r="G1283" s="97">
        <v>4.1389874999999998E-4</v>
      </c>
      <c r="H1283" s="97">
        <v>2.0360303299999999E-3</v>
      </c>
    </row>
    <row r="1284" spans="1:8" x14ac:dyDescent="0.2">
      <c r="A1284" s="42" t="s">
        <v>56</v>
      </c>
      <c r="B1284" s="42" t="s">
        <v>73</v>
      </c>
      <c r="C1284" s="42" t="s">
        <v>48</v>
      </c>
      <c r="D1284" s="43">
        <v>327</v>
      </c>
      <c r="E1284" s="97">
        <v>6.1152166599999997E-3</v>
      </c>
      <c r="F1284" s="97">
        <v>1.79989215E-3</v>
      </c>
      <c r="G1284" s="97">
        <v>6.2698186999999997E-4</v>
      </c>
      <c r="H1284" s="97">
        <v>3.68834217E-3</v>
      </c>
    </row>
    <row r="1285" spans="1:8" x14ac:dyDescent="0.2">
      <c r="A1285" s="42" t="s">
        <v>56</v>
      </c>
      <c r="B1285" s="42" t="s">
        <v>74</v>
      </c>
      <c r="C1285" s="42" t="s">
        <v>48</v>
      </c>
      <c r="D1285" s="43">
        <v>600</v>
      </c>
      <c r="E1285" s="97">
        <v>5.53939021E-3</v>
      </c>
      <c r="F1285" s="97">
        <v>1.8226077900000001E-3</v>
      </c>
      <c r="G1285" s="97">
        <v>5.6799743999999997E-4</v>
      </c>
      <c r="H1285" s="97">
        <v>3.1487845000000001E-3</v>
      </c>
    </row>
    <row r="1286" spans="1:8" x14ac:dyDescent="0.2">
      <c r="A1286" s="42" t="s">
        <v>56</v>
      </c>
      <c r="B1286" s="42" t="s">
        <v>75</v>
      </c>
      <c r="C1286" s="42" t="s">
        <v>48</v>
      </c>
      <c r="D1286" s="43">
        <v>324</v>
      </c>
      <c r="E1286" s="97">
        <v>4.7983465299999998E-3</v>
      </c>
      <c r="F1286" s="97">
        <v>1.31769381E-3</v>
      </c>
      <c r="G1286" s="97">
        <v>5.1629634999999998E-4</v>
      </c>
      <c r="H1286" s="97">
        <v>2.96435589E-3</v>
      </c>
    </row>
    <row r="1287" spans="1:8" x14ac:dyDescent="0.2">
      <c r="A1287" s="42" t="s">
        <v>56</v>
      </c>
      <c r="B1287" s="42" t="s">
        <v>70</v>
      </c>
      <c r="C1287" s="42" t="s">
        <v>49</v>
      </c>
      <c r="D1287" s="43">
        <v>44</v>
      </c>
      <c r="E1287" s="97">
        <v>7.8627417799999998E-3</v>
      </c>
      <c r="F1287" s="97">
        <v>1.31286805E-3</v>
      </c>
      <c r="G1287" s="97">
        <v>1.9691705999999999E-3</v>
      </c>
      <c r="H1287" s="97">
        <v>4.5807026399999999E-3</v>
      </c>
    </row>
    <row r="1288" spans="1:8" x14ac:dyDescent="0.2">
      <c r="A1288" s="42" t="s">
        <v>56</v>
      </c>
      <c r="B1288" s="42" t="s">
        <v>71</v>
      </c>
      <c r="C1288" s="42" t="s">
        <v>49</v>
      </c>
      <c r="D1288" s="43">
        <v>12</v>
      </c>
      <c r="E1288" s="97">
        <v>8.9149303700000009E-3</v>
      </c>
      <c r="F1288" s="97">
        <v>3.7770060099999998E-3</v>
      </c>
      <c r="G1288" s="97">
        <v>1.46604907E-3</v>
      </c>
      <c r="H1288" s="97">
        <v>3.6718748200000001E-3</v>
      </c>
    </row>
    <row r="1289" spans="1:8" x14ac:dyDescent="0.2">
      <c r="A1289" s="42" t="s">
        <v>56</v>
      </c>
      <c r="B1289" s="42" t="s">
        <v>72</v>
      </c>
      <c r="C1289" s="42" t="s">
        <v>49</v>
      </c>
      <c r="D1289" s="43">
        <v>5</v>
      </c>
      <c r="E1289" s="97">
        <v>6.7939810999999998E-3</v>
      </c>
      <c r="F1289" s="97">
        <v>5.0972219399999996E-3</v>
      </c>
      <c r="G1289" s="97">
        <v>8.9120346000000003E-4</v>
      </c>
      <c r="H1289" s="97">
        <v>8.0555513000000003E-4</v>
      </c>
    </row>
    <row r="1290" spans="1:8" x14ac:dyDescent="0.2">
      <c r="A1290" s="42" t="s">
        <v>56</v>
      </c>
      <c r="B1290" s="42" t="s">
        <v>73</v>
      </c>
      <c r="C1290" s="42" t="s">
        <v>49</v>
      </c>
      <c r="D1290" s="43">
        <v>33</v>
      </c>
      <c r="E1290" s="97">
        <v>9.5671995500000006E-3</v>
      </c>
      <c r="F1290" s="97">
        <v>2.1643516500000001E-3</v>
      </c>
      <c r="G1290" s="97">
        <v>1.5702158399999999E-3</v>
      </c>
      <c r="H1290" s="97">
        <v>5.8326316600000004E-3</v>
      </c>
    </row>
    <row r="1291" spans="1:8" x14ac:dyDescent="0.2">
      <c r="A1291" s="42" t="s">
        <v>56</v>
      </c>
      <c r="B1291" s="42" t="s">
        <v>74</v>
      </c>
      <c r="C1291" s="42" t="s">
        <v>49</v>
      </c>
      <c r="D1291" s="43">
        <v>95</v>
      </c>
      <c r="E1291" s="97">
        <v>8.7742444099999997E-3</v>
      </c>
      <c r="F1291" s="97">
        <v>1.7753408899999999E-3</v>
      </c>
      <c r="G1291" s="97">
        <v>1.8187131899999999E-3</v>
      </c>
      <c r="H1291" s="97">
        <v>5.1801898400000001E-3</v>
      </c>
    </row>
    <row r="1292" spans="1:8" x14ac:dyDescent="0.2">
      <c r="A1292" s="42" t="s">
        <v>56</v>
      </c>
      <c r="B1292" s="42" t="s">
        <v>75</v>
      </c>
      <c r="C1292" s="42" t="s">
        <v>49</v>
      </c>
      <c r="D1292" s="43">
        <v>294</v>
      </c>
      <c r="E1292" s="97">
        <v>8.2418821699999992E-3</v>
      </c>
      <c r="F1292" s="97">
        <v>1.12638552E-3</v>
      </c>
      <c r="G1292" s="97">
        <v>1.5179356300000001E-3</v>
      </c>
      <c r="H1292" s="97">
        <v>5.5975605300000002E-3</v>
      </c>
    </row>
    <row r="1293" spans="1:8" x14ac:dyDescent="0.2">
      <c r="A1293" s="42" t="s">
        <v>56</v>
      </c>
      <c r="B1293" s="42" t="s">
        <v>70</v>
      </c>
      <c r="C1293" s="42" t="s">
        <v>50</v>
      </c>
      <c r="D1293" s="43">
        <v>670</v>
      </c>
      <c r="E1293" s="97">
        <v>6.4651047899999996E-3</v>
      </c>
      <c r="F1293" s="97">
        <v>1.9852298699999998E-3</v>
      </c>
      <c r="G1293" s="97">
        <v>9.8336417999999996E-4</v>
      </c>
      <c r="H1293" s="97">
        <v>3.4965102499999999E-3</v>
      </c>
    </row>
    <row r="1294" spans="1:8" x14ac:dyDescent="0.2">
      <c r="A1294" s="42" t="s">
        <v>56</v>
      </c>
      <c r="B1294" s="42" t="s">
        <v>71</v>
      </c>
      <c r="C1294" s="42" t="s">
        <v>50</v>
      </c>
      <c r="D1294" s="43">
        <v>327</v>
      </c>
      <c r="E1294" s="97">
        <v>6.7582679599999997E-3</v>
      </c>
      <c r="F1294" s="97">
        <v>1.9864931300000001E-3</v>
      </c>
      <c r="G1294" s="97">
        <v>1.00705039E-3</v>
      </c>
      <c r="H1294" s="97">
        <v>3.7647239599999998E-3</v>
      </c>
    </row>
    <row r="1295" spans="1:8" x14ac:dyDescent="0.2">
      <c r="A1295" s="42" t="s">
        <v>56</v>
      </c>
      <c r="B1295" s="42" t="s">
        <v>72</v>
      </c>
      <c r="C1295" s="42" t="s">
        <v>50</v>
      </c>
      <c r="D1295" s="43">
        <v>104</v>
      </c>
      <c r="E1295" s="97">
        <v>5.9074516500000002E-3</v>
      </c>
      <c r="F1295" s="97">
        <v>1.9493409E-3</v>
      </c>
      <c r="G1295" s="97">
        <v>8.2665574E-4</v>
      </c>
      <c r="H1295" s="97">
        <v>3.1314545400000001E-3</v>
      </c>
    </row>
    <row r="1296" spans="1:8" x14ac:dyDescent="0.2">
      <c r="A1296" s="42" t="s">
        <v>56</v>
      </c>
      <c r="B1296" s="42" t="s">
        <v>73</v>
      </c>
      <c r="C1296" s="42" t="s">
        <v>50</v>
      </c>
      <c r="D1296" s="43">
        <v>271</v>
      </c>
      <c r="E1296" s="97">
        <v>7.5793099399999999E-3</v>
      </c>
      <c r="F1296" s="97">
        <v>2.6144592399999999E-3</v>
      </c>
      <c r="G1296" s="97">
        <v>1.1253329E-3</v>
      </c>
      <c r="H1296" s="97">
        <v>3.8395173300000002E-3</v>
      </c>
    </row>
    <row r="1297" spans="1:8" x14ac:dyDescent="0.2">
      <c r="A1297" s="42" t="s">
        <v>56</v>
      </c>
      <c r="B1297" s="42" t="s">
        <v>74</v>
      </c>
      <c r="C1297" s="42" t="s">
        <v>50</v>
      </c>
      <c r="D1297" s="43">
        <v>1126</v>
      </c>
      <c r="E1297" s="97">
        <v>6.4763109399999996E-3</v>
      </c>
      <c r="F1297" s="97">
        <v>2.2973095599999999E-3</v>
      </c>
      <c r="G1297" s="97">
        <v>9.4908410999999999E-4</v>
      </c>
      <c r="H1297" s="97">
        <v>3.2299167900000001E-3</v>
      </c>
    </row>
    <row r="1298" spans="1:8" x14ac:dyDescent="0.2">
      <c r="A1298" s="42" t="s">
        <v>56</v>
      </c>
      <c r="B1298" s="42" t="s">
        <v>75</v>
      </c>
      <c r="C1298" s="42" t="s">
        <v>50</v>
      </c>
      <c r="D1298" s="43">
        <v>2139</v>
      </c>
      <c r="E1298" s="97">
        <v>4.8885878000000001E-3</v>
      </c>
      <c r="F1298" s="97">
        <v>1.17728167E-3</v>
      </c>
      <c r="G1298" s="97">
        <v>8.5264485000000002E-4</v>
      </c>
      <c r="H1298" s="97">
        <v>2.8586607800000002E-3</v>
      </c>
    </row>
    <row r="1299" spans="1:8" x14ac:dyDescent="0.2">
      <c r="A1299" s="42" t="s">
        <v>56</v>
      </c>
      <c r="B1299" s="42" t="s">
        <v>70</v>
      </c>
      <c r="C1299" s="42" t="s">
        <v>51</v>
      </c>
      <c r="D1299" s="43">
        <v>6</v>
      </c>
      <c r="E1299" s="97">
        <v>1.5929783669999999E-2</v>
      </c>
      <c r="F1299" s="97">
        <v>5.1003084400000004E-3</v>
      </c>
      <c r="G1299" s="97">
        <v>2.44020034E-3</v>
      </c>
      <c r="H1299" s="97">
        <v>8.3892745299999991E-3</v>
      </c>
    </row>
    <row r="1300" spans="1:8" x14ac:dyDescent="0.2">
      <c r="A1300" s="42" t="s">
        <v>56</v>
      </c>
      <c r="B1300" s="42" t="s">
        <v>71</v>
      </c>
      <c r="C1300" s="42" t="s">
        <v>51</v>
      </c>
      <c r="D1300" s="43">
        <v>2</v>
      </c>
      <c r="E1300" s="97">
        <v>4.9305555500000001E-3</v>
      </c>
      <c r="F1300" s="97">
        <v>2.6620346999999998E-4</v>
      </c>
      <c r="G1300" s="97">
        <v>1.0995368E-3</v>
      </c>
      <c r="H1300" s="97">
        <v>3.5648145800000002E-3</v>
      </c>
    </row>
    <row r="1301" spans="1:8" x14ac:dyDescent="0.2">
      <c r="A1301" s="42" t="s">
        <v>56</v>
      </c>
      <c r="B1301" s="42" t="s">
        <v>73</v>
      </c>
      <c r="C1301" s="42" t="s">
        <v>51</v>
      </c>
      <c r="D1301" s="43">
        <v>3</v>
      </c>
      <c r="E1301" s="97">
        <v>2.6967590199999999E-3</v>
      </c>
      <c r="F1301" s="97">
        <v>9.7607985E-4</v>
      </c>
      <c r="G1301" s="97">
        <v>1.3888864999999999E-4</v>
      </c>
      <c r="H1301" s="97">
        <v>1.5817898E-3</v>
      </c>
    </row>
    <row r="1302" spans="1:8" x14ac:dyDescent="0.2">
      <c r="A1302" s="42" t="s">
        <v>56</v>
      </c>
      <c r="B1302" s="42" t="s">
        <v>74</v>
      </c>
      <c r="C1302" s="42" t="s">
        <v>51</v>
      </c>
      <c r="D1302" s="43">
        <v>11</v>
      </c>
      <c r="E1302" s="97">
        <v>7.6125838899999999E-3</v>
      </c>
      <c r="F1302" s="97">
        <v>1.1026933599999999E-3</v>
      </c>
      <c r="G1302" s="97">
        <v>1.30260921E-3</v>
      </c>
      <c r="H1302" s="97">
        <v>5.2072808599999999E-3</v>
      </c>
    </row>
    <row r="1303" spans="1:8" x14ac:dyDescent="0.2">
      <c r="A1303" s="42" t="s">
        <v>56</v>
      </c>
      <c r="B1303" s="42" t="s">
        <v>75</v>
      </c>
      <c r="C1303" s="42" t="s">
        <v>51</v>
      </c>
      <c r="D1303" s="43">
        <v>15</v>
      </c>
      <c r="E1303" s="97">
        <v>6.56404286E-3</v>
      </c>
      <c r="F1303" s="97">
        <v>1.0308639699999999E-3</v>
      </c>
      <c r="G1303" s="97">
        <v>1.2569442499999999E-3</v>
      </c>
      <c r="H1303" s="97">
        <v>4.2762343399999998E-3</v>
      </c>
    </row>
    <row r="1304" spans="1:8" x14ac:dyDescent="0.2">
      <c r="A1304" s="42" t="s">
        <v>56</v>
      </c>
      <c r="B1304" s="42" t="s">
        <v>70</v>
      </c>
      <c r="C1304" s="42" t="s">
        <v>52</v>
      </c>
      <c r="D1304" s="43">
        <v>411</v>
      </c>
      <c r="E1304" s="97">
        <v>7.5037451500000003E-3</v>
      </c>
      <c r="F1304" s="97">
        <v>1.5939271900000001E-3</v>
      </c>
      <c r="G1304" s="97">
        <v>1.15568936E-3</v>
      </c>
      <c r="H1304" s="97">
        <v>4.7541281100000003E-3</v>
      </c>
    </row>
    <row r="1305" spans="1:8" x14ac:dyDescent="0.2">
      <c r="A1305" s="42" t="s">
        <v>56</v>
      </c>
      <c r="B1305" s="42" t="s">
        <v>71</v>
      </c>
      <c r="C1305" s="42" t="s">
        <v>52</v>
      </c>
      <c r="D1305" s="43">
        <v>120</v>
      </c>
      <c r="E1305" s="97">
        <v>1.457436317E-2</v>
      </c>
      <c r="F1305" s="97">
        <v>4.0028932700000002E-3</v>
      </c>
      <c r="G1305" s="97">
        <v>1.1328122799999999E-3</v>
      </c>
      <c r="H1305" s="97">
        <v>9.43865713E-3</v>
      </c>
    </row>
    <row r="1306" spans="1:8" x14ac:dyDescent="0.2">
      <c r="A1306" s="42" t="s">
        <v>56</v>
      </c>
      <c r="B1306" s="42" t="s">
        <v>72</v>
      </c>
      <c r="C1306" s="42" t="s">
        <v>52</v>
      </c>
      <c r="D1306" s="43">
        <v>17</v>
      </c>
      <c r="E1306" s="97">
        <v>6.1111109000000002E-3</v>
      </c>
      <c r="F1306" s="97">
        <v>2.62118725E-3</v>
      </c>
      <c r="G1306" s="97">
        <v>9.6881783999999997E-4</v>
      </c>
      <c r="H1306" s="97">
        <v>2.5211053799999998E-3</v>
      </c>
    </row>
    <row r="1307" spans="1:8" x14ac:dyDescent="0.2">
      <c r="A1307" s="42" t="s">
        <v>56</v>
      </c>
      <c r="B1307" s="42" t="s">
        <v>73</v>
      </c>
      <c r="C1307" s="42" t="s">
        <v>52</v>
      </c>
      <c r="D1307" s="43">
        <v>93</v>
      </c>
      <c r="E1307" s="97">
        <v>1.2281087980000001E-2</v>
      </c>
      <c r="F1307" s="97">
        <v>2.7027327499999998E-3</v>
      </c>
      <c r="G1307" s="97">
        <v>1.00308622E-3</v>
      </c>
      <c r="H1307" s="97">
        <v>8.5752685999999998E-3</v>
      </c>
    </row>
    <row r="1308" spans="1:8" x14ac:dyDescent="0.2">
      <c r="A1308" s="42" t="s">
        <v>56</v>
      </c>
      <c r="B1308" s="42" t="s">
        <v>74</v>
      </c>
      <c r="C1308" s="42" t="s">
        <v>52</v>
      </c>
      <c r="D1308" s="43">
        <v>641</v>
      </c>
      <c r="E1308" s="97">
        <v>9.1960259300000007E-3</v>
      </c>
      <c r="F1308" s="97">
        <v>2.14954547E-3</v>
      </c>
      <c r="G1308" s="97">
        <v>1.19806991E-3</v>
      </c>
      <c r="H1308" s="97">
        <v>5.8484100799999997E-3</v>
      </c>
    </row>
    <row r="1309" spans="1:8" x14ac:dyDescent="0.2">
      <c r="A1309" s="42" t="s">
        <v>56</v>
      </c>
      <c r="B1309" s="42" t="s">
        <v>75</v>
      </c>
      <c r="C1309" s="42" t="s">
        <v>52</v>
      </c>
      <c r="D1309" s="43">
        <v>417</v>
      </c>
      <c r="E1309" s="97">
        <v>6.0920427900000001E-3</v>
      </c>
      <c r="F1309" s="97">
        <v>1.2025377399999999E-3</v>
      </c>
      <c r="G1309" s="97">
        <v>9.6175812999999997E-4</v>
      </c>
      <c r="H1309" s="97">
        <v>3.9277464600000001E-3</v>
      </c>
    </row>
    <row r="1310" spans="1:8" x14ac:dyDescent="0.2">
      <c r="A1310" s="42" t="s">
        <v>57</v>
      </c>
      <c r="B1310" s="42" t="s">
        <v>70</v>
      </c>
      <c r="C1310" s="42" t="s">
        <v>9</v>
      </c>
      <c r="D1310" s="43">
        <v>22784</v>
      </c>
      <c r="E1310" s="97">
        <v>6.8806181400000001E-3</v>
      </c>
      <c r="F1310" s="97">
        <v>1.76529853E-3</v>
      </c>
      <c r="G1310" s="97">
        <v>1.26480161E-3</v>
      </c>
      <c r="H1310" s="97">
        <v>3.8504687600000001E-3</v>
      </c>
    </row>
    <row r="1311" spans="1:8" x14ac:dyDescent="0.2">
      <c r="A1311" s="42" t="s">
        <v>57</v>
      </c>
      <c r="B1311" s="42" t="s">
        <v>71</v>
      </c>
      <c r="C1311" s="42" t="s">
        <v>9</v>
      </c>
      <c r="D1311" s="43">
        <v>13376</v>
      </c>
      <c r="E1311" s="97">
        <v>7.5753748800000001E-3</v>
      </c>
      <c r="F1311" s="97">
        <v>1.8578627600000001E-3</v>
      </c>
      <c r="G1311" s="97">
        <v>1.27579396E-3</v>
      </c>
      <c r="H1311" s="97">
        <v>4.4416666299999996E-3</v>
      </c>
    </row>
    <row r="1312" spans="1:8" x14ac:dyDescent="0.2">
      <c r="A1312" s="42" t="s">
        <v>57</v>
      </c>
      <c r="B1312" s="42" t="s">
        <v>72</v>
      </c>
      <c r="C1312" s="42" t="s">
        <v>9</v>
      </c>
      <c r="D1312" s="43">
        <v>27037</v>
      </c>
      <c r="E1312" s="97">
        <v>6.1024156499999999E-3</v>
      </c>
      <c r="F1312" s="97">
        <v>1.02880768E-3</v>
      </c>
      <c r="G1312" s="97">
        <v>1.87851004E-3</v>
      </c>
      <c r="H1312" s="97">
        <v>3.2320799600000002E-3</v>
      </c>
    </row>
    <row r="1313" spans="1:8" x14ac:dyDescent="0.2">
      <c r="A1313" s="42" t="s">
        <v>57</v>
      </c>
      <c r="B1313" s="42" t="s">
        <v>73</v>
      </c>
      <c r="C1313" s="42" t="s">
        <v>9</v>
      </c>
      <c r="D1313" s="43">
        <v>7786</v>
      </c>
      <c r="E1313" s="97">
        <v>7.6185946200000004E-3</v>
      </c>
      <c r="F1313" s="97">
        <v>2.0386853500000001E-3</v>
      </c>
      <c r="G1313" s="97">
        <v>1.1362821799999999E-3</v>
      </c>
      <c r="H1313" s="97">
        <v>4.4435285100000001E-3</v>
      </c>
    </row>
    <row r="1314" spans="1:8" x14ac:dyDescent="0.2">
      <c r="A1314" s="42" t="s">
        <v>57</v>
      </c>
      <c r="B1314" s="42" t="s">
        <v>74</v>
      </c>
      <c r="C1314" s="42" t="s">
        <v>9</v>
      </c>
      <c r="D1314" s="43">
        <v>31146</v>
      </c>
      <c r="E1314" s="97">
        <v>7.2878359000000002E-3</v>
      </c>
      <c r="F1314" s="97">
        <v>1.8744423499999999E-3</v>
      </c>
      <c r="G1314" s="97">
        <v>1.18899674E-3</v>
      </c>
      <c r="H1314" s="97">
        <v>4.2243011999999998E-3</v>
      </c>
    </row>
    <row r="1315" spans="1:8" x14ac:dyDescent="0.2">
      <c r="A1315" s="42" t="s">
        <v>57</v>
      </c>
      <c r="B1315" s="42" t="s">
        <v>75</v>
      </c>
      <c r="C1315" s="42" t="s">
        <v>9</v>
      </c>
      <c r="D1315" s="43">
        <v>27917</v>
      </c>
      <c r="E1315" s="97">
        <v>6.8563411900000003E-3</v>
      </c>
      <c r="F1315" s="97">
        <v>1.31144637E-3</v>
      </c>
      <c r="G1315" s="97">
        <v>1.2228694899999999E-3</v>
      </c>
      <c r="H1315" s="97">
        <v>4.3577354499999997E-3</v>
      </c>
    </row>
    <row r="1316" spans="1:8" x14ac:dyDescent="0.2">
      <c r="A1316" s="42" t="s">
        <v>57</v>
      </c>
      <c r="B1316" s="42" t="s">
        <v>70</v>
      </c>
      <c r="C1316" s="42" t="s">
        <v>10</v>
      </c>
      <c r="D1316" s="43">
        <v>442</v>
      </c>
      <c r="E1316" s="97">
        <v>7.2283232599999999E-3</v>
      </c>
      <c r="F1316" s="97">
        <v>2.2723675699999999E-3</v>
      </c>
      <c r="G1316" s="97">
        <v>1.27000561E-3</v>
      </c>
      <c r="H1316" s="97">
        <v>3.6859495699999999E-3</v>
      </c>
    </row>
    <row r="1317" spans="1:8" x14ac:dyDescent="0.2">
      <c r="A1317" s="42" t="s">
        <v>57</v>
      </c>
      <c r="B1317" s="42" t="s">
        <v>71</v>
      </c>
      <c r="C1317" s="42" t="s">
        <v>10</v>
      </c>
      <c r="D1317" s="43">
        <v>195</v>
      </c>
      <c r="E1317" s="97">
        <v>6.6002490599999996E-3</v>
      </c>
      <c r="F1317" s="97">
        <v>1.5694442E-3</v>
      </c>
      <c r="G1317" s="97">
        <v>1.5001184600000001E-3</v>
      </c>
      <c r="H1317" s="97">
        <v>3.5306858999999999E-3</v>
      </c>
    </row>
    <row r="1318" spans="1:8" x14ac:dyDescent="0.2">
      <c r="A1318" s="42" t="s">
        <v>57</v>
      </c>
      <c r="B1318" s="42" t="s">
        <v>72</v>
      </c>
      <c r="C1318" s="42" t="s">
        <v>10</v>
      </c>
      <c r="D1318" s="43">
        <v>32</v>
      </c>
      <c r="E1318" s="97">
        <v>5.2329280100000004E-3</v>
      </c>
      <c r="F1318" s="97">
        <v>1.6880061300000001E-3</v>
      </c>
      <c r="G1318" s="97">
        <v>1.2684458899999999E-3</v>
      </c>
      <c r="H1318" s="97">
        <v>2.2764754899999998E-3</v>
      </c>
    </row>
    <row r="1319" spans="1:8" x14ac:dyDescent="0.2">
      <c r="A1319" s="42" t="s">
        <v>57</v>
      </c>
      <c r="B1319" s="42" t="s">
        <v>73</v>
      </c>
      <c r="C1319" s="42" t="s">
        <v>10</v>
      </c>
      <c r="D1319" s="43">
        <v>209</v>
      </c>
      <c r="E1319" s="97">
        <v>8.0373912499999995E-3</v>
      </c>
      <c r="F1319" s="97">
        <v>2.2262092199999998E-3</v>
      </c>
      <c r="G1319" s="97">
        <v>1.4065543500000001E-3</v>
      </c>
      <c r="H1319" s="97">
        <v>4.4046271699999997E-3</v>
      </c>
    </row>
    <row r="1320" spans="1:8" x14ac:dyDescent="0.2">
      <c r="A1320" s="42" t="s">
        <v>57</v>
      </c>
      <c r="B1320" s="42" t="s">
        <v>74</v>
      </c>
      <c r="C1320" s="42" t="s">
        <v>10</v>
      </c>
      <c r="D1320" s="43">
        <v>778</v>
      </c>
      <c r="E1320" s="97">
        <v>7.5965793099999996E-3</v>
      </c>
      <c r="F1320" s="97">
        <v>2.1598588499999998E-3</v>
      </c>
      <c r="G1320" s="97">
        <v>1.4550007099999999E-3</v>
      </c>
      <c r="H1320" s="97">
        <v>3.9817192699999997E-3</v>
      </c>
    </row>
    <row r="1321" spans="1:8" x14ac:dyDescent="0.2">
      <c r="A1321" s="42" t="s">
        <v>57</v>
      </c>
      <c r="B1321" s="42" t="s">
        <v>75</v>
      </c>
      <c r="C1321" s="42" t="s">
        <v>10</v>
      </c>
      <c r="D1321" s="43">
        <v>641</v>
      </c>
      <c r="E1321" s="97">
        <v>7.3214954E-3</v>
      </c>
      <c r="F1321" s="97">
        <v>1.6725708400000001E-3</v>
      </c>
      <c r="G1321" s="97">
        <v>1.16295045E-3</v>
      </c>
      <c r="H1321" s="97">
        <v>4.4859736399999999E-3</v>
      </c>
    </row>
    <row r="1322" spans="1:8" x14ac:dyDescent="0.2">
      <c r="A1322" s="42" t="s">
        <v>57</v>
      </c>
      <c r="B1322" s="42" t="s">
        <v>70</v>
      </c>
      <c r="C1322" s="42" t="s">
        <v>11</v>
      </c>
      <c r="D1322" s="43">
        <v>245</v>
      </c>
      <c r="E1322" s="97">
        <v>7.2543459400000003E-3</v>
      </c>
      <c r="F1322" s="97">
        <v>1.45436483E-3</v>
      </c>
      <c r="G1322" s="97">
        <v>1.9956535799999999E-3</v>
      </c>
      <c r="H1322" s="97">
        <v>3.80432703E-3</v>
      </c>
    </row>
    <row r="1323" spans="1:8" x14ac:dyDescent="0.2">
      <c r="A1323" s="42" t="s">
        <v>57</v>
      </c>
      <c r="B1323" s="42" t="s">
        <v>71</v>
      </c>
      <c r="C1323" s="42" t="s">
        <v>11</v>
      </c>
      <c r="D1323" s="43">
        <v>121</v>
      </c>
      <c r="E1323" s="97">
        <v>8.4711698299999999E-3</v>
      </c>
      <c r="F1323" s="97">
        <v>2.2540745799999999E-3</v>
      </c>
      <c r="G1323" s="97">
        <v>2.1631081399999998E-3</v>
      </c>
      <c r="H1323" s="97">
        <v>4.05398662E-3</v>
      </c>
    </row>
    <row r="1324" spans="1:8" x14ac:dyDescent="0.2">
      <c r="A1324" s="42" t="s">
        <v>57</v>
      </c>
      <c r="B1324" s="42" t="s">
        <v>72</v>
      </c>
      <c r="C1324" s="42" t="s">
        <v>11</v>
      </c>
      <c r="D1324" s="43">
        <v>12</v>
      </c>
      <c r="E1324" s="97">
        <v>4.3171294500000002E-3</v>
      </c>
      <c r="F1324" s="97">
        <v>7.3688251999999999E-4</v>
      </c>
      <c r="G1324" s="97">
        <v>1.2046679899999999E-3</v>
      </c>
      <c r="H1324" s="97">
        <v>2.37557858E-3</v>
      </c>
    </row>
    <row r="1325" spans="1:8" x14ac:dyDescent="0.2">
      <c r="A1325" s="42" t="s">
        <v>57</v>
      </c>
      <c r="B1325" s="42" t="s">
        <v>73</v>
      </c>
      <c r="C1325" s="42" t="s">
        <v>11</v>
      </c>
      <c r="D1325" s="43">
        <v>36</v>
      </c>
      <c r="E1325" s="97">
        <v>1.074106197E-2</v>
      </c>
      <c r="F1325" s="97">
        <v>4.3222734099999998E-3</v>
      </c>
      <c r="G1325" s="97">
        <v>1.7592590799999999E-3</v>
      </c>
      <c r="H1325" s="97">
        <v>4.6595290199999998E-3</v>
      </c>
    </row>
    <row r="1326" spans="1:8" x14ac:dyDescent="0.2">
      <c r="A1326" s="42" t="s">
        <v>57</v>
      </c>
      <c r="B1326" s="42" t="s">
        <v>74</v>
      </c>
      <c r="C1326" s="42" t="s">
        <v>11</v>
      </c>
      <c r="D1326" s="43">
        <v>278</v>
      </c>
      <c r="E1326" s="97">
        <v>7.1095621000000003E-3</v>
      </c>
      <c r="F1326" s="97">
        <v>1.6538849899999999E-3</v>
      </c>
      <c r="G1326" s="97">
        <v>1.7625064199999999E-3</v>
      </c>
      <c r="H1326" s="97">
        <v>3.69317021E-3</v>
      </c>
    </row>
    <row r="1327" spans="1:8" x14ac:dyDescent="0.2">
      <c r="A1327" s="42" t="s">
        <v>57</v>
      </c>
      <c r="B1327" s="42" t="s">
        <v>75</v>
      </c>
      <c r="C1327" s="42" t="s">
        <v>11</v>
      </c>
      <c r="D1327" s="43">
        <v>349</v>
      </c>
      <c r="E1327" s="97">
        <v>7.3600496299999997E-3</v>
      </c>
      <c r="F1327" s="97">
        <v>9.7033166999999998E-4</v>
      </c>
      <c r="G1327" s="97">
        <v>1.71475357E-3</v>
      </c>
      <c r="H1327" s="97">
        <v>4.6749639399999996E-3</v>
      </c>
    </row>
    <row r="1328" spans="1:8" x14ac:dyDescent="0.2">
      <c r="A1328" s="42" t="s">
        <v>57</v>
      </c>
      <c r="B1328" s="42" t="s">
        <v>70</v>
      </c>
      <c r="C1328" s="42" t="s">
        <v>12</v>
      </c>
      <c r="D1328" s="43">
        <v>331</v>
      </c>
      <c r="E1328" s="97">
        <v>7.0892424999999997E-3</v>
      </c>
      <c r="F1328" s="97">
        <v>1.83775992E-3</v>
      </c>
      <c r="G1328" s="97">
        <v>1.0628214599999999E-3</v>
      </c>
      <c r="H1328" s="97">
        <v>4.1886606600000003E-3</v>
      </c>
    </row>
    <row r="1329" spans="1:8" x14ac:dyDescent="0.2">
      <c r="A1329" s="42" t="s">
        <v>57</v>
      </c>
      <c r="B1329" s="42" t="s">
        <v>71</v>
      </c>
      <c r="C1329" s="42" t="s">
        <v>12</v>
      </c>
      <c r="D1329" s="43">
        <v>167</v>
      </c>
      <c r="E1329" s="97">
        <v>6.8225352600000001E-3</v>
      </c>
      <c r="F1329" s="97">
        <v>1.7352099E-3</v>
      </c>
      <c r="G1329" s="97">
        <v>1.10459612E-3</v>
      </c>
      <c r="H1329" s="97">
        <v>3.9827287500000001E-3</v>
      </c>
    </row>
    <row r="1330" spans="1:8" x14ac:dyDescent="0.2">
      <c r="A1330" s="42" t="s">
        <v>57</v>
      </c>
      <c r="B1330" s="42" t="s">
        <v>72</v>
      </c>
      <c r="C1330" s="42" t="s">
        <v>12</v>
      </c>
      <c r="D1330" s="43">
        <v>41</v>
      </c>
      <c r="E1330" s="97">
        <v>6.1605123900000001E-3</v>
      </c>
      <c r="F1330" s="97">
        <v>1.16079474E-3</v>
      </c>
      <c r="G1330" s="97">
        <v>3.8984844999999998E-4</v>
      </c>
      <c r="H1330" s="97">
        <v>4.60986876E-3</v>
      </c>
    </row>
    <row r="1331" spans="1:8" x14ac:dyDescent="0.2">
      <c r="A1331" s="42" t="s">
        <v>57</v>
      </c>
      <c r="B1331" s="42" t="s">
        <v>73</v>
      </c>
      <c r="C1331" s="42" t="s">
        <v>12</v>
      </c>
      <c r="D1331" s="43">
        <v>69</v>
      </c>
      <c r="E1331" s="97">
        <v>7.0445851300000003E-3</v>
      </c>
      <c r="F1331" s="97">
        <v>1.67538889E-3</v>
      </c>
      <c r="G1331" s="97">
        <v>1.2508384999999999E-3</v>
      </c>
      <c r="H1331" s="97">
        <v>4.1183572400000003E-3</v>
      </c>
    </row>
    <row r="1332" spans="1:8" x14ac:dyDescent="0.2">
      <c r="A1332" s="42" t="s">
        <v>57</v>
      </c>
      <c r="B1332" s="42" t="s">
        <v>74</v>
      </c>
      <c r="C1332" s="42" t="s">
        <v>12</v>
      </c>
      <c r="D1332" s="43">
        <v>418</v>
      </c>
      <c r="E1332" s="97">
        <v>7.3548254299999997E-3</v>
      </c>
      <c r="F1332" s="97">
        <v>2.0588558500000001E-3</v>
      </c>
      <c r="G1332" s="97">
        <v>1.04368774E-3</v>
      </c>
      <c r="H1332" s="97">
        <v>4.2522813299999997E-3</v>
      </c>
    </row>
    <row r="1333" spans="1:8" x14ac:dyDescent="0.2">
      <c r="A1333" s="42" t="s">
        <v>57</v>
      </c>
      <c r="B1333" s="42" t="s">
        <v>75</v>
      </c>
      <c r="C1333" s="42" t="s">
        <v>12</v>
      </c>
      <c r="D1333" s="43">
        <v>404</v>
      </c>
      <c r="E1333" s="97">
        <v>7.7623645400000003E-3</v>
      </c>
      <c r="F1333" s="97">
        <v>1.54379216E-3</v>
      </c>
      <c r="G1333" s="97">
        <v>1.0663616E-3</v>
      </c>
      <c r="H1333" s="97">
        <v>5.1522102899999997E-3</v>
      </c>
    </row>
    <row r="1334" spans="1:8" x14ac:dyDescent="0.2">
      <c r="A1334" s="42" t="s">
        <v>57</v>
      </c>
      <c r="B1334" s="42" t="s">
        <v>70</v>
      </c>
      <c r="C1334" s="42" t="s">
        <v>13</v>
      </c>
      <c r="D1334" s="43">
        <v>282</v>
      </c>
      <c r="E1334" s="97">
        <v>7.2020288999999999E-3</v>
      </c>
      <c r="F1334" s="97">
        <v>1.85607902E-3</v>
      </c>
      <c r="G1334" s="97">
        <v>1.2455671300000001E-3</v>
      </c>
      <c r="H1334" s="97">
        <v>4.1003822600000003E-3</v>
      </c>
    </row>
    <row r="1335" spans="1:8" x14ac:dyDescent="0.2">
      <c r="A1335" s="42" t="s">
        <v>57</v>
      </c>
      <c r="B1335" s="42" t="s">
        <v>71</v>
      </c>
      <c r="C1335" s="42" t="s">
        <v>13</v>
      </c>
      <c r="D1335" s="43">
        <v>144</v>
      </c>
      <c r="E1335" s="97">
        <v>8.0942159300000007E-3</v>
      </c>
      <c r="F1335" s="97">
        <v>1.4511796499999999E-3</v>
      </c>
      <c r="G1335" s="97">
        <v>1.71979465E-3</v>
      </c>
      <c r="H1335" s="97">
        <v>4.9232411500000003E-3</v>
      </c>
    </row>
    <row r="1336" spans="1:8" x14ac:dyDescent="0.2">
      <c r="A1336" s="42" t="s">
        <v>57</v>
      </c>
      <c r="B1336" s="42" t="s">
        <v>72</v>
      </c>
      <c r="C1336" s="42" t="s">
        <v>13</v>
      </c>
      <c r="D1336" s="43">
        <v>1458</v>
      </c>
      <c r="E1336" s="97">
        <v>5.7234508299999999E-3</v>
      </c>
      <c r="F1336" s="97">
        <v>9.5632151999999998E-4</v>
      </c>
      <c r="G1336" s="97">
        <v>5.0723472999999997E-4</v>
      </c>
      <c r="H1336" s="97">
        <v>4.2598940799999999E-3</v>
      </c>
    </row>
    <row r="1337" spans="1:8" x14ac:dyDescent="0.2">
      <c r="A1337" s="42" t="s">
        <v>57</v>
      </c>
      <c r="B1337" s="42" t="s">
        <v>73</v>
      </c>
      <c r="C1337" s="42" t="s">
        <v>13</v>
      </c>
      <c r="D1337" s="43">
        <v>130</v>
      </c>
      <c r="E1337" s="97">
        <v>9.3928950399999999E-3</v>
      </c>
      <c r="F1337" s="97">
        <v>2.1233081700000002E-3</v>
      </c>
      <c r="G1337" s="97">
        <v>1.51531315E-3</v>
      </c>
      <c r="H1337" s="97">
        <v>5.7542732799999996E-3</v>
      </c>
    </row>
    <row r="1338" spans="1:8" x14ac:dyDescent="0.2">
      <c r="A1338" s="42" t="s">
        <v>57</v>
      </c>
      <c r="B1338" s="42" t="s">
        <v>74</v>
      </c>
      <c r="C1338" s="42" t="s">
        <v>13</v>
      </c>
      <c r="D1338" s="43">
        <v>358</v>
      </c>
      <c r="E1338" s="97">
        <v>8.0386144799999993E-3</v>
      </c>
      <c r="F1338" s="97">
        <v>1.88453708E-3</v>
      </c>
      <c r="G1338" s="97">
        <v>1.12378417E-3</v>
      </c>
      <c r="H1338" s="97">
        <v>5.0302927899999999E-3</v>
      </c>
    </row>
    <row r="1339" spans="1:8" x14ac:dyDescent="0.2">
      <c r="A1339" s="42" t="s">
        <v>57</v>
      </c>
      <c r="B1339" s="42" t="s">
        <v>75</v>
      </c>
      <c r="C1339" s="42" t="s">
        <v>13</v>
      </c>
      <c r="D1339" s="43">
        <v>460</v>
      </c>
      <c r="E1339" s="97">
        <v>8.0725893400000002E-3</v>
      </c>
      <c r="F1339" s="97">
        <v>1.65031177E-3</v>
      </c>
      <c r="G1339" s="97">
        <v>1.0268969100000001E-3</v>
      </c>
      <c r="H1339" s="97">
        <v>5.3953801800000001E-3</v>
      </c>
    </row>
    <row r="1340" spans="1:8" x14ac:dyDescent="0.2">
      <c r="A1340" s="42" t="s">
        <v>57</v>
      </c>
      <c r="B1340" s="42" t="s">
        <v>70</v>
      </c>
      <c r="C1340" s="42" t="s">
        <v>14</v>
      </c>
      <c r="D1340" s="43">
        <v>141</v>
      </c>
      <c r="E1340" s="97">
        <v>7.3274557599999996E-3</v>
      </c>
      <c r="F1340" s="97">
        <v>1.7479312099999999E-3</v>
      </c>
      <c r="G1340" s="97">
        <v>1.1817866300000001E-3</v>
      </c>
      <c r="H1340" s="97">
        <v>4.3977375000000003E-3</v>
      </c>
    </row>
    <row r="1341" spans="1:8" x14ac:dyDescent="0.2">
      <c r="A1341" s="42" t="s">
        <v>57</v>
      </c>
      <c r="B1341" s="42" t="s">
        <v>71</v>
      </c>
      <c r="C1341" s="42" t="s">
        <v>14</v>
      </c>
      <c r="D1341" s="43">
        <v>82</v>
      </c>
      <c r="E1341" s="97">
        <v>8.5303746599999994E-3</v>
      </c>
      <c r="F1341" s="97">
        <v>1.83434936E-3</v>
      </c>
      <c r="G1341" s="97">
        <v>1.6872739500000001E-3</v>
      </c>
      <c r="H1341" s="97">
        <v>5.00875091E-3</v>
      </c>
    </row>
    <row r="1342" spans="1:8" x14ac:dyDescent="0.2">
      <c r="A1342" s="42" t="s">
        <v>57</v>
      </c>
      <c r="B1342" s="42" t="s">
        <v>72</v>
      </c>
      <c r="C1342" s="42" t="s">
        <v>14</v>
      </c>
      <c r="D1342" s="43">
        <v>10</v>
      </c>
      <c r="E1342" s="97">
        <v>2.5370368000000002E-3</v>
      </c>
      <c r="F1342" s="97">
        <v>9.0162019999999996E-4</v>
      </c>
      <c r="G1342" s="97">
        <v>4.2592561999999997E-4</v>
      </c>
      <c r="H1342" s="97">
        <v>1.2094904799999999E-3</v>
      </c>
    </row>
    <row r="1343" spans="1:8" x14ac:dyDescent="0.2">
      <c r="A1343" s="42" t="s">
        <v>57</v>
      </c>
      <c r="B1343" s="42" t="s">
        <v>73</v>
      </c>
      <c r="C1343" s="42" t="s">
        <v>14</v>
      </c>
      <c r="D1343" s="43">
        <v>70</v>
      </c>
      <c r="E1343" s="97">
        <v>8.7453701200000001E-3</v>
      </c>
      <c r="F1343" s="97">
        <v>1.7101518600000001E-3</v>
      </c>
      <c r="G1343" s="97">
        <v>1.34093889E-3</v>
      </c>
      <c r="H1343" s="97">
        <v>5.6942788399999998E-3</v>
      </c>
    </row>
    <row r="1344" spans="1:8" x14ac:dyDescent="0.2">
      <c r="A1344" s="42" t="s">
        <v>57</v>
      </c>
      <c r="B1344" s="42" t="s">
        <v>74</v>
      </c>
      <c r="C1344" s="42" t="s">
        <v>14</v>
      </c>
      <c r="D1344" s="43">
        <v>290</v>
      </c>
      <c r="E1344" s="97">
        <v>9.2633698099999998E-3</v>
      </c>
      <c r="F1344" s="97">
        <v>2.3727647699999998E-3</v>
      </c>
      <c r="G1344" s="97">
        <v>1.38389983E-3</v>
      </c>
      <c r="H1344" s="97">
        <v>5.5067047499999999E-3</v>
      </c>
    </row>
    <row r="1345" spans="1:8" x14ac:dyDescent="0.2">
      <c r="A1345" s="42" t="s">
        <v>57</v>
      </c>
      <c r="B1345" s="42" t="s">
        <v>75</v>
      </c>
      <c r="C1345" s="42" t="s">
        <v>14</v>
      </c>
      <c r="D1345" s="43">
        <v>422</v>
      </c>
      <c r="E1345" s="97">
        <v>7.87234484E-3</v>
      </c>
      <c r="F1345" s="97">
        <v>9.2430750000000003E-4</v>
      </c>
      <c r="G1345" s="97">
        <v>1.26544099E-3</v>
      </c>
      <c r="H1345" s="97">
        <v>5.6825958500000004E-3</v>
      </c>
    </row>
    <row r="1346" spans="1:8" x14ac:dyDescent="0.2">
      <c r="A1346" s="42" t="s">
        <v>57</v>
      </c>
      <c r="B1346" s="42" t="s">
        <v>70</v>
      </c>
      <c r="C1346" s="42" t="s">
        <v>15</v>
      </c>
      <c r="D1346" s="43">
        <v>360</v>
      </c>
      <c r="E1346" s="97">
        <v>7.9161841699999999E-3</v>
      </c>
      <c r="F1346" s="97">
        <v>2.1087960600000002E-3</v>
      </c>
      <c r="G1346" s="97">
        <v>1.6164799599999999E-3</v>
      </c>
      <c r="H1346" s="97">
        <v>4.1909076599999998E-3</v>
      </c>
    </row>
    <row r="1347" spans="1:8" x14ac:dyDescent="0.2">
      <c r="A1347" s="42" t="s">
        <v>57</v>
      </c>
      <c r="B1347" s="42" t="s">
        <v>71</v>
      </c>
      <c r="C1347" s="42" t="s">
        <v>15</v>
      </c>
      <c r="D1347" s="43">
        <v>96</v>
      </c>
      <c r="E1347" s="97">
        <v>9.4645782699999993E-3</v>
      </c>
      <c r="F1347" s="97">
        <v>2.51844593E-3</v>
      </c>
      <c r="G1347" s="97">
        <v>1.84907867E-3</v>
      </c>
      <c r="H1347" s="97">
        <v>5.0970531500000001E-3</v>
      </c>
    </row>
    <row r="1348" spans="1:8" x14ac:dyDescent="0.2">
      <c r="A1348" s="42" t="s">
        <v>57</v>
      </c>
      <c r="B1348" s="42" t="s">
        <v>72</v>
      </c>
      <c r="C1348" s="42" t="s">
        <v>15</v>
      </c>
      <c r="D1348" s="43">
        <v>30</v>
      </c>
      <c r="E1348" s="97">
        <v>5.47878064E-3</v>
      </c>
      <c r="F1348" s="97">
        <v>2.3742281399999998E-3</v>
      </c>
      <c r="G1348" s="97">
        <v>1.12037008E-3</v>
      </c>
      <c r="H1348" s="97">
        <v>1.9841818399999999E-3</v>
      </c>
    </row>
    <row r="1349" spans="1:8" x14ac:dyDescent="0.2">
      <c r="A1349" s="42" t="s">
        <v>57</v>
      </c>
      <c r="B1349" s="42" t="s">
        <v>73</v>
      </c>
      <c r="C1349" s="42" t="s">
        <v>15</v>
      </c>
      <c r="D1349" s="43">
        <v>191</v>
      </c>
      <c r="E1349" s="97">
        <v>9.8396594499999997E-3</v>
      </c>
      <c r="F1349" s="97">
        <v>2.5505378599999999E-3</v>
      </c>
      <c r="G1349" s="97">
        <v>1.59152584E-3</v>
      </c>
      <c r="H1349" s="97">
        <v>5.6975952700000004E-3</v>
      </c>
    </row>
    <row r="1350" spans="1:8" x14ac:dyDescent="0.2">
      <c r="A1350" s="42" t="s">
        <v>57</v>
      </c>
      <c r="B1350" s="42" t="s">
        <v>74</v>
      </c>
      <c r="C1350" s="42" t="s">
        <v>15</v>
      </c>
      <c r="D1350" s="43">
        <v>340</v>
      </c>
      <c r="E1350" s="97">
        <v>9.0204926899999996E-3</v>
      </c>
      <c r="F1350" s="97">
        <v>2.6633644100000002E-3</v>
      </c>
      <c r="G1350" s="97">
        <v>1.3957990600000001E-3</v>
      </c>
      <c r="H1350" s="97">
        <v>4.9613287399999997E-3</v>
      </c>
    </row>
    <row r="1351" spans="1:8" x14ac:dyDescent="0.2">
      <c r="A1351" s="42" t="s">
        <v>57</v>
      </c>
      <c r="B1351" s="42" t="s">
        <v>75</v>
      </c>
      <c r="C1351" s="42" t="s">
        <v>15</v>
      </c>
      <c r="D1351" s="43">
        <v>381</v>
      </c>
      <c r="E1351" s="97">
        <v>8.1287970300000009E-3</v>
      </c>
      <c r="F1351" s="97">
        <v>1.8558615399999999E-3</v>
      </c>
      <c r="G1351" s="97">
        <v>1.28241324E-3</v>
      </c>
      <c r="H1351" s="97">
        <v>4.9905217899999998E-3</v>
      </c>
    </row>
    <row r="1352" spans="1:8" x14ac:dyDescent="0.2">
      <c r="A1352" s="42" t="s">
        <v>57</v>
      </c>
      <c r="B1352" s="42" t="s">
        <v>70</v>
      </c>
      <c r="C1352" s="42" t="s">
        <v>16</v>
      </c>
      <c r="D1352" s="43">
        <v>202</v>
      </c>
      <c r="E1352" s="97">
        <v>5.7747751499999996E-3</v>
      </c>
      <c r="F1352" s="97">
        <v>1.3994313700000001E-3</v>
      </c>
      <c r="G1352" s="97">
        <v>6.6831656999999996E-4</v>
      </c>
      <c r="H1352" s="97">
        <v>3.7070266999999998E-3</v>
      </c>
    </row>
    <row r="1353" spans="1:8" x14ac:dyDescent="0.2">
      <c r="A1353" s="42" t="s">
        <v>57</v>
      </c>
      <c r="B1353" s="42" t="s">
        <v>71</v>
      </c>
      <c r="C1353" s="42" t="s">
        <v>16</v>
      </c>
      <c r="D1353" s="43">
        <v>60</v>
      </c>
      <c r="E1353" s="97">
        <v>6.2461417599999998E-3</v>
      </c>
      <c r="F1353" s="97">
        <v>2.2953315299999999E-3</v>
      </c>
      <c r="G1353" s="97">
        <v>7.0640411999999995E-4</v>
      </c>
      <c r="H1353" s="97">
        <v>3.2444055999999999E-3</v>
      </c>
    </row>
    <row r="1354" spans="1:8" x14ac:dyDescent="0.2">
      <c r="A1354" s="42" t="s">
        <v>57</v>
      </c>
      <c r="B1354" s="42" t="s">
        <v>72</v>
      </c>
      <c r="C1354" s="42" t="s">
        <v>16</v>
      </c>
      <c r="D1354" s="43">
        <v>118</v>
      </c>
      <c r="E1354" s="97">
        <v>5.5464334000000001E-3</v>
      </c>
      <c r="F1354" s="97">
        <v>1.3644654200000001E-3</v>
      </c>
      <c r="G1354" s="97">
        <v>1.99966627E-3</v>
      </c>
      <c r="H1354" s="97">
        <v>2.1823012300000002E-3</v>
      </c>
    </row>
    <row r="1355" spans="1:8" x14ac:dyDescent="0.2">
      <c r="A1355" s="42" t="s">
        <v>57</v>
      </c>
      <c r="B1355" s="42" t="s">
        <v>73</v>
      </c>
      <c r="C1355" s="42" t="s">
        <v>16</v>
      </c>
      <c r="D1355" s="43">
        <v>146</v>
      </c>
      <c r="E1355" s="97">
        <v>5.5638791000000003E-3</v>
      </c>
      <c r="F1355" s="97">
        <v>1.7885905699999999E-3</v>
      </c>
      <c r="G1355" s="97">
        <v>6.6146602000000001E-4</v>
      </c>
      <c r="H1355" s="97">
        <v>3.1138220700000002E-3</v>
      </c>
    </row>
    <row r="1356" spans="1:8" x14ac:dyDescent="0.2">
      <c r="A1356" s="42" t="s">
        <v>57</v>
      </c>
      <c r="B1356" s="42" t="s">
        <v>74</v>
      </c>
      <c r="C1356" s="42" t="s">
        <v>16</v>
      </c>
      <c r="D1356" s="43">
        <v>428</v>
      </c>
      <c r="E1356" s="97">
        <v>5.7886322899999999E-3</v>
      </c>
      <c r="F1356" s="97">
        <v>2.00680358E-3</v>
      </c>
      <c r="G1356" s="97">
        <v>7.6321259000000001E-4</v>
      </c>
      <c r="H1356" s="97">
        <v>3.0186156199999998E-3</v>
      </c>
    </row>
    <row r="1357" spans="1:8" x14ac:dyDescent="0.2">
      <c r="A1357" s="42" t="s">
        <v>57</v>
      </c>
      <c r="B1357" s="42" t="s">
        <v>75</v>
      </c>
      <c r="C1357" s="42" t="s">
        <v>16</v>
      </c>
      <c r="D1357" s="43">
        <v>406</v>
      </c>
      <c r="E1357" s="97">
        <v>4.6156891900000002E-3</v>
      </c>
      <c r="F1357" s="97">
        <v>9.4240305999999995E-4</v>
      </c>
      <c r="G1357" s="97">
        <v>5.2519473999999996E-4</v>
      </c>
      <c r="H1357" s="97">
        <v>3.14809089E-3</v>
      </c>
    </row>
    <row r="1358" spans="1:8" x14ac:dyDescent="0.2">
      <c r="A1358" s="42" t="s">
        <v>57</v>
      </c>
      <c r="B1358" s="42" t="s">
        <v>70</v>
      </c>
      <c r="C1358" s="42" t="s">
        <v>17</v>
      </c>
      <c r="D1358" s="43">
        <v>166</v>
      </c>
      <c r="E1358" s="97">
        <v>7.6907628299999996E-3</v>
      </c>
      <c r="F1358" s="97">
        <v>2.0196059799999998E-3</v>
      </c>
      <c r="G1358" s="97">
        <v>1.79690963E-3</v>
      </c>
      <c r="H1358" s="97">
        <v>3.87424676E-3</v>
      </c>
    </row>
    <row r="1359" spans="1:8" x14ac:dyDescent="0.2">
      <c r="A1359" s="42" t="s">
        <v>57</v>
      </c>
      <c r="B1359" s="42" t="s">
        <v>71</v>
      </c>
      <c r="C1359" s="42" t="s">
        <v>17</v>
      </c>
      <c r="D1359" s="43">
        <v>121</v>
      </c>
      <c r="E1359" s="97">
        <v>1.1054292699999999E-2</v>
      </c>
      <c r="F1359" s="97">
        <v>2.1568906499999999E-3</v>
      </c>
      <c r="G1359" s="97">
        <v>2.0858200700000001E-3</v>
      </c>
      <c r="H1359" s="97">
        <v>6.8115814800000004E-3</v>
      </c>
    </row>
    <row r="1360" spans="1:8" x14ac:dyDescent="0.2">
      <c r="A1360" s="42" t="s">
        <v>57</v>
      </c>
      <c r="B1360" s="42" t="s">
        <v>72</v>
      </c>
      <c r="C1360" s="42" t="s">
        <v>17</v>
      </c>
      <c r="D1360" s="43">
        <v>919</v>
      </c>
      <c r="E1360" s="97">
        <v>7.6620619899999999E-3</v>
      </c>
      <c r="F1360" s="97">
        <v>1.23371545E-3</v>
      </c>
      <c r="G1360" s="97">
        <v>2.7618836400000002E-3</v>
      </c>
      <c r="H1360" s="97">
        <v>3.6664624100000002E-3</v>
      </c>
    </row>
    <row r="1361" spans="1:8" x14ac:dyDescent="0.2">
      <c r="A1361" s="42" t="s">
        <v>57</v>
      </c>
      <c r="B1361" s="42" t="s">
        <v>73</v>
      </c>
      <c r="C1361" s="42" t="s">
        <v>17</v>
      </c>
      <c r="D1361" s="43">
        <v>45</v>
      </c>
      <c r="E1361" s="97">
        <v>1.0073302290000001E-2</v>
      </c>
      <c r="F1361" s="97">
        <v>2.1885285599999998E-3</v>
      </c>
      <c r="G1361" s="97">
        <v>1.93852857E-3</v>
      </c>
      <c r="H1361" s="97">
        <v>5.9462445900000001E-3</v>
      </c>
    </row>
    <row r="1362" spans="1:8" x14ac:dyDescent="0.2">
      <c r="A1362" s="42" t="s">
        <v>57</v>
      </c>
      <c r="B1362" s="42" t="s">
        <v>74</v>
      </c>
      <c r="C1362" s="42" t="s">
        <v>17</v>
      </c>
      <c r="D1362" s="43">
        <v>353</v>
      </c>
      <c r="E1362" s="97">
        <v>8.6412100199999998E-3</v>
      </c>
      <c r="F1362" s="97">
        <v>2.26717397E-3</v>
      </c>
      <c r="G1362" s="97">
        <v>1.8505400999999999E-3</v>
      </c>
      <c r="H1362" s="97">
        <v>4.5234954599999997E-3</v>
      </c>
    </row>
    <row r="1363" spans="1:8" x14ac:dyDescent="0.2">
      <c r="A1363" s="42" t="s">
        <v>57</v>
      </c>
      <c r="B1363" s="42" t="s">
        <v>75</v>
      </c>
      <c r="C1363" s="42" t="s">
        <v>17</v>
      </c>
      <c r="D1363" s="43">
        <v>373</v>
      </c>
      <c r="E1363" s="97">
        <v>8.5654351899999998E-3</v>
      </c>
      <c r="F1363" s="97">
        <v>1.5001921399999999E-3</v>
      </c>
      <c r="G1363" s="97">
        <v>1.7530220499999999E-3</v>
      </c>
      <c r="H1363" s="97">
        <v>5.3122205E-3</v>
      </c>
    </row>
    <row r="1364" spans="1:8" x14ac:dyDescent="0.2">
      <c r="A1364" s="42" t="s">
        <v>57</v>
      </c>
      <c r="B1364" s="42" t="s">
        <v>70</v>
      </c>
      <c r="C1364" s="42" t="s">
        <v>18</v>
      </c>
      <c r="D1364" s="43">
        <v>9</v>
      </c>
      <c r="E1364" s="97">
        <v>1.070344621E-2</v>
      </c>
      <c r="F1364" s="97">
        <v>5.8770573200000002E-3</v>
      </c>
      <c r="G1364" s="97">
        <v>2.0408948199999999E-3</v>
      </c>
      <c r="H1364" s="97">
        <v>2.78549366E-3</v>
      </c>
    </row>
    <row r="1365" spans="1:8" x14ac:dyDescent="0.2">
      <c r="A1365" s="42" t="s">
        <v>57</v>
      </c>
      <c r="B1365" s="42" t="s">
        <v>71</v>
      </c>
      <c r="C1365" s="42" t="s">
        <v>18</v>
      </c>
      <c r="D1365" s="43">
        <v>26</v>
      </c>
      <c r="E1365" s="97">
        <v>9.6879449099999994E-3</v>
      </c>
      <c r="F1365" s="97">
        <v>2.1612355200000002E-3</v>
      </c>
      <c r="G1365" s="97">
        <v>1.66889225E-3</v>
      </c>
      <c r="H1365" s="97">
        <v>5.8578167099999998E-3</v>
      </c>
    </row>
    <row r="1366" spans="1:8" x14ac:dyDescent="0.2">
      <c r="A1366" s="42" t="s">
        <v>57</v>
      </c>
      <c r="B1366" s="42" t="s">
        <v>72</v>
      </c>
      <c r="C1366" s="42" t="s">
        <v>18</v>
      </c>
      <c r="D1366" s="43">
        <v>1</v>
      </c>
      <c r="E1366" s="97">
        <v>6.3310180499999997E-3</v>
      </c>
      <c r="F1366" s="97">
        <v>1.4351847200000001E-3</v>
      </c>
      <c r="G1366" s="97">
        <v>1.0300923599999999E-3</v>
      </c>
      <c r="H1366" s="97">
        <v>3.8657402700000001E-3</v>
      </c>
    </row>
    <row r="1367" spans="1:8" x14ac:dyDescent="0.2">
      <c r="A1367" s="42" t="s">
        <v>57</v>
      </c>
      <c r="B1367" s="42" t="s">
        <v>73</v>
      </c>
      <c r="C1367" s="42" t="s">
        <v>18</v>
      </c>
      <c r="D1367" s="43">
        <v>3</v>
      </c>
      <c r="E1367" s="97">
        <v>8.3101849399999997E-3</v>
      </c>
      <c r="F1367" s="97">
        <v>2.5077157299999999E-3</v>
      </c>
      <c r="G1367" s="97">
        <v>2.19521573E-3</v>
      </c>
      <c r="H1367" s="97">
        <v>3.6072529999999999E-3</v>
      </c>
    </row>
    <row r="1368" spans="1:8" x14ac:dyDescent="0.2">
      <c r="A1368" s="42" t="s">
        <v>57</v>
      </c>
      <c r="B1368" s="42" t="s">
        <v>74</v>
      </c>
      <c r="C1368" s="42" t="s">
        <v>18</v>
      </c>
      <c r="D1368" s="43">
        <v>19</v>
      </c>
      <c r="E1368" s="97">
        <v>8.0275338700000008E-3</v>
      </c>
      <c r="F1368" s="97">
        <v>3.1347463700000001E-3</v>
      </c>
      <c r="G1368" s="97">
        <v>1.8104286800000001E-3</v>
      </c>
      <c r="H1368" s="97">
        <v>3.0823584E-3</v>
      </c>
    </row>
    <row r="1369" spans="1:8" x14ac:dyDescent="0.2">
      <c r="A1369" s="42" t="s">
        <v>57</v>
      </c>
      <c r="B1369" s="42" t="s">
        <v>75</v>
      </c>
      <c r="C1369" s="42" t="s">
        <v>18</v>
      </c>
      <c r="D1369" s="43">
        <v>32</v>
      </c>
      <c r="E1369" s="97">
        <v>7.3719615800000001E-3</v>
      </c>
      <c r="F1369" s="97">
        <v>1.1465564600000001E-3</v>
      </c>
      <c r="G1369" s="97">
        <v>1.5371815E-3</v>
      </c>
      <c r="H1369" s="97">
        <v>4.6882231200000004E-3</v>
      </c>
    </row>
    <row r="1370" spans="1:8" x14ac:dyDescent="0.2">
      <c r="A1370" s="42" t="s">
        <v>57</v>
      </c>
      <c r="B1370" s="42" t="s">
        <v>70</v>
      </c>
      <c r="C1370" s="42" t="s">
        <v>19</v>
      </c>
      <c r="D1370" s="43">
        <v>199</v>
      </c>
      <c r="E1370" s="97">
        <v>8.6973057399999994E-3</v>
      </c>
      <c r="F1370" s="97">
        <v>2.2890491900000001E-3</v>
      </c>
      <c r="G1370" s="97">
        <v>2.21500997E-3</v>
      </c>
      <c r="H1370" s="97">
        <v>4.19324608E-3</v>
      </c>
    </row>
    <row r="1371" spans="1:8" x14ac:dyDescent="0.2">
      <c r="A1371" s="42" t="s">
        <v>57</v>
      </c>
      <c r="B1371" s="42" t="s">
        <v>71</v>
      </c>
      <c r="C1371" s="42" t="s">
        <v>19</v>
      </c>
      <c r="D1371" s="43">
        <v>59</v>
      </c>
      <c r="E1371" s="97">
        <v>1.4437774360000001E-2</v>
      </c>
      <c r="F1371" s="97">
        <v>3.6776127299999999E-3</v>
      </c>
      <c r="G1371" s="97">
        <v>2.0882373300000001E-3</v>
      </c>
      <c r="H1371" s="97">
        <v>8.6719238099999991E-3</v>
      </c>
    </row>
    <row r="1372" spans="1:8" x14ac:dyDescent="0.2">
      <c r="A1372" s="42" t="s">
        <v>57</v>
      </c>
      <c r="B1372" s="42" t="s">
        <v>72</v>
      </c>
      <c r="C1372" s="42" t="s">
        <v>19</v>
      </c>
      <c r="D1372" s="43">
        <v>456</v>
      </c>
      <c r="E1372" s="97">
        <v>6.0111321999999998E-3</v>
      </c>
      <c r="F1372" s="97">
        <v>1.28809775E-3</v>
      </c>
      <c r="G1372" s="97">
        <v>1.43734239E-3</v>
      </c>
      <c r="H1372" s="97">
        <v>3.28569161E-3</v>
      </c>
    </row>
    <row r="1373" spans="1:8" x14ac:dyDescent="0.2">
      <c r="A1373" s="42" t="s">
        <v>57</v>
      </c>
      <c r="B1373" s="42" t="s">
        <v>73</v>
      </c>
      <c r="C1373" s="42" t="s">
        <v>19</v>
      </c>
      <c r="D1373" s="43">
        <v>56</v>
      </c>
      <c r="E1373" s="97">
        <v>1.6596601900000001E-2</v>
      </c>
      <c r="F1373" s="97">
        <v>3.9568863000000003E-3</v>
      </c>
      <c r="G1373" s="97">
        <v>2.3664845599999998E-3</v>
      </c>
      <c r="H1373" s="97">
        <v>1.027323063E-2</v>
      </c>
    </row>
    <row r="1374" spans="1:8" x14ac:dyDescent="0.2">
      <c r="A1374" s="42" t="s">
        <v>57</v>
      </c>
      <c r="B1374" s="42" t="s">
        <v>74</v>
      </c>
      <c r="C1374" s="42" t="s">
        <v>19</v>
      </c>
      <c r="D1374" s="43">
        <v>371</v>
      </c>
      <c r="E1374" s="97">
        <v>9.6555228799999997E-3</v>
      </c>
      <c r="F1374" s="97">
        <v>2.16781447E-3</v>
      </c>
      <c r="G1374" s="97">
        <v>1.8262388899999999E-3</v>
      </c>
      <c r="H1374" s="97">
        <v>5.6614690099999997E-3</v>
      </c>
    </row>
    <row r="1375" spans="1:8" x14ac:dyDescent="0.2">
      <c r="A1375" s="42" t="s">
        <v>57</v>
      </c>
      <c r="B1375" s="42" t="s">
        <v>75</v>
      </c>
      <c r="C1375" s="42" t="s">
        <v>19</v>
      </c>
      <c r="D1375" s="43">
        <v>447</v>
      </c>
      <c r="E1375" s="97">
        <v>8.1666871500000009E-3</v>
      </c>
      <c r="F1375" s="97">
        <v>1.4983633399999999E-3</v>
      </c>
      <c r="G1375" s="97">
        <v>1.7016734799999999E-3</v>
      </c>
      <c r="H1375" s="97">
        <v>4.9666498500000001E-3</v>
      </c>
    </row>
    <row r="1376" spans="1:8" x14ac:dyDescent="0.2">
      <c r="A1376" s="42" t="s">
        <v>57</v>
      </c>
      <c r="B1376" s="42" t="s">
        <v>70</v>
      </c>
      <c r="C1376" s="42" t="s">
        <v>20</v>
      </c>
      <c r="D1376" s="43">
        <v>555</v>
      </c>
      <c r="E1376" s="97">
        <v>7.0485900100000004E-3</v>
      </c>
      <c r="F1376" s="97">
        <v>1.46385946E-3</v>
      </c>
      <c r="G1376" s="97">
        <v>1.7556512399999999E-3</v>
      </c>
      <c r="H1376" s="97">
        <v>3.8290788500000002E-3</v>
      </c>
    </row>
    <row r="1377" spans="1:8" x14ac:dyDescent="0.2">
      <c r="A1377" s="42" t="s">
        <v>57</v>
      </c>
      <c r="B1377" s="42" t="s">
        <v>71</v>
      </c>
      <c r="C1377" s="42" t="s">
        <v>20</v>
      </c>
      <c r="D1377" s="43">
        <v>345</v>
      </c>
      <c r="E1377" s="97">
        <v>8.7976715100000005E-3</v>
      </c>
      <c r="F1377" s="97">
        <v>1.7887812900000001E-3</v>
      </c>
      <c r="G1377" s="97">
        <v>1.9165993299999999E-3</v>
      </c>
      <c r="H1377" s="97">
        <v>5.0922904500000001E-3</v>
      </c>
    </row>
    <row r="1378" spans="1:8" x14ac:dyDescent="0.2">
      <c r="A1378" s="42" t="s">
        <v>57</v>
      </c>
      <c r="B1378" s="42" t="s">
        <v>72</v>
      </c>
      <c r="C1378" s="42" t="s">
        <v>20</v>
      </c>
      <c r="D1378" s="43">
        <v>4270</v>
      </c>
      <c r="E1378" s="97">
        <v>4.9348569700000001E-3</v>
      </c>
      <c r="F1378" s="97">
        <v>9.3524186999999995E-4</v>
      </c>
      <c r="G1378" s="97">
        <v>2.2822607899999998E-3</v>
      </c>
      <c r="H1378" s="97">
        <v>1.71735383E-3</v>
      </c>
    </row>
    <row r="1379" spans="1:8" x14ac:dyDescent="0.2">
      <c r="A1379" s="42" t="s">
        <v>57</v>
      </c>
      <c r="B1379" s="42" t="s">
        <v>73</v>
      </c>
      <c r="C1379" s="42" t="s">
        <v>20</v>
      </c>
      <c r="D1379" s="43">
        <v>186</v>
      </c>
      <c r="E1379" s="97">
        <v>7.8217714500000007E-3</v>
      </c>
      <c r="F1379" s="97">
        <v>1.7928611799999999E-3</v>
      </c>
      <c r="G1379" s="97">
        <v>1.51757245E-3</v>
      </c>
      <c r="H1379" s="97">
        <v>4.5113373700000001E-3</v>
      </c>
    </row>
    <row r="1380" spans="1:8" x14ac:dyDescent="0.2">
      <c r="A1380" s="42" t="s">
        <v>57</v>
      </c>
      <c r="B1380" s="42" t="s">
        <v>74</v>
      </c>
      <c r="C1380" s="42" t="s">
        <v>20</v>
      </c>
      <c r="D1380" s="43">
        <v>1265</v>
      </c>
      <c r="E1380" s="97">
        <v>7.3425008600000001E-3</v>
      </c>
      <c r="F1380" s="97">
        <v>1.4702091100000001E-3</v>
      </c>
      <c r="G1380" s="97">
        <v>1.64534817E-3</v>
      </c>
      <c r="H1380" s="97">
        <v>4.2269431099999999E-3</v>
      </c>
    </row>
    <row r="1381" spans="1:8" x14ac:dyDescent="0.2">
      <c r="A1381" s="42" t="s">
        <v>57</v>
      </c>
      <c r="B1381" s="42" t="s">
        <v>75</v>
      </c>
      <c r="C1381" s="42" t="s">
        <v>20</v>
      </c>
      <c r="D1381" s="43">
        <v>1551</v>
      </c>
      <c r="E1381" s="97">
        <v>8.2590679799999997E-3</v>
      </c>
      <c r="F1381" s="97">
        <v>1.38109798E-3</v>
      </c>
      <c r="G1381" s="97">
        <v>1.8281810999999999E-3</v>
      </c>
      <c r="H1381" s="97">
        <v>5.0497884300000004E-3</v>
      </c>
    </row>
    <row r="1382" spans="1:8" x14ac:dyDescent="0.2">
      <c r="A1382" s="42" t="s">
        <v>57</v>
      </c>
      <c r="B1382" s="42" t="s">
        <v>70</v>
      </c>
      <c r="C1382" s="42" t="s">
        <v>21</v>
      </c>
      <c r="D1382" s="43">
        <v>419</v>
      </c>
      <c r="E1382" s="97">
        <v>7.8878002900000001E-3</v>
      </c>
      <c r="F1382" s="97">
        <v>1.9426487099999999E-3</v>
      </c>
      <c r="G1382" s="97">
        <v>1.7375748900000001E-3</v>
      </c>
      <c r="H1382" s="97">
        <v>4.2075762000000003E-3</v>
      </c>
    </row>
    <row r="1383" spans="1:8" x14ac:dyDescent="0.2">
      <c r="A1383" s="42" t="s">
        <v>57</v>
      </c>
      <c r="B1383" s="42" t="s">
        <v>71</v>
      </c>
      <c r="C1383" s="42" t="s">
        <v>21</v>
      </c>
      <c r="D1383" s="43">
        <v>242</v>
      </c>
      <c r="E1383" s="97">
        <v>9.2024408399999993E-3</v>
      </c>
      <c r="F1383" s="97">
        <v>2.3140493500000002E-3</v>
      </c>
      <c r="G1383" s="97">
        <v>2.1029420800000001E-3</v>
      </c>
      <c r="H1383" s="97">
        <v>4.78544895E-3</v>
      </c>
    </row>
    <row r="1384" spans="1:8" x14ac:dyDescent="0.2">
      <c r="A1384" s="42" t="s">
        <v>57</v>
      </c>
      <c r="B1384" s="42" t="s">
        <v>72</v>
      </c>
      <c r="C1384" s="42" t="s">
        <v>21</v>
      </c>
      <c r="D1384" s="43">
        <v>264</v>
      </c>
      <c r="E1384" s="97">
        <v>5.9134309399999996E-3</v>
      </c>
      <c r="F1384" s="97">
        <v>1.2318056600000001E-3</v>
      </c>
      <c r="G1384" s="97">
        <v>2.44059497E-3</v>
      </c>
      <c r="H1384" s="97">
        <v>2.2410298499999999E-3</v>
      </c>
    </row>
    <row r="1385" spans="1:8" x14ac:dyDescent="0.2">
      <c r="A1385" s="42" t="s">
        <v>57</v>
      </c>
      <c r="B1385" s="42" t="s">
        <v>73</v>
      </c>
      <c r="C1385" s="42" t="s">
        <v>21</v>
      </c>
      <c r="D1385" s="43">
        <v>136</v>
      </c>
      <c r="E1385" s="97">
        <v>7.5131057099999997E-3</v>
      </c>
      <c r="F1385" s="97">
        <v>1.9486993799999999E-3</v>
      </c>
      <c r="G1385" s="97">
        <v>1.3458262999999999E-3</v>
      </c>
      <c r="H1385" s="97">
        <v>4.2185795599999996E-3</v>
      </c>
    </row>
    <row r="1386" spans="1:8" x14ac:dyDescent="0.2">
      <c r="A1386" s="42" t="s">
        <v>57</v>
      </c>
      <c r="B1386" s="42" t="s">
        <v>74</v>
      </c>
      <c r="C1386" s="42" t="s">
        <v>21</v>
      </c>
      <c r="D1386" s="43">
        <v>852</v>
      </c>
      <c r="E1386" s="97">
        <v>9.0167468399999992E-3</v>
      </c>
      <c r="F1386" s="97">
        <v>2.2797391500000001E-3</v>
      </c>
      <c r="G1386" s="97">
        <v>1.83622932E-3</v>
      </c>
      <c r="H1386" s="97">
        <v>4.9007778900000002E-3</v>
      </c>
    </row>
    <row r="1387" spans="1:8" x14ac:dyDescent="0.2">
      <c r="A1387" s="42" t="s">
        <v>57</v>
      </c>
      <c r="B1387" s="42" t="s">
        <v>75</v>
      </c>
      <c r="C1387" s="42" t="s">
        <v>21</v>
      </c>
      <c r="D1387" s="43">
        <v>709</v>
      </c>
      <c r="E1387" s="97">
        <v>8.1711327999999996E-3</v>
      </c>
      <c r="F1387" s="97">
        <v>1.46303454E-3</v>
      </c>
      <c r="G1387" s="97">
        <v>1.7873371800000001E-3</v>
      </c>
      <c r="H1387" s="97">
        <v>4.9207606099999999E-3</v>
      </c>
    </row>
    <row r="1388" spans="1:8" x14ac:dyDescent="0.2">
      <c r="A1388" s="42" t="s">
        <v>57</v>
      </c>
      <c r="B1388" s="42" t="s">
        <v>70</v>
      </c>
      <c r="C1388" s="42" t="s">
        <v>22</v>
      </c>
      <c r="D1388" s="43">
        <v>176</v>
      </c>
      <c r="E1388" s="97">
        <v>8.5904616700000005E-3</v>
      </c>
      <c r="F1388" s="97">
        <v>2.3094220799999999E-3</v>
      </c>
      <c r="G1388" s="97">
        <v>1.38882288E-3</v>
      </c>
      <c r="H1388" s="97">
        <v>4.8922162099999996E-3</v>
      </c>
    </row>
    <row r="1389" spans="1:8" x14ac:dyDescent="0.2">
      <c r="A1389" s="42" t="s">
        <v>57</v>
      </c>
      <c r="B1389" s="42" t="s">
        <v>71</v>
      </c>
      <c r="C1389" s="42" t="s">
        <v>22</v>
      </c>
      <c r="D1389" s="43">
        <v>133</v>
      </c>
      <c r="E1389" s="97">
        <v>1.077633295E-2</v>
      </c>
      <c r="F1389" s="97">
        <v>2.4639721900000001E-3</v>
      </c>
      <c r="G1389" s="97">
        <v>1.45302467E-3</v>
      </c>
      <c r="H1389" s="97">
        <v>6.8593355799999997E-3</v>
      </c>
    </row>
    <row r="1390" spans="1:8" x14ac:dyDescent="0.2">
      <c r="A1390" s="42" t="s">
        <v>57</v>
      </c>
      <c r="B1390" s="42" t="s">
        <v>72</v>
      </c>
      <c r="C1390" s="42" t="s">
        <v>22</v>
      </c>
      <c r="D1390" s="43">
        <v>986</v>
      </c>
      <c r="E1390" s="97">
        <v>4.9292288799999999E-3</v>
      </c>
      <c r="F1390" s="97">
        <v>6.9296517E-4</v>
      </c>
      <c r="G1390" s="97">
        <v>9.0386920999999999E-4</v>
      </c>
      <c r="H1390" s="97">
        <v>3.3323940100000002E-3</v>
      </c>
    </row>
    <row r="1391" spans="1:8" x14ac:dyDescent="0.2">
      <c r="A1391" s="42" t="s">
        <v>57</v>
      </c>
      <c r="B1391" s="42" t="s">
        <v>73</v>
      </c>
      <c r="C1391" s="42" t="s">
        <v>22</v>
      </c>
      <c r="D1391" s="43">
        <v>122</v>
      </c>
      <c r="E1391" s="97">
        <v>9.7886306000000006E-3</v>
      </c>
      <c r="F1391" s="97">
        <v>2.4860539399999999E-3</v>
      </c>
      <c r="G1391" s="97">
        <v>1.31356229E-3</v>
      </c>
      <c r="H1391" s="97">
        <v>5.9890139000000004E-3</v>
      </c>
    </row>
    <row r="1392" spans="1:8" x14ac:dyDescent="0.2">
      <c r="A1392" s="42" t="s">
        <v>57</v>
      </c>
      <c r="B1392" s="42" t="s">
        <v>74</v>
      </c>
      <c r="C1392" s="42" t="s">
        <v>22</v>
      </c>
      <c r="D1392" s="43">
        <v>279</v>
      </c>
      <c r="E1392" s="97">
        <v>8.3890462900000004E-3</v>
      </c>
      <c r="F1392" s="97">
        <v>2.0241767200000001E-3</v>
      </c>
      <c r="G1392" s="97">
        <v>1.08995398E-3</v>
      </c>
      <c r="H1392" s="97">
        <v>5.2749151300000002E-3</v>
      </c>
    </row>
    <row r="1393" spans="1:8" x14ac:dyDescent="0.2">
      <c r="A1393" s="42" t="s">
        <v>57</v>
      </c>
      <c r="B1393" s="42" t="s">
        <v>75</v>
      </c>
      <c r="C1393" s="42" t="s">
        <v>22</v>
      </c>
      <c r="D1393" s="43">
        <v>337</v>
      </c>
      <c r="E1393" s="97">
        <v>6.94963023E-3</v>
      </c>
      <c r="F1393" s="97">
        <v>1.0825019700000001E-3</v>
      </c>
      <c r="G1393" s="97">
        <v>1.1481685100000001E-3</v>
      </c>
      <c r="H1393" s="97">
        <v>4.7189592599999998E-3</v>
      </c>
    </row>
    <row r="1394" spans="1:8" x14ac:dyDescent="0.2">
      <c r="A1394" s="42" t="s">
        <v>57</v>
      </c>
      <c r="B1394" s="42" t="s">
        <v>70</v>
      </c>
      <c r="C1394" s="42" t="s">
        <v>23</v>
      </c>
      <c r="D1394" s="43">
        <v>493</v>
      </c>
      <c r="E1394" s="97">
        <v>5.8294828800000004E-3</v>
      </c>
      <c r="F1394" s="97">
        <v>7.1587853999999999E-4</v>
      </c>
      <c r="G1394" s="97">
        <v>1.4098065099999999E-3</v>
      </c>
      <c r="H1394" s="97">
        <v>3.7037973599999999E-3</v>
      </c>
    </row>
    <row r="1395" spans="1:8" x14ac:dyDescent="0.2">
      <c r="A1395" s="42" t="s">
        <v>57</v>
      </c>
      <c r="B1395" s="42" t="s">
        <v>71</v>
      </c>
      <c r="C1395" s="42" t="s">
        <v>23</v>
      </c>
      <c r="D1395" s="43">
        <v>406</v>
      </c>
      <c r="E1395" s="97">
        <v>6.3327002200000001E-3</v>
      </c>
      <c r="F1395" s="97">
        <v>5.8976440000000003E-4</v>
      </c>
      <c r="G1395" s="97">
        <v>1.5727625000000001E-3</v>
      </c>
      <c r="H1395" s="97">
        <v>4.1701728499999998E-3</v>
      </c>
    </row>
    <row r="1396" spans="1:8" x14ac:dyDescent="0.2">
      <c r="A1396" s="42" t="s">
        <v>57</v>
      </c>
      <c r="B1396" s="42" t="s">
        <v>72</v>
      </c>
      <c r="C1396" s="42" t="s">
        <v>23</v>
      </c>
      <c r="D1396" s="43">
        <v>4</v>
      </c>
      <c r="E1396" s="97">
        <v>3.8628470399999998E-3</v>
      </c>
      <c r="F1396" s="97">
        <v>5.4108784E-4</v>
      </c>
      <c r="G1396" s="97">
        <v>1.0243053699999999E-3</v>
      </c>
      <c r="H1396" s="97">
        <v>2.2974532899999998E-3</v>
      </c>
    </row>
    <row r="1397" spans="1:8" x14ac:dyDescent="0.2">
      <c r="A1397" s="42" t="s">
        <v>57</v>
      </c>
      <c r="B1397" s="42" t="s">
        <v>73</v>
      </c>
      <c r="C1397" s="42" t="s">
        <v>23</v>
      </c>
      <c r="D1397" s="43">
        <v>102</v>
      </c>
      <c r="E1397" s="97">
        <v>6.7126223300000001E-3</v>
      </c>
      <c r="F1397" s="97">
        <v>1.44074505E-3</v>
      </c>
      <c r="G1397" s="97">
        <v>1.6503265500000001E-3</v>
      </c>
      <c r="H1397" s="97">
        <v>3.6215502400000002E-3</v>
      </c>
    </row>
    <row r="1398" spans="1:8" x14ac:dyDescent="0.2">
      <c r="A1398" s="42" t="s">
        <v>57</v>
      </c>
      <c r="B1398" s="42" t="s">
        <v>74</v>
      </c>
      <c r="C1398" s="42" t="s">
        <v>23</v>
      </c>
      <c r="D1398" s="43">
        <v>964</v>
      </c>
      <c r="E1398" s="97">
        <v>6.25638711E-3</v>
      </c>
      <c r="F1398" s="97">
        <v>7.1191337000000004E-4</v>
      </c>
      <c r="G1398" s="97">
        <v>1.3676254899999999E-3</v>
      </c>
      <c r="H1398" s="97">
        <v>4.1768477599999996E-3</v>
      </c>
    </row>
    <row r="1399" spans="1:8" x14ac:dyDescent="0.2">
      <c r="A1399" s="42" t="s">
        <v>57</v>
      </c>
      <c r="B1399" s="42" t="s">
        <v>75</v>
      </c>
      <c r="C1399" s="42" t="s">
        <v>23</v>
      </c>
      <c r="D1399" s="43">
        <v>465</v>
      </c>
      <c r="E1399" s="97">
        <v>6.7138090000000003E-3</v>
      </c>
      <c r="F1399" s="97">
        <v>5.7295375999999996E-4</v>
      </c>
      <c r="G1399" s="97">
        <v>1.7415121E-3</v>
      </c>
      <c r="H1399" s="97">
        <v>4.3993426599999996E-3</v>
      </c>
    </row>
    <row r="1400" spans="1:8" x14ac:dyDescent="0.2">
      <c r="A1400" s="42" t="s">
        <v>57</v>
      </c>
      <c r="B1400" s="42" t="s">
        <v>70</v>
      </c>
      <c r="C1400" s="42" t="s">
        <v>24</v>
      </c>
      <c r="D1400" s="43">
        <v>700</v>
      </c>
      <c r="E1400" s="97">
        <v>6.8434356000000003E-3</v>
      </c>
      <c r="F1400" s="97">
        <v>1.2856644399999999E-3</v>
      </c>
      <c r="G1400" s="97">
        <v>2.04915652E-3</v>
      </c>
      <c r="H1400" s="97">
        <v>3.5086141799999999E-3</v>
      </c>
    </row>
    <row r="1401" spans="1:8" x14ac:dyDescent="0.2">
      <c r="A1401" s="42" t="s">
        <v>57</v>
      </c>
      <c r="B1401" s="42" t="s">
        <v>71</v>
      </c>
      <c r="C1401" s="42" t="s">
        <v>24</v>
      </c>
      <c r="D1401" s="43">
        <v>300</v>
      </c>
      <c r="E1401" s="97">
        <v>7.0033562099999997E-3</v>
      </c>
      <c r="F1401" s="97">
        <v>1.28607229E-3</v>
      </c>
      <c r="G1401" s="97">
        <v>2.06905842E-3</v>
      </c>
      <c r="H1401" s="97">
        <v>3.6482251000000002E-3</v>
      </c>
    </row>
    <row r="1402" spans="1:8" x14ac:dyDescent="0.2">
      <c r="A1402" s="42" t="s">
        <v>57</v>
      </c>
      <c r="B1402" s="42" t="s">
        <v>72</v>
      </c>
      <c r="C1402" s="42" t="s">
        <v>24</v>
      </c>
      <c r="D1402" s="43">
        <v>42</v>
      </c>
      <c r="E1402" s="97">
        <v>4.5563269300000001E-3</v>
      </c>
      <c r="F1402" s="97">
        <v>1.19488509E-3</v>
      </c>
      <c r="G1402" s="97">
        <v>1.5051805299999999E-3</v>
      </c>
      <c r="H1402" s="97">
        <v>1.8562608E-3</v>
      </c>
    </row>
    <row r="1403" spans="1:8" x14ac:dyDescent="0.2">
      <c r="A1403" s="42" t="s">
        <v>57</v>
      </c>
      <c r="B1403" s="42" t="s">
        <v>73</v>
      </c>
      <c r="C1403" s="42" t="s">
        <v>24</v>
      </c>
      <c r="D1403" s="43">
        <v>94</v>
      </c>
      <c r="E1403" s="97">
        <v>8.0018712999999995E-3</v>
      </c>
      <c r="F1403" s="97">
        <v>1.36586364E-3</v>
      </c>
      <c r="G1403" s="97">
        <v>2.0541516700000001E-3</v>
      </c>
      <c r="H1403" s="97">
        <v>4.5818555599999996E-3</v>
      </c>
    </row>
    <row r="1404" spans="1:8" x14ac:dyDescent="0.2">
      <c r="A1404" s="42" t="s">
        <v>57</v>
      </c>
      <c r="B1404" s="42" t="s">
        <v>74</v>
      </c>
      <c r="C1404" s="42" t="s">
        <v>24</v>
      </c>
      <c r="D1404" s="43">
        <v>1038</v>
      </c>
      <c r="E1404" s="97">
        <v>7.1404675399999997E-3</v>
      </c>
      <c r="F1404" s="97">
        <v>1.5509033899999999E-3</v>
      </c>
      <c r="G1404" s="97">
        <v>1.9482018700000001E-3</v>
      </c>
      <c r="H1404" s="97">
        <v>3.6413618099999999E-3</v>
      </c>
    </row>
    <row r="1405" spans="1:8" x14ac:dyDescent="0.2">
      <c r="A1405" s="42" t="s">
        <v>57</v>
      </c>
      <c r="B1405" s="42" t="s">
        <v>75</v>
      </c>
      <c r="C1405" s="42" t="s">
        <v>24</v>
      </c>
      <c r="D1405" s="43">
        <v>1166</v>
      </c>
      <c r="E1405" s="97">
        <v>7.2785239999999998E-3</v>
      </c>
      <c r="F1405" s="97">
        <v>1.03875802E-3</v>
      </c>
      <c r="G1405" s="97">
        <v>1.8397613800000001E-3</v>
      </c>
      <c r="H1405" s="97">
        <v>4.4000041400000002E-3</v>
      </c>
    </row>
    <row r="1406" spans="1:8" x14ac:dyDescent="0.2">
      <c r="A1406" s="42" t="s">
        <v>57</v>
      </c>
      <c r="B1406" s="42" t="s">
        <v>70</v>
      </c>
      <c r="C1406" s="42" t="s">
        <v>25</v>
      </c>
      <c r="D1406" s="43">
        <v>134</v>
      </c>
      <c r="E1406" s="97">
        <v>7.9383462399999997E-3</v>
      </c>
      <c r="F1406" s="97">
        <v>1.92552835E-3</v>
      </c>
      <c r="G1406" s="97">
        <v>1.7511399E-3</v>
      </c>
      <c r="H1406" s="97">
        <v>4.26167749E-3</v>
      </c>
    </row>
    <row r="1407" spans="1:8" x14ac:dyDescent="0.2">
      <c r="A1407" s="42" t="s">
        <v>57</v>
      </c>
      <c r="B1407" s="42" t="s">
        <v>71</v>
      </c>
      <c r="C1407" s="42" t="s">
        <v>25</v>
      </c>
      <c r="D1407" s="43">
        <v>75</v>
      </c>
      <c r="E1407" s="97">
        <v>1.081913558E-2</v>
      </c>
      <c r="F1407" s="97">
        <v>2.1469133600000002E-3</v>
      </c>
      <c r="G1407" s="97">
        <v>2.2148145499999998E-3</v>
      </c>
      <c r="H1407" s="97">
        <v>6.4574071700000003E-3</v>
      </c>
    </row>
    <row r="1408" spans="1:8" x14ac:dyDescent="0.2">
      <c r="A1408" s="42" t="s">
        <v>57</v>
      </c>
      <c r="B1408" s="42" t="s">
        <v>72</v>
      </c>
      <c r="C1408" s="42" t="s">
        <v>25</v>
      </c>
      <c r="D1408" s="43">
        <v>1153</v>
      </c>
      <c r="E1408" s="97">
        <v>6.2636517399999999E-3</v>
      </c>
      <c r="F1408" s="97">
        <v>9.7646815000000003E-4</v>
      </c>
      <c r="G1408" s="97">
        <v>2.9010871000000001E-3</v>
      </c>
      <c r="H1408" s="97">
        <v>2.3860960099999998E-3</v>
      </c>
    </row>
    <row r="1409" spans="1:8" x14ac:dyDescent="0.2">
      <c r="A1409" s="42" t="s">
        <v>57</v>
      </c>
      <c r="B1409" s="42" t="s">
        <v>73</v>
      </c>
      <c r="C1409" s="42" t="s">
        <v>25</v>
      </c>
      <c r="D1409" s="43">
        <v>32</v>
      </c>
      <c r="E1409" s="97">
        <v>1.213830995E-2</v>
      </c>
      <c r="F1409" s="97">
        <v>3.19227404E-3</v>
      </c>
      <c r="G1409" s="97">
        <v>1.64568842E-3</v>
      </c>
      <c r="H1409" s="97">
        <v>7.3003469699999997E-3</v>
      </c>
    </row>
    <row r="1410" spans="1:8" x14ac:dyDescent="0.2">
      <c r="A1410" s="42" t="s">
        <v>57</v>
      </c>
      <c r="B1410" s="42" t="s">
        <v>74</v>
      </c>
      <c r="C1410" s="42" t="s">
        <v>25</v>
      </c>
      <c r="D1410" s="43">
        <v>317</v>
      </c>
      <c r="E1410" s="97">
        <v>8.9163816499999993E-3</v>
      </c>
      <c r="F1410" s="97">
        <v>2.1512805700000001E-3</v>
      </c>
      <c r="G1410" s="97">
        <v>1.85970155E-3</v>
      </c>
      <c r="H1410" s="97">
        <v>4.9053990400000002E-3</v>
      </c>
    </row>
    <row r="1411" spans="1:8" x14ac:dyDescent="0.2">
      <c r="A1411" s="42" t="s">
        <v>57</v>
      </c>
      <c r="B1411" s="42" t="s">
        <v>75</v>
      </c>
      <c r="C1411" s="42" t="s">
        <v>25</v>
      </c>
      <c r="D1411" s="43">
        <v>269</v>
      </c>
      <c r="E1411" s="97">
        <v>7.8374980500000007E-3</v>
      </c>
      <c r="F1411" s="97">
        <v>1.438541E-3</v>
      </c>
      <c r="G1411" s="97">
        <v>1.7977245299999999E-3</v>
      </c>
      <c r="H1411" s="97">
        <v>4.6012320400000001E-3</v>
      </c>
    </row>
    <row r="1412" spans="1:8" x14ac:dyDescent="0.2">
      <c r="A1412" s="42" t="s">
        <v>57</v>
      </c>
      <c r="B1412" s="42" t="s">
        <v>70</v>
      </c>
      <c r="C1412" s="42" t="s">
        <v>26</v>
      </c>
      <c r="D1412" s="43">
        <v>6844</v>
      </c>
      <c r="E1412" s="97">
        <v>5.5960104600000001E-3</v>
      </c>
      <c r="F1412" s="97">
        <v>1.45655233E-3</v>
      </c>
      <c r="G1412" s="97">
        <v>8.3926895E-4</v>
      </c>
      <c r="H1412" s="97">
        <v>3.3001886900000002E-3</v>
      </c>
    </row>
    <row r="1413" spans="1:8" x14ac:dyDescent="0.2">
      <c r="A1413" s="42" t="s">
        <v>57</v>
      </c>
      <c r="B1413" s="42" t="s">
        <v>71</v>
      </c>
      <c r="C1413" s="42" t="s">
        <v>26</v>
      </c>
      <c r="D1413" s="43">
        <v>6166</v>
      </c>
      <c r="E1413" s="97">
        <v>5.6101727099999998E-3</v>
      </c>
      <c r="F1413" s="97">
        <v>1.1613659299999999E-3</v>
      </c>
      <c r="G1413" s="97">
        <v>9.1425587999999995E-4</v>
      </c>
      <c r="H1413" s="97">
        <v>3.5345504100000001E-3</v>
      </c>
    </row>
    <row r="1414" spans="1:8" x14ac:dyDescent="0.2">
      <c r="A1414" s="42" t="s">
        <v>57</v>
      </c>
      <c r="B1414" s="42" t="s">
        <v>72</v>
      </c>
      <c r="C1414" s="42" t="s">
        <v>26</v>
      </c>
      <c r="D1414" s="43">
        <v>486</v>
      </c>
      <c r="E1414" s="97">
        <v>5.0655623800000002E-3</v>
      </c>
      <c r="F1414" s="97">
        <v>1.5405899899999999E-3</v>
      </c>
      <c r="G1414" s="97">
        <v>7.9272855999999996E-4</v>
      </c>
      <c r="H1414" s="97">
        <v>2.7322433200000001E-3</v>
      </c>
    </row>
    <row r="1415" spans="1:8" x14ac:dyDescent="0.2">
      <c r="A1415" s="42" t="s">
        <v>57</v>
      </c>
      <c r="B1415" s="42" t="s">
        <v>73</v>
      </c>
      <c r="C1415" s="42" t="s">
        <v>26</v>
      </c>
      <c r="D1415" s="43">
        <v>2410</v>
      </c>
      <c r="E1415" s="97">
        <v>6.0126544000000002E-3</v>
      </c>
      <c r="F1415" s="97">
        <v>1.59254433E-3</v>
      </c>
      <c r="G1415" s="97">
        <v>8.1896875000000004E-4</v>
      </c>
      <c r="H1415" s="97">
        <v>3.6011408400000002E-3</v>
      </c>
    </row>
    <row r="1416" spans="1:8" x14ac:dyDescent="0.2">
      <c r="A1416" s="42" t="s">
        <v>57</v>
      </c>
      <c r="B1416" s="42" t="s">
        <v>74</v>
      </c>
      <c r="C1416" s="42" t="s">
        <v>26</v>
      </c>
      <c r="D1416" s="43">
        <v>8758</v>
      </c>
      <c r="E1416" s="97">
        <v>6.2870175000000004E-3</v>
      </c>
      <c r="F1416" s="97">
        <v>1.48287283E-3</v>
      </c>
      <c r="G1416" s="97">
        <v>8.4507104000000003E-4</v>
      </c>
      <c r="H1416" s="97">
        <v>3.9590731499999999E-3</v>
      </c>
    </row>
    <row r="1417" spans="1:8" x14ac:dyDescent="0.2">
      <c r="A1417" s="42" t="s">
        <v>57</v>
      </c>
      <c r="B1417" s="42" t="s">
        <v>75</v>
      </c>
      <c r="C1417" s="42" t="s">
        <v>26</v>
      </c>
      <c r="D1417" s="43">
        <v>3835</v>
      </c>
      <c r="E1417" s="97">
        <v>5.2253154500000003E-3</v>
      </c>
      <c r="F1417" s="97">
        <v>1.2605024399999999E-3</v>
      </c>
      <c r="G1417" s="97">
        <v>7.6616724000000002E-4</v>
      </c>
      <c r="H1417" s="97">
        <v>3.1986452700000002E-3</v>
      </c>
    </row>
    <row r="1418" spans="1:8" x14ac:dyDescent="0.2">
      <c r="A1418" s="42" t="s">
        <v>57</v>
      </c>
      <c r="B1418" s="42" t="s">
        <v>70</v>
      </c>
      <c r="C1418" s="42" t="s">
        <v>27</v>
      </c>
      <c r="D1418" s="43">
        <v>992</v>
      </c>
      <c r="E1418" s="97">
        <v>1.204988263E-2</v>
      </c>
      <c r="F1418" s="97">
        <v>3.3515459400000002E-3</v>
      </c>
      <c r="G1418" s="97">
        <v>2.4522333600000001E-3</v>
      </c>
      <c r="H1418" s="97">
        <v>6.24610285E-3</v>
      </c>
    </row>
    <row r="1419" spans="1:8" x14ac:dyDescent="0.2">
      <c r="A1419" s="42" t="s">
        <v>57</v>
      </c>
      <c r="B1419" s="42" t="s">
        <v>71</v>
      </c>
      <c r="C1419" s="42" t="s">
        <v>27</v>
      </c>
      <c r="D1419" s="43">
        <v>485</v>
      </c>
      <c r="E1419" s="97">
        <v>7.2103376699999997E-3</v>
      </c>
      <c r="F1419" s="97">
        <v>2.2749615900000001E-3</v>
      </c>
      <c r="G1419" s="97">
        <v>1.0184944200000001E-3</v>
      </c>
      <c r="H1419" s="97">
        <v>3.9168812099999997E-3</v>
      </c>
    </row>
    <row r="1420" spans="1:8" x14ac:dyDescent="0.2">
      <c r="A1420" s="42" t="s">
        <v>57</v>
      </c>
      <c r="B1420" s="42" t="s">
        <v>72</v>
      </c>
      <c r="C1420" s="42" t="s">
        <v>27</v>
      </c>
      <c r="D1420" s="43">
        <v>1375</v>
      </c>
      <c r="E1420" s="97">
        <v>4.5872219800000003E-3</v>
      </c>
      <c r="F1420" s="97">
        <v>2.2066411699999998E-3</v>
      </c>
      <c r="G1420" s="97">
        <v>5.6282805000000004E-4</v>
      </c>
      <c r="H1420" s="97">
        <v>2.5450250100000002E-3</v>
      </c>
    </row>
    <row r="1421" spans="1:8" x14ac:dyDescent="0.2">
      <c r="A1421" s="42" t="s">
        <v>57</v>
      </c>
      <c r="B1421" s="42" t="s">
        <v>73</v>
      </c>
      <c r="C1421" s="42" t="s">
        <v>27</v>
      </c>
      <c r="D1421" s="43">
        <v>255</v>
      </c>
      <c r="E1421" s="97">
        <v>9.4837960499999999E-3</v>
      </c>
      <c r="F1421" s="97">
        <v>3.3592045299999998E-3</v>
      </c>
      <c r="G1421" s="97">
        <v>1.1174198699999999E-3</v>
      </c>
      <c r="H1421" s="97">
        <v>5.0071711599999997E-3</v>
      </c>
    </row>
    <row r="1422" spans="1:8" x14ac:dyDescent="0.2">
      <c r="A1422" s="42" t="s">
        <v>57</v>
      </c>
      <c r="B1422" s="42" t="s">
        <v>74</v>
      </c>
      <c r="C1422" s="42" t="s">
        <v>27</v>
      </c>
      <c r="D1422" s="43">
        <v>1463</v>
      </c>
      <c r="E1422" s="97">
        <v>7.3513801099999998E-3</v>
      </c>
      <c r="F1422" s="97">
        <v>2.5962077700000001E-3</v>
      </c>
      <c r="G1422" s="97">
        <v>8.6432122000000002E-4</v>
      </c>
      <c r="H1422" s="97">
        <v>3.89085063E-3</v>
      </c>
    </row>
    <row r="1423" spans="1:8" x14ac:dyDescent="0.2">
      <c r="A1423" s="42" t="s">
        <v>57</v>
      </c>
      <c r="B1423" s="42" t="s">
        <v>75</v>
      </c>
      <c r="C1423" s="42" t="s">
        <v>27</v>
      </c>
      <c r="D1423" s="43">
        <v>941</v>
      </c>
      <c r="E1423" s="97">
        <v>5.5981247899999998E-3</v>
      </c>
      <c r="F1423" s="97">
        <v>2.6697364399999998E-3</v>
      </c>
      <c r="G1423" s="97">
        <v>7.0669476999999997E-4</v>
      </c>
      <c r="H1423" s="97">
        <v>3.2843923400000001E-3</v>
      </c>
    </row>
    <row r="1424" spans="1:8" x14ac:dyDescent="0.2">
      <c r="A1424" s="42" t="s">
        <v>57</v>
      </c>
      <c r="B1424" s="42" t="s">
        <v>70</v>
      </c>
      <c r="C1424" s="42" t="s">
        <v>28</v>
      </c>
      <c r="D1424" s="43">
        <v>961</v>
      </c>
      <c r="E1424" s="97">
        <v>6.5080859599999999E-3</v>
      </c>
      <c r="F1424" s="97">
        <v>1.67353139E-3</v>
      </c>
      <c r="G1424" s="97">
        <v>1.2222267999999999E-3</v>
      </c>
      <c r="H1424" s="97">
        <v>3.61232729E-3</v>
      </c>
    </row>
    <row r="1425" spans="1:8" x14ac:dyDescent="0.2">
      <c r="A1425" s="42" t="s">
        <v>57</v>
      </c>
      <c r="B1425" s="42" t="s">
        <v>71</v>
      </c>
      <c r="C1425" s="42" t="s">
        <v>28</v>
      </c>
      <c r="D1425" s="43">
        <v>129</v>
      </c>
      <c r="E1425" s="97">
        <v>1.5952842179999999E-2</v>
      </c>
      <c r="F1425" s="97">
        <v>5.6646566499999997E-3</v>
      </c>
      <c r="G1425" s="97">
        <v>1.6840724499999999E-3</v>
      </c>
      <c r="H1425" s="97">
        <v>8.6041126399999997E-3</v>
      </c>
    </row>
    <row r="1426" spans="1:8" x14ac:dyDescent="0.2">
      <c r="A1426" s="42" t="s">
        <v>57</v>
      </c>
      <c r="B1426" s="42" t="s">
        <v>72</v>
      </c>
      <c r="C1426" s="42" t="s">
        <v>28</v>
      </c>
      <c r="D1426" s="43">
        <v>27</v>
      </c>
      <c r="E1426" s="97">
        <v>3.9364709799999996E-3</v>
      </c>
      <c r="F1426" s="97">
        <v>1.52306216E-3</v>
      </c>
      <c r="G1426" s="97">
        <v>3.7294222000000001E-4</v>
      </c>
      <c r="H1426" s="97">
        <v>2.04046609E-3</v>
      </c>
    </row>
    <row r="1427" spans="1:8" x14ac:dyDescent="0.2">
      <c r="A1427" s="42" t="s">
        <v>57</v>
      </c>
      <c r="B1427" s="42" t="s">
        <v>73</v>
      </c>
      <c r="C1427" s="42" t="s">
        <v>28</v>
      </c>
      <c r="D1427" s="43">
        <v>83</v>
      </c>
      <c r="E1427" s="97">
        <v>9.3289823799999998E-3</v>
      </c>
      <c r="F1427" s="97">
        <v>2.48284782E-3</v>
      </c>
      <c r="G1427" s="97">
        <v>1.27021954E-3</v>
      </c>
      <c r="H1427" s="97">
        <v>5.5759145599999999E-3</v>
      </c>
    </row>
    <row r="1428" spans="1:8" x14ac:dyDescent="0.2">
      <c r="A1428" s="42" t="s">
        <v>57</v>
      </c>
      <c r="B1428" s="42" t="s">
        <v>74</v>
      </c>
      <c r="C1428" s="42" t="s">
        <v>28</v>
      </c>
      <c r="D1428" s="43">
        <v>906</v>
      </c>
      <c r="E1428" s="97">
        <v>8.1836238500000002E-3</v>
      </c>
      <c r="F1428" s="97">
        <v>2.5277213300000001E-3</v>
      </c>
      <c r="G1428" s="97">
        <v>1.14367414E-3</v>
      </c>
      <c r="H1428" s="97">
        <v>4.5122279100000004E-3</v>
      </c>
    </row>
    <row r="1429" spans="1:8" x14ac:dyDescent="0.2">
      <c r="A1429" s="42" t="s">
        <v>57</v>
      </c>
      <c r="B1429" s="42" t="s">
        <v>75</v>
      </c>
      <c r="C1429" s="42" t="s">
        <v>28</v>
      </c>
      <c r="D1429" s="43">
        <v>819</v>
      </c>
      <c r="E1429" s="97">
        <v>7.1305620999999996E-3</v>
      </c>
      <c r="F1429" s="97">
        <v>1.46391523E-3</v>
      </c>
      <c r="G1429" s="97">
        <v>1.2417042900000001E-3</v>
      </c>
      <c r="H1429" s="97">
        <v>4.4249420999999999E-3</v>
      </c>
    </row>
    <row r="1430" spans="1:8" x14ac:dyDescent="0.2">
      <c r="A1430" s="42" t="s">
        <v>57</v>
      </c>
      <c r="B1430" s="42" t="s">
        <v>70</v>
      </c>
      <c r="C1430" s="42" t="s">
        <v>29</v>
      </c>
      <c r="D1430" s="43">
        <v>199</v>
      </c>
      <c r="E1430" s="97">
        <v>8.1482642300000005E-3</v>
      </c>
      <c r="F1430" s="97">
        <v>2.3966473499999999E-3</v>
      </c>
      <c r="G1430" s="97">
        <v>1.7370996099999999E-3</v>
      </c>
      <c r="H1430" s="97">
        <v>4.0145167799999996E-3</v>
      </c>
    </row>
    <row r="1431" spans="1:8" x14ac:dyDescent="0.2">
      <c r="A1431" s="42" t="s">
        <v>57</v>
      </c>
      <c r="B1431" s="42" t="s">
        <v>71</v>
      </c>
      <c r="C1431" s="42" t="s">
        <v>29</v>
      </c>
      <c r="D1431" s="43">
        <v>126</v>
      </c>
      <c r="E1431" s="97">
        <v>8.9943413500000007E-3</v>
      </c>
      <c r="F1431" s="97">
        <v>2.6097697300000002E-3</v>
      </c>
      <c r="G1431" s="97">
        <v>2.0993163399999999E-3</v>
      </c>
      <c r="H1431" s="97">
        <v>4.2852547400000001E-3</v>
      </c>
    </row>
    <row r="1432" spans="1:8" x14ac:dyDescent="0.2">
      <c r="A1432" s="42" t="s">
        <v>57</v>
      </c>
      <c r="B1432" s="42" t="s">
        <v>72</v>
      </c>
      <c r="C1432" s="42" t="s">
        <v>29</v>
      </c>
      <c r="D1432" s="43">
        <v>12</v>
      </c>
      <c r="E1432" s="97">
        <v>5.7445985499999996E-3</v>
      </c>
      <c r="F1432" s="97">
        <v>1.66280838E-3</v>
      </c>
      <c r="G1432" s="97">
        <v>2.71315566E-3</v>
      </c>
      <c r="H1432" s="97">
        <v>1.36863402E-3</v>
      </c>
    </row>
    <row r="1433" spans="1:8" x14ac:dyDescent="0.2">
      <c r="A1433" s="42" t="s">
        <v>57</v>
      </c>
      <c r="B1433" s="42" t="s">
        <v>73</v>
      </c>
      <c r="C1433" s="42" t="s">
        <v>29</v>
      </c>
      <c r="D1433" s="43">
        <v>75</v>
      </c>
      <c r="E1433" s="97">
        <v>9.1060182599999994E-3</v>
      </c>
      <c r="F1433" s="97">
        <v>2.7955244300000002E-3</v>
      </c>
      <c r="G1433" s="97">
        <v>1.61095658E-3</v>
      </c>
      <c r="H1433" s="97">
        <v>4.6995367900000001E-3</v>
      </c>
    </row>
    <row r="1434" spans="1:8" x14ac:dyDescent="0.2">
      <c r="A1434" s="42" t="s">
        <v>57</v>
      </c>
      <c r="B1434" s="42" t="s">
        <v>74</v>
      </c>
      <c r="C1434" s="42" t="s">
        <v>29</v>
      </c>
      <c r="D1434" s="43">
        <v>409</v>
      </c>
      <c r="E1434" s="97">
        <v>8.5077082599999999E-3</v>
      </c>
      <c r="F1434" s="97">
        <v>2.4835866499999999E-3</v>
      </c>
      <c r="G1434" s="97">
        <v>1.7220182200000001E-3</v>
      </c>
      <c r="H1434" s="97">
        <v>4.3021028900000003E-3</v>
      </c>
    </row>
    <row r="1435" spans="1:8" x14ac:dyDescent="0.2">
      <c r="A1435" s="42" t="s">
        <v>57</v>
      </c>
      <c r="B1435" s="42" t="s">
        <v>75</v>
      </c>
      <c r="C1435" s="42" t="s">
        <v>29</v>
      </c>
      <c r="D1435" s="43">
        <v>635</v>
      </c>
      <c r="E1435" s="97">
        <v>8.4112348200000003E-3</v>
      </c>
      <c r="F1435" s="97">
        <v>1.60500485E-3</v>
      </c>
      <c r="G1435" s="97">
        <v>1.61180349E-3</v>
      </c>
      <c r="H1435" s="97">
        <v>5.1944259800000003E-3</v>
      </c>
    </row>
    <row r="1436" spans="1:8" x14ac:dyDescent="0.2">
      <c r="A1436" s="42" t="s">
        <v>57</v>
      </c>
      <c r="B1436" s="42" t="s">
        <v>70</v>
      </c>
      <c r="C1436" s="42" t="s">
        <v>30</v>
      </c>
      <c r="D1436" s="43">
        <v>463</v>
      </c>
      <c r="E1436" s="97">
        <v>6.8206791000000001E-3</v>
      </c>
      <c r="F1436" s="97">
        <v>1.4691322199999999E-3</v>
      </c>
      <c r="G1436" s="97">
        <v>1.1888546400000001E-3</v>
      </c>
      <c r="H1436" s="97">
        <v>4.1626917400000001E-3</v>
      </c>
    </row>
    <row r="1437" spans="1:8" x14ac:dyDescent="0.2">
      <c r="A1437" s="42" t="s">
        <v>57</v>
      </c>
      <c r="B1437" s="42" t="s">
        <v>71</v>
      </c>
      <c r="C1437" s="42" t="s">
        <v>30</v>
      </c>
      <c r="D1437" s="43">
        <v>278</v>
      </c>
      <c r="E1437" s="97">
        <v>8.0023478799999999E-3</v>
      </c>
      <c r="F1437" s="97">
        <v>1.9285402499999999E-3</v>
      </c>
      <c r="G1437" s="97">
        <v>1.3968822599999999E-3</v>
      </c>
      <c r="H1437" s="97">
        <v>4.6769249099999997E-3</v>
      </c>
    </row>
    <row r="1438" spans="1:8" x14ac:dyDescent="0.2">
      <c r="A1438" s="42" t="s">
        <v>57</v>
      </c>
      <c r="B1438" s="42" t="s">
        <v>73</v>
      </c>
      <c r="C1438" s="42" t="s">
        <v>30</v>
      </c>
      <c r="D1438" s="43">
        <v>262</v>
      </c>
      <c r="E1438" s="97">
        <v>7.6820484600000002E-3</v>
      </c>
      <c r="F1438" s="97">
        <v>1.5941296499999999E-3</v>
      </c>
      <c r="G1438" s="97">
        <v>1.1059864499999999E-3</v>
      </c>
      <c r="H1438" s="97">
        <v>4.9819318300000004E-3</v>
      </c>
    </row>
    <row r="1439" spans="1:8" x14ac:dyDescent="0.2">
      <c r="A1439" s="42" t="s">
        <v>57</v>
      </c>
      <c r="B1439" s="42" t="s">
        <v>74</v>
      </c>
      <c r="C1439" s="42" t="s">
        <v>30</v>
      </c>
      <c r="D1439" s="43">
        <v>477</v>
      </c>
      <c r="E1439" s="97">
        <v>6.2570849400000001E-3</v>
      </c>
      <c r="F1439" s="97">
        <v>1.3897621700000001E-3</v>
      </c>
      <c r="G1439" s="97">
        <v>1.13273038E-3</v>
      </c>
      <c r="H1439" s="97">
        <v>3.7345919399999999E-3</v>
      </c>
    </row>
    <row r="1440" spans="1:8" x14ac:dyDescent="0.2">
      <c r="A1440" s="42" t="s">
        <v>57</v>
      </c>
      <c r="B1440" s="42" t="s">
        <v>75</v>
      </c>
      <c r="C1440" s="42" t="s">
        <v>30</v>
      </c>
      <c r="D1440" s="43">
        <v>450</v>
      </c>
      <c r="E1440" s="97">
        <v>6.2645831000000003E-3</v>
      </c>
      <c r="F1440" s="97">
        <v>1.0647374099999999E-3</v>
      </c>
      <c r="G1440" s="97">
        <v>9.3325592999999999E-4</v>
      </c>
      <c r="H1440" s="97">
        <v>4.2665892600000001E-3</v>
      </c>
    </row>
    <row r="1441" spans="1:8" x14ac:dyDescent="0.2">
      <c r="A1441" s="42" t="s">
        <v>57</v>
      </c>
      <c r="B1441" s="42" t="s">
        <v>70</v>
      </c>
      <c r="C1441" s="42" t="s">
        <v>31</v>
      </c>
      <c r="D1441" s="43">
        <v>497</v>
      </c>
      <c r="E1441" s="97">
        <v>6.5288022000000003E-3</v>
      </c>
      <c r="F1441" s="97">
        <v>1.9221344099999999E-3</v>
      </c>
      <c r="G1441" s="97">
        <v>1.1571742799999999E-3</v>
      </c>
      <c r="H1441" s="97">
        <v>3.4494929900000001E-3</v>
      </c>
    </row>
    <row r="1442" spans="1:8" x14ac:dyDescent="0.2">
      <c r="A1442" s="42" t="s">
        <v>57</v>
      </c>
      <c r="B1442" s="42" t="s">
        <v>71</v>
      </c>
      <c r="C1442" s="42" t="s">
        <v>31</v>
      </c>
      <c r="D1442" s="43">
        <v>44</v>
      </c>
      <c r="E1442" s="97">
        <v>1.1854219060000001E-2</v>
      </c>
      <c r="F1442" s="97">
        <v>2.7930342899999999E-3</v>
      </c>
      <c r="G1442" s="97">
        <v>2.1251576100000001E-3</v>
      </c>
      <c r="H1442" s="97">
        <v>6.9360267400000002E-3</v>
      </c>
    </row>
    <row r="1443" spans="1:8" x14ac:dyDescent="0.2">
      <c r="A1443" s="42" t="s">
        <v>57</v>
      </c>
      <c r="B1443" s="42" t="s">
        <v>72</v>
      </c>
      <c r="C1443" s="42" t="s">
        <v>31</v>
      </c>
      <c r="D1443" s="43">
        <v>4751</v>
      </c>
      <c r="E1443" s="97">
        <v>7.5722433199999998E-3</v>
      </c>
      <c r="F1443" s="97">
        <v>1.0025372400000001E-3</v>
      </c>
      <c r="G1443" s="97">
        <v>8.2676527000000004E-4</v>
      </c>
      <c r="H1443" s="97">
        <v>5.7429403299999997E-3</v>
      </c>
    </row>
    <row r="1444" spans="1:8" x14ac:dyDescent="0.2">
      <c r="A1444" s="42" t="s">
        <v>57</v>
      </c>
      <c r="B1444" s="42" t="s">
        <v>73</v>
      </c>
      <c r="C1444" s="42" t="s">
        <v>31</v>
      </c>
      <c r="D1444" s="43">
        <v>292</v>
      </c>
      <c r="E1444" s="97">
        <v>8.0851246799999998E-3</v>
      </c>
      <c r="F1444" s="97">
        <v>2.33812128E-3</v>
      </c>
      <c r="G1444" s="97">
        <v>1.30529369E-3</v>
      </c>
      <c r="H1444" s="97">
        <v>4.4417092400000002E-3</v>
      </c>
    </row>
    <row r="1445" spans="1:8" x14ac:dyDescent="0.2">
      <c r="A1445" s="42" t="s">
        <v>57</v>
      </c>
      <c r="B1445" s="42" t="s">
        <v>74</v>
      </c>
      <c r="C1445" s="42" t="s">
        <v>31</v>
      </c>
      <c r="D1445" s="43">
        <v>647</v>
      </c>
      <c r="E1445" s="97">
        <v>6.7213346999999996E-3</v>
      </c>
      <c r="F1445" s="97">
        <v>1.50690126E-3</v>
      </c>
      <c r="G1445" s="97">
        <v>1.20388235E-3</v>
      </c>
      <c r="H1445" s="97">
        <v>4.01055061E-3</v>
      </c>
    </row>
    <row r="1446" spans="1:8" x14ac:dyDescent="0.2">
      <c r="A1446" s="42" t="s">
        <v>57</v>
      </c>
      <c r="B1446" s="42" t="s">
        <v>75</v>
      </c>
      <c r="C1446" s="42" t="s">
        <v>31</v>
      </c>
      <c r="D1446" s="43">
        <v>441</v>
      </c>
      <c r="E1446" s="97">
        <v>6.9527901299999998E-3</v>
      </c>
      <c r="F1446" s="97">
        <v>1.31632106E-3</v>
      </c>
      <c r="G1446" s="97">
        <v>1.17727468E-3</v>
      </c>
      <c r="H1446" s="97">
        <v>4.45919392E-3</v>
      </c>
    </row>
    <row r="1447" spans="1:8" x14ac:dyDescent="0.2">
      <c r="A1447" s="42" t="s">
        <v>57</v>
      </c>
      <c r="B1447" s="42" t="s">
        <v>74</v>
      </c>
      <c r="C1447" s="42" t="s">
        <v>166</v>
      </c>
      <c r="D1447" s="43">
        <v>3</v>
      </c>
      <c r="E1447" s="97">
        <v>6.4737650400000001E-3</v>
      </c>
      <c r="F1447" s="97">
        <v>3.80787013E-3</v>
      </c>
      <c r="G1447" s="97">
        <v>8.7577129000000005E-4</v>
      </c>
      <c r="H1447" s="97">
        <v>1.7901231399999999E-3</v>
      </c>
    </row>
    <row r="1448" spans="1:8" x14ac:dyDescent="0.2">
      <c r="A1448" s="42" t="s">
        <v>57</v>
      </c>
      <c r="B1448" s="42" t="s">
        <v>75</v>
      </c>
      <c r="C1448" s="42" t="s">
        <v>166</v>
      </c>
      <c r="D1448" s="43">
        <v>1</v>
      </c>
      <c r="E1448" s="97">
        <v>6.3425923599999996E-3</v>
      </c>
      <c r="F1448" s="97">
        <v>1.7939812499999999E-3</v>
      </c>
      <c r="G1448" s="97">
        <v>3.36805555E-3</v>
      </c>
      <c r="H1448" s="97">
        <v>1.18055555E-3</v>
      </c>
    </row>
    <row r="1449" spans="1:8" x14ac:dyDescent="0.2">
      <c r="A1449" s="42" t="s">
        <v>57</v>
      </c>
      <c r="B1449" s="42" t="s">
        <v>70</v>
      </c>
      <c r="C1449" s="42" t="s">
        <v>32</v>
      </c>
      <c r="D1449" s="43">
        <v>714</v>
      </c>
      <c r="E1449" s="97">
        <v>7.3185915499999997E-3</v>
      </c>
      <c r="F1449" s="97">
        <v>1.7911930800000001E-3</v>
      </c>
      <c r="G1449" s="97">
        <v>1.15750442E-3</v>
      </c>
      <c r="H1449" s="97">
        <v>4.3698935500000001E-3</v>
      </c>
    </row>
    <row r="1450" spans="1:8" x14ac:dyDescent="0.2">
      <c r="A1450" s="42" t="s">
        <v>57</v>
      </c>
      <c r="B1450" s="42" t="s">
        <v>71</v>
      </c>
      <c r="C1450" s="42" t="s">
        <v>32</v>
      </c>
      <c r="D1450" s="43">
        <v>78</v>
      </c>
      <c r="E1450" s="97">
        <v>1.6096865870000001E-2</v>
      </c>
      <c r="F1450" s="97">
        <v>8.6237236600000006E-3</v>
      </c>
      <c r="G1450" s="97">
        <v>1.7000532E-3</v>
      </c>
      <c r="H1450" s="97">
        <v>5.7730885099999997E-3</v>
      </c>
    </row>
    <row r="1451" spans="1:8" x14ac:dyDescent="0.2">
      <c r="A1451" s="42" t="s">
        <v>57</v>
      </c>
      <c r="B1451" s="42" t="s">
        <v>72</v>
      </c>
      <c r="C1451" s="42" t="s">
        <v>32</v>
      </c>
      <c r="D1451" s="43">
        <v>206</v>
      </c>
      <c r="E1451" s="97">
        <v>5.9049687700000004E-3</v>
      </c>
      <c r="F1451" s="97">
        <v>1.3805733000000001E-3</v>
      </c>
      <c r="G1451" s="97">
        <v>1.2352793400000001E-3</v>
      </c>
      <c r="H1451" s="97">
        <v>3.28911565E-3</v>
      </c>
    </row>
    <row r="1452" spans="1:8" x14ac:dyDescent="0.2">
      <c r="A1452" s="42" t="s">
        <v>57</v>
      </c>
      <c r="B1452" s="42" t="s">
        <v>73</v>
      </c>
      <c r="C1452" s="42" t="s">
        <v>32</v>
      </c>
      <c r="D1452" s="43">
        <v>61</v>
      </c>
      <c r="E1452" s="97">
        <v>7.8255917600000002E-3</v>
      </c>
      <c r="F1452" s="97">
        <v>2.3074147700000002E-3</v>
      </c>
      <c r="G1452" s="97">
        <v>1.11433646E-3</v>
      </c>
      <c r="H1452" s="97">
        <v>4.4038400599999998E-3</v>
      </c>
    </row>
    <row r="1453" spans="1:8" x14ac:dyDescent="0.2">
      <c r="A1453" s="42" t="s">
        <v>57</v>
      </c>
      <c r="B1453" s="42" t="s">
        <v>74</v>
      </c>
      <c r="C1453" s="42" t="s">
        <v>32</v>
      </c>
      <c r="D1453" s="43">
        <v>976</v>
      </c>
      <c r="E1453" s="97">
        <v>8.6380182199999999E-3</v>
      </c>
      <c r="F1453" s="97">
        <v>2.8771651499999999E-3</v>
      </c>
      <c r="G1453" s="97">
        <v>1.1136842000000001E-3</v>
      </c>
      <c r="H1453" s="97">
        <v>4.6471683700000004E-3</v>
      </c>
    </row>
    <row r="1454" spans="1:8" x14ac:dyDescent="0.2">
      <c r="A1454" s="42" t="s">
        <v>57</v>
      </c>
      <c r="B1454" s="42" t="s">
        <v>75</v>
      </c>
      <c r="C1454" s="42" t="s">
        <v>32</v>
      </c>
      <c r="D1454" s="43">
        <v>972</v>
      </c>
      <c r="E1454" s="97">
        <v>7.3046098600000001E-3</v>
      </c>
      <c r="F1454" s="97">
        <v>1.2233865399999999E-3</v>
      </c>
      <c r="G1454" s="97">
        <v>1.0855216899999999E-3</v>
      </c>
      <c r="H1454" s="97">
        <v>4.9957011600000002E-3</v>
      </c>
    </row>
    <row r="1455" spans="1:8" x14ac:dyDescent="0.2">
      <c r="A1455" s="42" t="s">
        <v>57</v>
      </c>
      <c r="B1455" s="42" t="s">
        <v>70</v>
      </c>
      <c r="C1455" s="42" t="s">
        <v>33</v>
      </c>
      <c r="D1455" s="43">
        <v>1054</v>
      </c>
      <c r="E1455" s="97">
        <v>7.0661147299999998E-3</v>
      </c>
      <c r="F1455" s="97">
        <v>2.3506788299999999E-3</v>
      </c>
      <c r="G1455" s="97">
        <v>1.2500326999999999E-3</v>
      </c>
      <c r="H1455" s="97">
        <v>3.4654027299999999E-3</v>
      </c>
    </row>
    <row r="1456" spans="1:8" x14ac:dyDescent="0.2">
      <c r="A1456" s="42" t="s">
        <v>57</v>
      </c>
      <c r="B1456" s="42" t="s">
        <v>71</v>
      </c>
      <c r="C1456" s="42" t="s">
        <v>33</v>
      </c>
      <c r="D1456" s="43">
        <v>409</v>
      </c>
      <c r="E1456" s="97">
        <v>1.121131576E-2</v>
      </c>
      <c r="F1456" s="97">
        <v>3.4411219600000002E-3</v>
      </c>
      <c r="G1456" s="97">
        <v>1.6128710499999999E-3</v>
      </c>
      <c r="H1456" s="97">
        <v>6.1573222800000004E-3</v>
      </c>
    </row>
    <row r="1457" spans="1:8" x14ac:dyDescent="0.2">
      <c r="A1457" s="42" t="s">
        <v>57</v>
      </c>
      <c r="B1457" s="42" t="s">
        <v>72</v>
      </c>
      <c r="C1457" s="42" t="s">
        <v>33</v>
      </c>
      <c r="D1457" s="43">
        <v>496</v>
      </c>
      <c r="E1457" s="97">
        <v>4.0071962300000001E-3</v>
      </c>
      <c r="F1457" s="97">
        <v>1.13439903E-3</v>
      </c>
      <c r="G1457" s="97">
        <v>4.9808163000000002E-4</v>
      </c>
      <c r="H1457" s="97">
        <v>2.37471508E-3</v>
      </c>
    </row>
    <row r="1458" spans="1:8" x14ac:dyDescent="0.2">
      <c r="A1458" s="42" t="s">
        <v>57</v>
      </c>
      <c r="B1458" s="42" t="s">
        <v>73</v>
      </c>
      <c r="C1458" s="42" t="s">
        <v>33</v>
      </c>
      <c r="D1458" s="43">
        <v>365</v>
      </c>
      <c r="E1458" s="97">
        <v>8.7873538900000003E-3</v>
      </c>
      <c r="F1458" s="97">
        <v>2.8434802300000002E-3</v>
      </c>
      <c r="G1458" s="97">
        <v>1.2655058599999999E-3</v>
      </c>
      <c r="H1458" s="97">
        <v>4.6783673499999996E-3</v>
      </c>
    </row>
    <row r="1459" spans="1:8" x14ac:dyDescent="0.2">
      <c r="A1459" s="42" t="s">
        <v>57</v>
      </c>
      <c r="B1459" s="42" t="s">
        <v>74</v>
      </c>
      <c r="C1459" s="42" t="s">
        <v>33</v>
      </c>
      <c r="D1459" s="43">
        <v>719</v>
      </c>
      <c r="E1459" s="97">
        <v>8.1655009699999996E-3</v>
      </c>
      <c r="F1459" s="97">
        <v>2.4858178999999998E-3</v>
      </c>
      <c r="G1459" s="97">
        <v>1.2089351300000001E-3</v>
      </c>
      <c r="H1459" s="97">
        <v>4.4707474599999996E-3</v>
      </c>
    </row>
    <row r="1460" spans="1:8" x14ac:dyDescent="0.2">
      <c r="A1460" s="42" t="s">
        <v>57</v>
      </c>
      <c r="B1460" s="42" t="s">
        <v>75</v>
      </c>
      <c r="C1460" s="42" t="s">
        <v>33</v>
      </c>
      <c r="D1460" s="43">
        <v>558</v>
      </c>
      <c r="E1460" s="97">
        <v>6.4901929100000004E-3</v>
      </c>
      <c r="F1460" s="97">
        <v>1.53082662E-3</v>
      </c>
      <c r="G1460" s="97">
        <v>9.5386525000000001E-4</v>
      </c>
      <c r="H1460" s="97">
        <v>4.0055005499999999E-3</v>
      </c>
    </row>
    <row r="1461" spans="1:8" x14ac:dyDescent="0.2">
      <c r="A1461" s="42" t="s">
        <v>57</v>
      </c>
      <c r="B1461" s="42" t="s">
        <v>70</v>
      </c>
      <c r="C1461" s="42" t="s">
        <v>34</v>
      </c>
      <c r="D1461" s="43">
        <v>284</v>
      </c>
      <c r="E1461" s="97">
        <v>7.6294745100000004E-3</v>
      </c>
      <c r="F1461" s="97">
        <v>2.1081113899999999E-3</v>
      </c>
      <c r="G1461" s="97">
        <v>1.92406732E-3</v>
      </c>
      <c r="H1461" s="97">
        <v>3.5972953399999999E-3</v>
      </c>
    </row>
    <row r="1462" spans="1:8" x14ac:dyDescent="0.2">
      <c r="A1462" s="42" t="s">
        <v>57</v>
      </c>
      <c r="B1462" s="42" t="s">
        <v>71</v>
      </c>
      <c r="C1462" s="42" t="s">
        <v>34</v>
      </c>
      <c r="D1462" s="43">
        <v>104</v>
      </c>
      <c r="E1462" s="97">
        <v>8.5283117400000007E-3</v>
      </c>
      <c r="F1462" s="97">
        <v>2.1755918199999999E-3</v>
      </c>
      <c r="G1462" s="97">
        <v>2.0402641900000001E-3</v>
      </c>
      <c r="H1462" s="97">
        <v>4.3124552499999996E-3</v>
      </c>
    </row>
    <row r="1463" spans="1:8" x14ac:dyDescent="0.2">
      <c r="A1463" s="42" t="s">
        <v>57</v>
      </c>
      <c r="B1463" s="42" t="s">
        <v>72</v>
      </c>
      <c r="C1463" s="42" t="s">
        <v>34</v>
      </c>
      <c r="D1463" s="43">
        <v>525</v>
      </c>
      <c r="E1463" s="97">
        <v>7.3100085700000001E-3</v>
      </c>
      <c r="F1463" s="97">
        <v>1.2706787700000001E-3</v>
      </c>
      <c r="G1463" s="97">
        <v>2.38820523E-3</v>
      </c>
      <c r="H1463" s="97">
        <v>3.6511241E-3</v>
      </c>
    </row>
    <row r="1464" spans="1:8" x14ac:dyDescent="0.2">
      <c r="A1464" s="42" t="s">
        <v>57</v>
      </c>
      <c r="B1464" s="42" t="s">
        <v>73</v>
      </c>
      <c r="C1464" s="42" t="s">
        <v>34</v>
      </c>
      <c r="D1464" s="43">
        <v>62</v>
      </c>
      <c r="E1464" s="97">
        <v>7.5980060699999998E-3</v>
      </c>
      <c r="F1464" s="97">
        <v>1.84550458E-3</v>
      </c>
      <c r="G1464" s="97">
        <v>1.5751939199999999E-3</v>
      </c>
      <c r="H1464" s="97">
        <v>4.1773071100000003E-3</v>
      </c>
    </row>
    <row r="1465" spans="1:8" x14ac:dyDescent="0.2">
      <c r="A1465" s="42" t="s">
        <v>57</v>
      </c>
      <c r="B1465" s="42" t="s">
        <v>74</v>
      </c>
      <c r="C1465" s="42" t="s">
        <v>34</v>
      </c>
      <c r="D1465" s="43">
        <v>444</v>
      </c>
      <c r="E1465" s="97">
        <v>7.86896248E-3</v>
      </c>
      <c r="F1465" s="97">
        <v>1.7396821400000001E-3</v>
      </c>
      <c r="G1465" s="97">
        <v>1.8453086200000001E-3</v>
      </c>
      <c r="H1465" s="97">
        <v>4.28397124E-3</v>
      </c>
    </row>
    <row r="1466" spans="1:8" x14ac:dyDescent="0.2">
      <c r="A1466" s="42" t="s">
        <v>57</v>
      </c>
      <c r="B1466" s="42" t="s">
        <v>75</v>
      </c>
      <c r="C1466" s="42" t="s">
        <v>34</v>
      </c>
      <c r="D1466" s="43">
        <v>545</v>
      </c>
      <c r="E1466" s="97">
        <v>7.97874168E-3</v>
      </c>
      <c r="F1466" s="97">
        <v>1.73829825E-3</v>
      </c>
      <c r="G1466" s="97">
        <v>1.4342292799999999E-3</v>
      </c>
      <c r="H1466" s="97">
        <v>4.8062136600000001E-3</v>
      </c>
    </row>
    <row r="1467" spans="1:8" x14ac:dyDescent="0.2">
      <c r="A1467" s="42" t="s">
        <v>57</v>
      </c>
      <c r="B1467" s="42" t="s">
        <v>70</v>
      </c>
      <c r="C1467" s="42" t="s">
        <v>35</v>
      </c>
      <c r="D1467" s="43">
        <v>206</v>
      </c>
      <c r="E1467" s="97">
        <v>8.4289034999999995E-3</v>
      </c>
      <c r="F1467" s="97">
        <v>1.7056586600000001E-3</v>
      </c>
      <c r="G1467" s="97">
        <v>2.07018587E-3</v>
      </c>
      <c r="H1467" s="97">
        <v>4.6530584899999996E-3</v>
      </c>
    </row>
    <row r="1468" spans="1:8" x14ac:dyDescent="0.2">
      <c r="A1468" s="42" t="s">
        <v>57</v>
      </c>
      <c r="B1468" s="42" t="s">
        <v>71</v>
      </c>
      <c r="C1468" s="42" t="s">
        <v>35</v>
      </c>
      <c r="D1468" s="43">
        <v>80</v>
      </c>
      <c r="E1468" s="97">
        <v>1.226649279E-2</v>
      </c>
      <c r="F1468" s="97">
        <v>3.6125576500000002E-3</v>
      </c>
      <c r="G1468" s="97">
        <v>2.0413770700000002E-3</v>
      </c>
      <c r="H1468" s="97">
        <v>6.6125576E-3</v>
      </c>
    </row>
    <row r="1469" spans="1:8" x14ac:dyDescent="0.2">
      <c r="A1469" s="42" t="s">
        <v>57</v>
      </c>
      <c r="B1469" s="42" t="s">
        <v>72</v>
      </c>
      <c r="C1469" s="42" t="s">
        <v>35</v>
      </c>
      <c r="D1469" s="43">
        <v>4952</v>
      </c>
      <c r="E1469" s="97">
        <v>6.41815806E-3</v>
      </c>
      <c r="F1469" s="97">
        <v>6.1721903999999996E-4</v>
      </c>
      <c r="G1469" s="97">
        <v>3.1158681099999999E-3</v>
      </c>
      <c r="H1469" s="97">
        <v>2.68507042E-3</v>
      </c>
    </row>
    <row r="1470" spans="1:8" x14ac:dyDescent="0.2">
      <c r="A1470" s="42" t="s">
        <v>57</v>
      </c>
      <c r="B1470" s="42" t="s">
        <v>73</v>
      </c>
      <c r="C1470" s="42" t="s">
        <v>35</v>
      </c>
      <c r="D1470" s="43">
        <v>117</v>
      </c>
      <c r="E1470" s="97">
        <v>9.2958607999999998E-3</v>
      </c>
      <c r="F1470" s="97">
        <v>1.98905879E-3</v>
      </c>
      <c r="G1470" s="97">
        <v>1.7402656800000001E-3</v>
      </c>
      <c r="H1470" s="97">
        <v>5.5665358400000002E-3</v>
      </c>
    </row>
    <row r="1471" spans="1:8" x14ac:dyDescent="0.2">
      <c r="A1471" s="42" t="s">
        <v>57</v>
      </c>
      <c r="B1471" s="42" t="s">
        <v>74</v>
      </c>
      <c r="C1471" s="42" t="s">
        <v>35</v>
      </c>
      <c r="D1471" s="43">
        <v>359</v>
      </c>
      <c r="E1471" s="97">
        <v>8.1286750999999997E-3</v>
      </c>
      <c r="F1471" s="97">
        <v>1.69919634E-3</v>
      </c>
      <c r="G1471" s="97">
        <v>1.62381978E-3</v>
      </c>
      <c r="H1471" s="97">
        <v>4.8056584899999998E-3</v>
      </c>
    </row>
    <row r="1472" spans="1:8" x14ac:dyDescent="0.2">
      <c r="A1472" s="42" t="s">
        <v>57</v>
      </c>
      <c r="B1472" s="42" t="s">
        <v>75</v>
      </c>
      <c r="C1472" s="42" t="s">
        <v>35</v>
      </c>
      <c r="D1472" s="43">
        <v>530</v>
      </c>
      <c r="E1472" s="97">
        <v>7.4342459099999997E-3</v>
      </c>
      <c r="F1472" s="97">
        <v>8.6676688999999996E-4</v>
      </c>
      <c r="G1472" s="97">
        <v>1.36336018E-3</v>
      </c>
      <c r="H1472" s="97">
        <v>5.2041183999999999E-3</v>
      </c>
    </row>
    <row r="1473" spans="1:8" x14ac:dyDescent="0.2">
      <c r="A1473" s="42" t="s">
        <v>57</v>
      </c>
      <c r="B1473" s="42" t="s">
        <v>70</v>
      </c>
      <c r="C1473" s="42" t="s">
        <v>36</v>
      </c>
      <c r="D1473" s="43">
        <v>591</v>
      </c>
      <c r="E1473" s="97">
        <v>6.8332469200000001E-3</v>
      </c>
      <c r="F1473" s="97">
        <v>2.0626917E-3</v>
      </c>
      <c r="G1473" s="97">
        <v>7.9234401999999998E-4</v>
      </c>
      <c r="H1473" s="97">
        <v>3.9782107299999999E-3</v>
      </c>
    </row>
    <row r="1474" spans="1:8" x14ac:dyDescent="0.2">
      <c r="A1474" s="42" t="s">
        <v>57</v>
      </c>
      <c r="B1474" s="42" t="s">
        <v>71</v>
      </c>
      <c r="C1474" s="42" t="s">
        <v>36</v>
      </c>
      <c r="D1474" s="43">
        <v>266</v>
      </c>
      <c r="E1474" s="97">
        <v>9.0172912399999992E-3</v>
      </c>
      <c r="F1474" s="97">
        <v>3.2900826199999999E-3</v>
      </c>
      <c r="G1474" s="97">
        <v>7.0649690999999998E-4</v>
      </c>
      <c r="H1474" s="97">
        <v>5.0207112700000004E-3</v>
      </c>
    </row>
    <row r="1475" spans="1:8" x14ac:dyDescent="0.2">
      <c r="A1475" s="42" t="s">
        <v>57</v>
      </c>
      <c r="B1475" s="42" t="s">
        <v>72</v>
      </c>
      <c r="C1475" s="42" t="s">
        <v>36</v>
      </c>
      <c r="D1475" s="43">
        <v>88</v>
      </c>
      <c r="E1475" s="97">
        <v>5.4657247399999996E-3</v>
      </c>
      <c r="F1475" s="97">
        <v>2.1896041099999999E-3</v>
      </c>
      <c r="G1475" s="97">
        <v>5.0228828000000001E-4</v>
      </c>
      <c r="H1475" s="97">
        <v>2.7738317899999999E-3</v>
      </c>
    </row>
    <row r="1476" spans="1:8" x14ac:dyDescent="0.2">
      <c r="A1476" s="42" t="s">
        <v>57</v>
      </c>
      <c r="B1476" s="42" t="s">
        <v>73</v>
      </c>
      <c r="C1476" s="42" t="s">
        <v>36</v>
      </c>
      <c r="D1476" s="43">
        <v>434</v>
      </c>
      <c r="E1476" s="97">
        <v>7.4837320399999997E-3</v>
      </c>
      <c r="F1476" s="97">
        <v>2.6345950299999999E-3</v>
      </c>
      <c r="G1476" s="97">
        <v>6.4644115000000004E-4</v>
      </c>
      <c r="H1476" s="97">
        <v>4.2026953900000004E-3</v>
      </c>
    </row>
    <row r="1477" spans="1:8" x14ac:dyDescent="0.2">
      <c r="A1477" s="42" t="s">
        <v>57</v>
      </c>
      <c r="B1477" s="42" t="s">
        <v>74</v>
      </c>
      <c r="C1477" s="42" t="s">
        <v>36</v>
      </c>
      <c r="D1477" s="43">
        <v>749</v>
      </c>
      <c r="E1477" s="97">
        <v>6.2752649299999998E-3</v>
      </c>
      <c r="F1477" s="97">
        <v>2.0554718700000001E-3</v>
      </c>
      <c r="G1477" s="97">
        <v>5.6462604999999995E-4</v>
      </c>
      <c r="H1477" s="97">
        <v>3.6551665300000001E-3</v>
      </c>
    </row>
    <row r="1478" spans="1:8" x14ac:dyDescent="0.2">
      <c r="A1478" s="42" t="s">
        <v>57</v>
      </c>
      <c r="B1478" s="42" t="s">
        <v>75</v>
      </c>
      <c r="C1478" s="42" t="s">
        <v>36</v>
      </c>
      <c r="D1478" s="43">
        <v>555</v>
      </c>
      <c r="E1478" s="97">
        <v>5.3287451600000004E-3</v>
      </c>
      <c r="F1478" s="97">
        <v>1.30501311E-3</v>
      </c>
      <c r="G1478" s="97">
        <v>4.3891783999999999E-4</v>
      </c>
      <c r="H1478" s="97">
        <v>3.5848137300000002E-3</v>
      </c>
    </row>
    <row r="1479" spans="1:8" x14ac:dyDescent="0.2">
      <c r="A1479" s="42" t="s">
        <v>57</v>
      </c>
      <c r="B1479" s="42" t="s">
        <v>70</v>
      </c>
      <c r="C1479" s="42" t="s">
        <v>37</v>
      </c>
      <c r="D1479" s="43">
        <v>273</v>
      </c>
      <c r="E1479" s="97">
        <v>7.13391137E-3</v>
      </c>
      <c r="F1479" s="97">
        <v>1.3167308599999999E-3</v>
      </c>
      <c r="G1479" s="97">
        <v>1.64627401E-3</v>
      </c>
      <c r="H1479" s="97">
        <v>4.1709060000000003E-3</v>
      </c>
    </row>
    <row r="1480" spans="1:8" x14ac:dyDescent="0.2">
      <c r="A1480" s="42" t="s">
        <v>57</v>
      </c>
      <c r="B1480" s="42" t="s">
        <v>71</v>
      </c>
      <c r="C1480" s="42" t="s">
        <v>37</v>
      </c>
      <c r="D1480" s="43">
        <v>111</v>
      </c>
      <c r="E1480" s="97">
        <v>1.365177654E-2</v>
      </c>
      <c r="F1480" s="97">
        <v>2.6943607700000002E-3</v>
      </c>
      <c r="G1480" s="97">
        <v>2.2696652899999998E-3</v>
      </c>
      <c r="H1480" s="97">
        <v>8.6877499700000003E-3</v>
      </c>
    </row>
    <row r="1481" spans="1:8" x14ac:dyDescent="0.2">
      <c r="A1481" s="42" t="s">
        <v>57</v>
      </c>
      <c r="B1481" s="42" t="s">
        <v>72</v>
      </c>
      <c r="C1481" s="42" t="s">
        <v>37</v>
      </c>
      <c r="D1481" s="43">
        <v>16</v>
      </c>
      <c r="E1481" s="97">
        <v>8.0577255100000005E-3</v>
      </c>
      <c r="F1481" s="97">
        <v>1.3006363600000001E-3</v>
      </c>
      <c r="G1481" s="97">
        <v>2.0717590200000002E-3</v>
      </c>
      <c r="H1481" s="97">
        <v>4.6853295899999996E-3</v>
      </c>
    </row>
    <row r="1482" spans="1:8" x14ac:dyDescent="0.2">
      <c r="A1482" s="42" t="s">
        <v>57</v>
      </c>
      <c r="B1482" s="42" t="s">
        <v>73</v>
      </c>
      <c r="C1482" s="42" t="s">
        <v>37</v>
      </c>
      <c r="D1482" s="43">
        <v>43</v>
      </c>
      <c r="E1482" s="97">
        <v>1.199908458E-2</v>
      </c>
      <c r="F1482" s="97">
        <v>2.1290910800000002E-3</v>
      </c>
      <c r="G1482" s="97">
        <v>2.6106263499999999E-3</v>
      </c>
      <c r="H1482" s="97">
        <v>7.2593666399999998E-3</v>
      </c>
    </row>
    <row r="1483" spans="1:8" x14ac:dyDescent="0.2">
      <c r="A1483" s="42" t="s">
        <v>57</v>
      </c>
      <c r="B1483" s="42" t="s">
        <v>74</v>
      </c>
      <c r="C1483" s="42" t="s">
        <v>37</v>
      </c>
      <c r="D1483" s="43">
        <v>528</v>
      </c>
      <c r="E1483" s="97">
        <v>9.3728077199999992E-3</v>
      </c>
      <c r="F1483" s="97">
        <v>1.7606619400000001E-3</v>
      </c>
      <c r="G1483" s="97">
        <v>1.5966301300000001E-3</v>
      </c>
      <c r="H1483" s="97">
        <v>6.0155151600000002E-3</v>
      </c>
    </row>
    <row r="1484" spans="1:8" x14ac:dyDescent="0.2">
      <c r="A1484" s="42" t="s">
        <v>57</v>
      </c>
      <c r="B1484" s="42" t="s">
        <v>75</v>
      </c>
      <c r="C1484" s="42" t="s">
        <v>37</v>
      </c>
      <c r="D1484" s="43">
        <v>1794</v>
      </c>
      <c r="E1484" s="97">
        <v>7.4426196999999999E-3</v>
      </c>
      <c r="F1484" s="97">
        <v>8.3245567999999995E-4</v>
      </c>
      <c r="G1484" s="97">
        <v>1.8101552699999999E-3</v>
      </c>
      <c r="H1484" s="97">
        <v>4.8000082700000004E-3</v>
      </c>
    </row>
    <row r="1485" spans="1:8" x14ac:dyDescent="0.2">
      <c r="A1485" s="42" t="s">
        <v>57</v>
      </c>
      <c r="B1485" s="42" t="s">
        <v>70</v>
      </c>
      <c r="C1485" s="42" t="s">
        <v>38</v>
      </c>
      <c r="D1485" s="43">
        <v>246</v>
      </c>
      <c r="E1485" s="97">
        <v>7.9034926800000006E-3</v>
      </c>
      <c r="F1485" s="97">
        <v>2.2336549200000001E-3</v>
      </c>
      <c r="G1485" s="97">
        <v>1.8086605399999999E-3</v>
      </c>
      <c r="H1485" s="97">
        <v>3.8611767400000001E-3</v>
      </c>
    </row>
    <row r="1486" spans="1:8" x14ac:dyDescent="0.2">
      <c r="A1486" s="42" t="s">
        <v>57</v>
      </c>
      <c r="B1486" s="42" t="s">
        <v>71</v>
      </c>
      <c r="C1486" s="42" t="s">
        <v>38</v>
      </c>
      <c r="D1486" s="43">
        <v>522</v>
      </c>
      <c r="E1486" s="97">
        <v>1.243013405E-2</v>
      </c>
      <c r="F1486" s="97">
        <v>3.8419936999999999E-3</v>
      </c>
      <c r="G1486" s="97">
        <v>1.9569051799999998E-3</v>
      </c>
      <c r="H1486" s="97">
        <v>6.6312346899999996E-3</v>
      </c>
    </row>
    <row r="1487" spans="1:8" x14ac:dyDescent="0.2">
      <c r="A1487" s="42" t="s">
        <v>57</v>
      </c>
      <c r="B1487" s="42" t="s">
        <v>72</v>
      </c>
      <c r="C1487" s="42" t="s">
        <v>38</v>
      </c>
      <c r="D1487" s="43">
        <v>103</v>
      </c>
      <c r="E1487" s="97">
        <v>6.42473456E-3</v>
      </c>
      <c r="F1487" s="97">
        <v>1.0146976800000001E-3</v>
      </c>
      <c r="G1487" s="97">
        <v>7.2927883000000002E-4</v>
      </c>
      <c r="H1487" s="97">
        <v>4.6807576E-3</v>
      </c>
    </row>
    <row r="1488" spans="1:8" x14ac:dyDescent="0.2">
      <c r="A1488" s="42" t="s">
        <v>57</v>
      </c>
      <c r="B1488" s="42" t="s">
        <v>73</v>
      </c>
      <c r="C1488" s="42" t="s">
        <v>38</v>
      </c>
      <c r="D1488" s="43">
        <v>45</v>
      </c>
      <c r="E1488" s="97">
        <v>1.0086676690000001E-2</v>
      </c>
      <c r="F1488" s="97">
        <v>2.5802466899999999E-3</v>
      </c>
      <c r="G1488" s="97">
        <v>1.36239683E-3</v>
      </c>
      <c r="H1488" s="97">
        <v>6.1440327100000004E-3</v>
      </c>
    </row>
    <row r="1489" spans="1:8" x14ac:dyDescent="0.2">
      <c r="A1489" s="42" t="s">
        <v>57</v>
      </c>
      <c r="B1489" s="42" t="s">
        <v>74</v>
      </c>
      <c r="C1489" s="42" t="s">
        <v>38</v>
      </c>
      <c r="D1489" s="43">
        <v>516</v>
      </c>
      <c r="E1489" s="97">
        <v>8.8968738700000004E-3</v>
      </c>
      <c r="F1489" s="97">
        <v>2.2983058099999999E-3</v>
      </c>
      <c r="G1489" s="97">
        <v>1.5483910500000001E-3</v>
      </c>
      <c r="H1489" s="97">
        <v>5.0501764999999997E-3</v>
      </c>
    </row>
    <row r="1490" spans="1:8" x14ac:dyDescent="0.2">
      <c r="A1490" s="42" t="s">
        <v>57</v>
      </c>
      <c r="B1490" s="42" t="s">
        <v>75</v>
      </c>
      <c r="C1490" s="42" t="s">
        <v>38</v>
      </c>
      <c r="D1490" s="43">
        <v>440</v>
      </c>
      <c r="E1490" s="97">
        <v>8.6172398699999996E-3</v>
      </c>
      <c r="F1490" s="97">
        <v>1.65227775E-3</v>
      </c>
      <c r="G1490" s="97">
        <v>1.44952101E-3</v>
      </c>
      <c r="H1490" s="97">
        <v>5.5154406200000001E-3</v>
      </c>
    </row>
    <row r="1491" spans="1:8" x14ac:dyDescent="0.2">
      <c r="A1491" s="42" t="s">
        <v>57</v>
      </c>
      <c r="B1491" s="42" t="s">
        <v>70</v>
      </c>
      <c r="C1491" s="42" t="s">
        <v>39</v>
      </c>
      <c r="D1491" s="43">
        <v>177</v>
      </c>
      <c r="E1491" s="97">
        <v>8.0352843499999996E-3</v>
      </c>
      <c r="F1491" s="97">
        <v>2.3338431399999998E-3</v>
      </c>
      <c r="G1491" s="97">
        <v>1.46617991E-3</v>
      </c>
      <c r="H1491" s="97">
        <v>4.2352607799999997E-3</v>
      </c>
    </row>
    <row r="1492" spans="1:8" x14ac:dyDescent="0.2">
      <c r="A1492" s="42" t="s">
        <v>57</v>
      </c>
      <c r="B1492" s="42" t="s">
        <v>71</v>
      </c>
      <c r="C1492" s="42" t="s">
        <v>39</v>
      </c>
      <c r="D1492" s="43">
        <v>48</v>
      </c>
      <c r="E1492" s="97">
        <v>1.100091607E-2</v>
      </c>
      <c r="F1492" s="97">
        <v>3.1020927699999998E-3</v>
      </c>
      <c r="G1492" s="97">
        <v>1.7467204599999999E-3</v>
      </c>
      <c r="H1492" s="97">
        <v>6.1521023899999997E-3</v>
      </c>
    </row>
    <row r="1493" spans="1:8" x14ac:dyDescent="0.2">
      <c r="A1493" s="42" t="s">
        <v>57</v>
      </c>
      <c r="B1493" s="42" t="s">
        <v>72</v>
      </c>
      <c r="C1493" s="42" t="s">
        <v>39</v>
      </c>
      <c r="D1493" s="43">
        <v>2275</v>
      </c>
      <c r="E1493" s="97">
        <v>6.7617264599999999E-3</v>
      </c>
      <c r="F1493" s="97">
        <v>1.1302500699999999E-3</v>
      </c>
      <c r="G1493" s="97">
        <v>2.9992620700000001E-3</v>
      </c>
      <c r="H1493" s="97">
        <v>2.6322138400000001E-3</v>
      </c>
    </row>
    <row r="1494" spans="1:8" x14ac:dyDescent="0.2">
      <c r="A1494" s="42" t="s">
        <v>57</v>
      </c>
      <c r="B1494" s="42" t="s">
        <v>73</v>
      </c>
      <c r="C1494" s="42" t="s">
        <v>39</v>
      </c>
      <c r="D1494" s="43">
        <v>55</v>
      </c>
      <c r="E1494" s="97">
        <v>9.3314391599999998E-3</v>
      </c>
      <c r="F1494" s="97">
        <v>2.1003785799999998E-3</v>
      </c>
      <c r="G1494" s="97">
        <v>1.7885098799999999E-3</v>
      </c>
      <c r="H1494" s="97">
        <v>5.4425502299999999E-3</v>
      </c>
    </row>
    <row r="1495" spans="1:8" x14ac:dyDescent="0.2">
      <c r="A1495" s="42" t="s">
        <v>57</v>
      </c>
      <c r="B1495" s="42" t="s">
        <v>74</v>
      </c>
      <c r="C1495" s="42" t="s">
        <v>39</v>
      </c>
      <c r="D1495" s="43">
        <v>310</v>
      </c>
      <c r="E1495" s="97">
        <v>8.4328327799999998E-3</v>
      </c>
      <c r="F1495" s="97">
        <v>2.3817202E-3</v>
      </c>
      <c r="G1495" s="97">
        <v>1.38175754E-3</v>
      </c>
      <c r="H1495" s="97">
        <v>4.6693545999999999E-3</v>
      </c>
    </row>
    <row r="1496" spans="1:8" x14ac:dyDescent="0.2">
      <c r="A1496" s="42" t="s">
        <v>57</v>
      </c>
      <c r="B1496" s="42" t="s">
        <v>75</v>
      </c>
      <c r="C1496" s="42" t="s">
        <v>39</v>
      </c>
      <c r="D1496" s="43">
        <v>238</v>
      </c>
      <c r="E1496" s="97">
        <v>6.8946951500000004E-3</v>
      </c>
      <c r="F1496" s="97">
        <v>1.3401608199999999E-3</v>
      </c>
      <c r="G1496" s="97">
        <v>1.5174192300000001E-3</v>
      </c>
      <c r="H1496" s="97">
        <v>4.0371146099999998E-3</v>
      </c>
    </row>
    <row r="1497" spans="1:8" x14ac:dyDescent="0.2">
      <c r="A1497" s="42" t="s">
        <v>57</v>
      </c>
      <c r="B1497" s="42" t="s">
        <v>70</v>
      </c>
      <c r="C1497" s="42" t="s">
        <v>40</v>
      </c>
      <c r="D1497" s="43">
        <v>76</v>
      </c>
      <c r="E1497" s="97">
        <v>9.1075777199999992E-3</v>
      </c>
      <c r="F1497" s="97">
        <v>2.0502860599999999E-3</v>
      </c>
      <c r="G1497" s="97">
        <v>1.9951569399999998E-3</v>
      </c>
      <c r="H1497" s="97">
        <v>5.0621342300000002E-3</v>
      </c>
    </row>
    <row r="1498" spans="1:8" x14ac:dyDescent="0.2">
      <c r="A1498" s="42" t="s">
        <v>57</v>
      </c>
      <c r="B1498" s="42" t="s">
        <v>71</v>
      </c>
      <c r="C1498" s="42" t="s">
        <v>40</v>
      </c>
      <c r="D1498" s="43">
        <v>240</v>
      </c>
      <c r="E1498" s="97">
        <v>1.237302251E-2</v>
      </c>
      <c r="F1498" s="97">
        <v>3.2799958999999998E-3</v>
      </c>
      <c r="G1498" s="97">
        <v>2.0021216900000002E-3</v>
      </c>
      <c r="H1498" s="97">
        <v>7.0909044700000002E-3</v>
      </c>
    </row>
    <row r="1499" spans="1:8" x14ac:dyDescent="0.2">
      <c r="A1499" s="42" t="s">
        <v>57</v>
      </c>
      <c r="B1499" s="42" t="s">
        <v>72</v>
      </c>
      <c r="C1499" s="42" t="s">
        <v>40</v>
      </c>
      <c r="D1499" s="43">
        <v>82</v>
      </c>
      <c r="E1499" s="97">
        <v>5.3528678699999999E-3</v>
      </c>
      <c r="F1499" s="97">
        <v>7.2535544999999995E-4</v>
      </c>
      <c r="G1499" s="97">
        <v>1.7452854199999999E-3</v>
      </c>
      <c r="H1499" s="97">
        <v>2.8822264900000001E-3</v>
      </c>
    </row>
    <row r="1500" spans="1:8" x14ac:dyDescent="0.2">
      <c r="A1500" s="42" t="s">
        <v>57</v>
      </c>
      <c r="B1500" s="42" t="s">
        <v>73</v>
      </c>
      <c r="C1500" s="42" t="s">
        <v>40</v>
      </c>
      <c r="D1500" s="43">
        <v>33</v>
      </c>
      <c r="E1500" s="97">
        <v>1.095433482E-2</v>
      </c>
      <c r="F1500" s="97">
        <v>3.4175081100000001E-3</v>
      </c>
      <c r="G1500" s="97">
        <v>1.6884116100000001E-3</v>
      </c>
      <c r="H1500" s="97">
        <v>5.8484145300000002E-3</v>
      </c>
    </row>
    <row r="1501" spans="1:8" x14ac:dyDescent="0.2">
      <c r="A1501" s="42" t="s">
        <v>57</v>
      </c>
      <c r="B1501" s="42" t="s">
        <v>74</v>
      </c>
      <c r="C1501" s="42" t="s">
        <v>40</v>
      </c>
      <c r="D1501" s="43">
        <v>135</v>
      </c>
      <c r="E1501" s="97">
        <v>9.0181753299999994E-3</v>
      </c>
      <c r="F1501" s="97">
        <v>2.18569937E-3</v>
      </c>
      <c r="G1501" s="97">
        <v>1.48576792E-3</v>
      </c>
      <c r="H1501" s="97">
        <v>5.3467075800000003E-3</v>
      </c>
    </row>
    <row r="1502" spans="1:8" x14ac:dyDescent="0.2">
      <c r="A1502" s="42" t="s">
        <v>57</v>
      </c>
      <c r="B1502" s="42" t="s">
        <v>75</v>
      </c>
      <c r="C1502" s="42" t="s">
        <v>40</v>
      </c>
      <c r="D1502" s="43">
        <v>219</v>
      </c>
      <c r="E1502" s="97">
        <v>8.2230887099999997E-3</v>
      </c>
      <c r="F1502" s="97">
        <v>1.33011983E-3</v>
      </c>
      <c r="G1502" s="97">
        <v>1.34037266E-3</v>
      </c>
      <c r="H1502" s="97">
        <v>5.5525957400000001E-3</v>
      </c>
    </row>
    <row r="1503" spans="1:8" x14ac:dyDescent="0.2">
      <c r="A1503" s="42" t="s">
        <v>57</v>
      </c>
      <c r="B1503" s="42" t="s">
        <v>70</v>
      </c>
      <c r="C1503" s="42" t="s">
        <v>41</v>
      </c>
      <c r="D1503" s="43">
        <v>494</v>
      </c>
      <c r="E1503" s="97">
        <v>7.6897536599999997E-3</v>
      </c>
      <c r="F1503" s="97">
        <v>2.07276647E-3</v>
      </c>
      <c r="G1503" s="97">
        <v>1.68662819E-3</v>
      </c>
      <c r="H1503" s="97">
        <v>3.9303585099999998E-3</v>
      </c>
    </row>
    <row r="1504" spans="1:8" x14ac:dyDescent="0.2">
      <c r="A1504" s="42" t="s">
        <v>57</v>
      </c>
      <c r="B1504" s="42" t="s">
        <v>71</v>
      </c>
      <c r="C1504" s="42" t="s">
        <v>41</v>
      </c>
      <c r="D1504" s="43">
        <v>80</v>
      </c>
      <c r="E1504" s="97">
        <v>9.1611687199999996E-3</v>
      </c>
      <c r="F1504" s="97">
        <v>2.8408562300000001E-3</v>
      </c>
      <c r="G1504" s="97">
        <v>1.55309587E-3</v>
      </c>
      <c r="H1504" s="97">
        <v>4.7672162000000004E-3</v>
      </c>
    </row>
    <row r="1505" spans="1:8" x14ac:dyDescent="0.2">
      <c r="A1505" s="42" t="s">
        <v>57</v>
      </c>
      <c r="B1505" s="42" t="s">
        <v>72</v>
      </c>
      <c r="C1505" s="42" t="s">
        <v>41</v>
      </c>
      <c r="D1505" s="43">
        <v>479</v>
      </c>
      <c r="E1505" s="97">
        <v>6.4846466000000004E-3</v>
      </c>
      <c r="F1505" s="97">
        <v>1.0493744300000001E-3</v>
      </c>
      <c r="G1505" s="97">
        <v>2.9478125500000001E-3</v>
      </c>
      <c r="H1505" s="97">
        <v>2.4874591900000001E-3</v>
      </c>
    </row>
    <row r="1506" spans="1:8" x14ac:dyDescent="0.2">
      <c r="A1506" s="42" t="s">
        <v>57</v>
      </c>
      <c r="B1506" s="42" t="s">
        <v>73</v>
      </c>
      <c r="C1506" s="42" t="s">
        <v>41</v>
      </c>
      <c r="D1506" s="43">
        <v>60</v>
      </c>
      <c r="E1506" s="97">
        <v>1.10341433E-2</v>
      </c>
      <c r="F1506" s="97">
        <v>2.6998453999999999E-3</v>
      </c>
      <c r="G1506" s="97">
        <v>1.8038192E-3</v>
      </c>
      <c r="H1506" s="97">
        <v>6.5304781399999996E-3</v>
      </c>
    </row>
    <row r="1507" spans="1:8" x14ac:dyDescent="0.2">
      <c r="A1507" s="42" t="s">
        <v>57</v>
      </c>
      <c r="B1507" s="42" t="s">
        <v>74</v>
      </c>
      <c r="C1507" s="42" t="s">
        <v>41</v>
      </c>
      <c r="D1507" s="43">
        <v>474</v>
      </c>
      <c r="E1507" s="97">
        <v>7.4978754000000003E-3</v>
      </c>
      <c r="F1507" s="97">
        <v>2.05408049E-3</v>
      </c>
      <c r="G1507" s="97">
        <v>1.47386288E-3</v>
      </c>
      <c r="H1507" s="97">
        <v>3.9699315899999997E-3</v>
      </c>
    </row>
    <row r="1508" spans="1:8" x14ac:dyDescent="0.2">
      <c r="A1508" s="42" t="s">
        <v>57</v>
      </c>
      <c r="B1508" s="42" t="s">
        <v>75</v>
      </c>
      <c r="C1508" s="42" t="s">
        <v>41</v>
      </c>
      <c r="D1508" s="43">
        <v>425</v>
      </c>
      <c r="E1508" s="97">
        <v>8.3211598900000006E-3</v>
      </c>
      <c r="F1508" s="97">
        <v>1.7760346100000001E-3</v>
      </c>
      <c r="G1508" s="97">
        <v>1.3874453000000001E-3</v>
      </c>
      <c r="H1508" s="97">
        <v>5.1576794899999999E-3</v>
      </c>
    </row>
    <row r="1509" spans="1:8" x14ac:dyDescent="0.2">
      <c r="A1509" s="42" t="s">
        <v>57</v>
      </c>
      <c r="B1509" s="42" t="s">
        <v>70</v>
      </c>
      <c r="C1509" s="42" t="s">
        <v>42</v>
      </c>
      <c r="D1509" s="43">
        <v>185</v>
      </c>
      <c r="E1509" s="97">
        <v>8.1231854599999997E-3</v>
      </c>
      <c r="F1509" s="97">
        <v>2.1562810500000001E-3</v>
      </c>
      <c r="G1509" s="97">
        <v>2.0465463300000002E-3</v>
      </c>
      <c r="H1509" s="97">
        <v>3.9203576000000004E-3</v>
      </c>
    </row>
    <row r="1510" spans="1:8" x14ac:dyDescent="0.2">
      <c r="A1510" s="42" t="s">
        <v>57</v>
      </c>
      <c r="B1510" s="42" t="s">
        <v>71</v>
      </c>
      <c r="C1510" s="42" t="s">
        <v>42</v>
      </c>
      <c r="D1510" s="43">
        <v>128</v>
      </c>
      <c r="E1510" s="97">
        <v>7.9357456000000003E-3</v>
      </c>
      <c r="F1510" s="97">
        <v>1.71621795E-3</v>
      </c>
      <c r="G1510" s="97">
        <v>1.9466143500000001E-3</v>
      </c>
      <c r="H1510" s="97">
        <v>4.2729128099999996E-3</v>
      </c>
    </row>
    <row r="1511" spans="1:8" x14ac:dyDescent="0.2">
      <c r="A1511" s="42" t="s">
        <v>57</v>
      </c>
      <c r="B1511" s="42" t="s">
        <v>72</v>
      </c>
      <c r="C1511" s="42" t="s">
        <v>42</v>
      </c>
      <c r="D1511" s="43">
        <v>430</v>
      </c>
      <c r="E1511" s="97">
        <v>4.1087960500000003E-3</v>
      </c>
      <c r="F1511" s="97">
        <v>9.9846550999999994E-4</v>
      </c>
      <c r="G1511" s="97">
        <v>3.8999221E-4</v>
      </c>
      <c r="H1511" s="97">
        <v>2.7203378199999999E-3</v>
      </c>
    </row>
    <row r="1512" spans="1:8" x14ac:dyDescent="0.2">
      <c r="A1512" s="42" t="s">
        <v>57</v>
      </c>
      <c r="B1512" s="42" t="s">
        <v>73</v>
      </c>
      <c r="C1512" s="42" t="s">
        <v>42</v>
      </c>
      <c r="D1512" s="43">
        <v>34</v>
      </c>
      <c r="E1512" s="97">
        <v>8.9971402900000004E-3</v>
      </c>
      <c r="F1512" s="97">
        <v>2.8836462899999998E-3</v>
      </c>
      <c r="G1512" s="97">
        <v>2.0462279699999999E-3</v>
      </c>
      <c r="H1512" s="97">
        <v>4.0672655300000001E-3</v>
      </c>
    </row>
    <row r="1513" spans="1:8" x14ac:dyDescent="0.2">
      <c r="A1513" s="42" t="s">
        <v>57</v>
      </c>
      <c r="B1513" s="42" t="s">
        <v>74</v>
      </c>
      <c r="C1513" s="42" t="s">
        <v>42</v>
      </c>
      <c r="D1513" s="43">
        <v>287</v>
      </c>
      <c r="E1513" s="97">
        <v>8.2647355400000001E-3</v>
      </c>
      <c r="F1513" s="97">
        <v>2.2584766700000001E-3</v>
      </c>
      <c r="G1513" s="97">
        <v>1.8076120399999999E-3</v>
      </c>
      <c r="H1513" s="97">
        <v>4.1986463699999997E-3</v>
      </c>
    </row>
    <row r="1514" spans="1:8" x14ac:dyDescent="0.2">
      <c r="A1514" s="42" t="s">
        <v>57</v>
      </c>
      <c r="B1514" s="42" t="s">
        <v>75</v>
      </c>
      <c r="C1514" s="42" t="s">
        <v>42</v>
      </c>
      <c r="D1514" s="43">
        <v>419</v>
      </c>
      <c r="E1514" s="97">
        <v>9.4683105400000002E-3</v>
      </c>
      <c r="F1514" s="97">
        <v>1.67586492E-3</v>
      </c>
      <c r="G1514" s="97">
        <v>1.8514372600000001E-3</v>
      </c>
      <c r="H1514" s="97">
        <v>5.9410078799999998E-3</v>
      </c>
    </row>
    <row r="1515" spans="1:8" x14ac:dyDescent="0.2">
      <c r="A1515" s="42" t="s">
        <v>57</v>
      </c>
      <c r="B1515" s="42" t="s">
        <v>70</v>
      </c>
      <c r="C1515" s="42" t="s">
        <v>43</v>
      </c>
      <c r="D1515" s="43">
        <v>86</v>
      </c>
      <c r="E1515" s="97">
        <v>5.2259633800000004E-3</v>
      </c>
      <c r="F1515" s="97">
        <v>3.0886607000000003E-4</v>
      </c>
      <c r="G1515" s="97">
        <v>1.1945518599999999E-3</v>
      </c>
      <c r="H1515" s="97">
        <v>3.7096250799999999E-3</v>
      </c>
    </row>
    <row r="1516" spans="1:8" x14ac:dyDescent="0.2">
      <c r="A1516" s="42" t="s">
        <v>57</v>
      </c>
      <c r="B1516" s="42" t="s">
        <v>71</v>
      </c>
      <c r="C1516" s="42" t="s">
        <v>43</v>
      </c>
      <c r="D1516" s="43">
        <v>66</v>
      </c>
      <c r="E1516" s="97">
        <v>6.8444862700000001E-3</v>
      </c>
      <c r="F1516" s="97">
        <v>8.2123291000000002E-4</v>
      </c>
      <c r="G1516" s="97">
        <v>1.90709151E-3</v>
      </c>
      <c r="H1516" s="97">
        <v>4.1058148200000004E-3</v>
      </c>
    </row>
    <row r="1517" spans="1:8" x14ac:dyDescent="0.2">
      <c r="A1517" s="42" t="s">
        <v>57</v>
      </c>
      <c r="B1517" s="42" t="s">
        <v>72</v>
      </c>
      <c r="C1517" s="42" t="s">
        <v>43</v>
      </c>
      <c r="D1517" s="43">
        <v>9</v>
      </c>
      <c r="E1517" s="97">
        <v>4.2669750699999998E-3</v>
      </c>
      <c r="F1517" s="97">
        <v>4.0380632000000001E-4</v>
      </c>
      <c r="G1517" s="97">
        <v>1.9393002199999999E-3</v>
      </c>
      <c r="H1517" s="97">
        <v>1.9122941300000001E-3</v>
      </c>
    </row>
    <row r="1518" spans="1:8" x14ac:dyDescent="0.2">
      <c r="A1518" s="42" t="s">
        <v>57</v>
      </c>
      <c r="B1518" s="42" t="s">
        <v>73</v>
      </c>
      <c r="C1518" s="42" t="s">
        <v>43</v>
      </c>
      <c r="D1518" s="43">
        <v>65</v>
      </c>
      <c r="E1518" s="97">
        <v>6.9047362499999997E-3</v>
      </c>
      <c r="F1518" s="97">
        <v>2.6442285000000002E-4</v>
      </c>
      <c r="G1518" s="97">
        <v>1.46866072E-3</v>
      </c>
      <c r="H1518" s="97">
        <v>5.1600781099999998E-3</v>
      </c>
    </row>
    <row r="1519" spans="1:8" x14ac:dyDescent="0.2">
      <c r="A1519" s="42" t="s">
        <v>57</v>
      </c>
      <c r="B1519" s="42" t="s">
        <v>74</v>
      </c>
      <c r="C1519" s="42" t="s">
        <v>43</v>
      </c>
      <c r="D1519" s="43">
        <v>248</v>
      </c>
      <c r="E1519" s="97">
        <v>7.2289423999999996E-3</v>
      </c>
      <c r="F1519" s="97">
        <v>8.1643871000000004E-4</v>
      </c>
      <c r="G1519" s="97">
        <v>1.4854948400000001E-3</v>
      </c>
      <c r="H1519" s="97">
        <v>4.9151076600000001E-3</v>
      </c>
    </row>
    <row r="1520" spans="1:8" x14ac:dyDescent="0.2">
      <c r="A1520" s="42" t="s">
        <v>57</v>
      </c>
      <c r="B1520" s="42" t="s">
        <v>75</v>
      </c>
      <c r="C1520" s="42" t="s">
        <v>43</v>
      </c>
      <c r="D1520" s="43">
        <v>266</v>
      </c>
      <c r="E1520" s="97">
        <v>6.8751737900000004E-3</v>
      </c>
      <c r="F1520" s="97">
        <v>3.5940522000000002E-4</v>
      </c>
      <c r="G1520" s="97">
        <v>1.4474552100000001E-3</v>
      </c>
      <c r="H1520" s="97">
        <v>5.0567823600000004E-3</v>
      </c>
    </row>
    <row r="1521" spans="1:8" x14ac:dyDescent="0.2">
      <c r="A1521" s="42" t="s">
        <v>57</v>
      </c>
      <c r="B1521" s="42" t="s">
        <v>70</v>
      </c>
      <c r="C1521" s="42" t="s">
        <v>44</v>
      </c>
      <c r="D1521" s="43">
        <v>646</v>
      </c>
      <c r="E1521" s="97">
        <v>7.08670141E-3</v>
      </c>
      <c r="F1521" s="97">
        <v>1.7690235099999999E-3</v>
      </c>
      <c r="G1521" s="97">
        <v>1.1314102899999999E-3</v>
      </c>
      <c r="H1521" s="97">
        <v>4.1862671000000001E-3</v>
      </c>
    </row>
    <row r="1522" spans="1:8" x14ac:dyDescent="0.2">
      <c r="A1522" s="42" t="s">
        <v>57</v>
      </c>
      <c r="B1522" s="42" t="s">
        <v>71</v>
      </c>
      <c r="C1522" s="42" t="s">
        <v>44</v>
      </c>
      <c r="D1522" s="43">
        <v>24</v>
      </c>
      <c r="E1522" s="97">
        <v>1.2564139490000001E-2</v>
      </c>
      <c r="F1522" s="97">
        <v>4.0543014900000004E-3</v>
      </c>
      <c r="G1522" s="97">
        <v>1.7824071699999999E-3</v>
      </c>
      <c r="H1522" s="97">
        <v>6.72743031E-3</v>
      </c>
    </row>
    <row r="1523" spans="1:8" x14ac:dyDescent="0.2">
      <c r="A1523" s="42" t="s">
        <v>57</v>
      </c>
      <c r="B1523" s="42" t="s">
        <v>72</v>
      </c>
      <c r="C1523" s="42" t="s">
        <v>44</v>
      </c>
      <c r="D1523" s="43">
        <v>172</v>
      </c>
      <c r="E1523" s="97">
        <v>6.1384983800000003E-3</v>
      </c>
      <c r="F1523" s="97">
        <v>1.0470497199999999E-3</v>
      </c>
      <c r="G1523" s="97">
        <v>1.1556576E-3</v>
      </c>
      <c r="H1523" s="97">
        <v>3.9357906199999999E-3</v>
      </c>
    </row>
    <row r="1524" spans="1:8" x14ac:dyDescent="0.2">
      <c r="A1524" s="42" t="s">
        <v>57</v>
      </c>
      <c r="B1524" s="42" t="s">
        <v>73</v>
      </c>
      <c r="C1524" s="42" t="s">
        <v>44</v>
      </c>
      <c r="D1524" s="43">
        <v>86</v>
      </c>
      <c r="E1524" s="97">
        <v>1.033564792E-2</v>
      </c>
      <c r="F1524" s="97">
        <v>2.7402290899999999E-3</v>
      </c>
      <c r="G1524" s="97">
        <v>1.56236516E-3</v>
      </c>
      <c r="H1524" s="97">
        <v>6.0330532000000001E-3</v>
      </c>
    </row>
    <row r="1525" spans="1:8" x14ac:dyDescent="0.2">
      <c r="A1525" s="42" t="s">
        <v>57</v>
      </c>
      <c r="B1525" s="42" t="s">
        <v>74</v>
      </c>
      <c r="C1525" s="42" t="s">
        <v>44</v>
      </c>
      <c r="D1525" s="43">
        <v>337</v>
      </c>
      <c r="E1525" s="97">
        <v>9.4509009399999996E-3</v>
      </c>
      <c r="F1525" s="97">
        <v>3.0434317300000002E-3</v>
      </c>
      <c r="G1525" s="97">
        <v>1.3784823E-3</v>
      </c>
      <c r="H1525" s="97">
        <v>5.0289864799999999E-3</v>
      </c>
    </row>
    <row r="1526" spans="1:8" x14ac:dyDescent="0.2">
      <c r="A1526" s="42" t="s">
        <v>57</v>
      </c>
      <c r="B1526" s="42" t="s">
        <v>75</v>
      </c>
      <c r="C1526" s="42" t="s">
        <v>44</v>
      </c>
      <c r="D1526" s="43">
        <v>149</v>
      </c>
      <c r="E1526" s="97">
        <v>6.9703111300000002E-3</v>
      </c>
      <c r="F1526" s="97">
        <v>1.5636649399999999E-3</v>
      </c>
      <c r="G1526" s="97">
        <v>9.4029618999999997E-4</v>
      </c>
      <c r="H1526" s="97">
        <v>4.4663494900000003E-3</v>
      </c>
    </row>
    <row r="1527" spans="1:8" x14ac:dyDescent="0.2">
      <c r="A1527" s="42" t="s">
        <v>57</v>
      </c>
      <c r="B1527" s="42" t="s">
        <v>70</v>
      </c>
      <c r="C1527" s="42" t="s">
        <v>45</v>
      </c>
      <c r="D1527" s="43">
        <v>202</v>
      </c>
      <c r="E1527" s="97">
        <v>8.5265399300000003E-3</v>
      </c>
      <c r="F1527" s="97">
        <v>2.5303673800000002E-3</v>
      </c>
      <c r="G1527" s="97">
        <v>1.31812637E-3</v>
      </c>
      <c r="H1527" s="97">
        <v>4.6780456800000004E-3</v>
      </c>
    </row>
    <row r="1528" spans="1:8" x14ac:dyDescent="0.2">
      <c r="A1528" s="42" t="s">
        <v>57</v>
      </c>
      <c r="B1528" s="42" t="s">
        <v>71</v>
      </c>
      <c r="C1528" s="42" t="s">
        <v>45</v>
      </c>
      <c r="D1528" s="43">
        <v>81</v>
      </c>
      <c r="E1528" s="97">
        <v>8.0268344500000009E-3</v>
      </c>
      <c r="F1528" s="97">
        <v>2.0954787200000002E-3</v>
      </c>
      <c r="G1528" s="97">
        <v>1.41603776E-3</v>
      </c>
      <c r="H1528" s="97">
        <v>4.51531754E-3</v>
      </c>
    </row>
    <row r="1529" spans="1:8" x14ac:dyDescent="0.2">
      <c r="A1529" s="42" t="s">
        <v>57</v>
      </c>
      <c r="B1529" s="42" t="s">
        <v>72</v>
      </c>
      <c r="C1529" s="42" t="s">
        <v>45</v>
      </c>
      <c r="D1529" s="43">
        <v>41</v>
      </c>
      <c r="E1529" s="97">
        <v>6.9334347000000003E-3</v>
      </c>
      <c r="F1529" s="97">
        <v>2.2092364600000002E-3</v>
      </c>
      <c r="G1529" s="97">
        <v>9.8351380999999989E-4</v>
      </c>
      <c r="H1529" s="97">
        <v>3.74068405E-3</v>
      </c>
    </row>
    <row r="1530" spans="1:8" x14ac:dyDescent="0.2">
      <c r="A1530" s="42" t="s">
        <v>57</v>
      </c>
      <c r="B1530" s="42" t="s">
        <v>73</v>
      </c>
      <c r="C1530" s="42" t="s">
        <v>45</v>
      </c>
      <c r="D1530" s="43">
        <v>162</v>
      </c>
      <c r="E1530" s="97">
        <v>8.8905318499999993E-3</v>
      </c>
      <c r="F1530" s="97">
        <v>2.1972162599999999E-3</v>
      </c>
      <c r="G1530" s="97">
        <v>1.34223512E-3</v>
      </c>
      <c r="H1530" s="97">
        <v>5.3510085700000003E-3</v>
      </c>
    </row>
    <row r="1531" spans="1:8" x14ac:dyDescent="0.2">
      <c r="A1531" s="42" t="s">
        <v>57</v>
      </c>
      <c r="B1531" s="42" t="s">
        <v>74</v>
      </c>
      <c r="C1531" s="42" t="s">
        <v>45</v>
      </c>
      <c r="D1531" s="43">
        <v>501</v>
      </c>
      <c r="E1531" s="97">
        <v>8.0965381599999997E-3</v>
      </c>
      <c r="F1531" s="97">
        <v>2.2367761899999999E-3</v>
      </c>
      <c r="G1531" s="97">
        <v>1.3251041800000001E-3</v>
      </c>
      <c r="H1531" s="97">
        <v>4.5346341900000002E-3</v>
      </c>
    </row>
    <row r="1532" spans="1:8" x14ac:dyDescent="0.2">
      <c r="A1532" s="42" t="s">
        <v>57</v>
      </c>
      <c r="B1532" s="42" t="s">
        <v>75</v>
      </c>
      <c r="C1532" s="42" t="s">
        <v>45</v>
      </c>
      <c r="D1532" s="43">
        <v>698</v>
      </c>
      <c r="E1532" s="97">
        <v>7.56833322E-3</v>
      </c>
      <c r="F1532" s="97">
        <v>1.4407398300000001E-3</v>
      </c>
      <c r="G1532" s="97">
        <v>9.8784201000000002E-4</v>
      </c>
      <c r="H1532" s="97">
        <v>5.1397509000000001E-3</v>
      </c>
    </row>
    <row r="1533" spans="1:8" x14ac:dyDescent="0.2">
      <c r="A1533" s="42" t="s">
        <v>57</v>
      </c>
      <c r="B1533" s="42" t="s">
        <v>70</v>
      </c>
      <c r="C1533" s="42" t="s">
        <v>46</v>
      </c>
      <c r="D1533" s="43">
        <v>134</v>
      </c>
      <c r="E1533" s="97">
        <v>7.3927236199999996E-3</v>
      </c>
      <c r="F1533" s="97">
        <v>1.2924092500000001E-3</v>
      </c>
      <c r="G1533" s="97">
        <v>2.0609622800000001E-3</v>
      </c>
      <c r="H1533" s="97">
        <v>4.0393516200000002E-3</v>
      </c>
    </row>
    <row r="1534" spans="1:8" x14ac:dyDescent="0.2">
      <c r="A1534" s="42" t="s">
        <v>57</v>
      </c>
      <c r="B1534" s="42" t="s">
        <v>71</v>
      </c>
      <c r="C1534" s="42" t="s">
        <v>46</v>
      </c>
      <c r="D1534" s="43">
        <v>68</v>
      </c>
      <c r="E1534" s="97">
        <v>7.0268244000000002E-3</v>
      </c>
      <c r="F1534" s="97">
        <v>1.38395262E-3</v>
      </c>
      <c r="G1534" s="97">
        <v>2.1636707899999998E-3</v>
      </c>
      <c r="H1534" s="97">
        <v>3.4792004499999999E-3</v>
      </c>
    </row>
    <row r="1535" spans="1:8" x14ac:dyDescent="0.2">
      <c r="A1535" s="42" t="s">
        <v>57</v>
      </c>
      <c r="B1535" s="42" t="s">
        <v>72</v>
      </c>
      <c r="C1535" s="42" t="s">
        <v>46</v>
      </c>
      <c r="D1535" s="43">
        <v>9</v>
      </c>
      <c r="E1535" s="97">
        <v>5.2803496100000003E-3</v>
      </c>
      <c r="F1535" s="97">
        <v>1.6152260699999999E-3</v>
      </c>
      <c r="G1535" s="97">
        <v>1.48533927E-3</v>
      </c>
      <c r="H1535" s="97">
        <v>2.17978371E-3</v>
      </c>
    </row>
    <row r="1536" spans="1:8" x14ac:dyDescent="0.2">
      <c r="A1536" s="42" t="s">
        <v>57</v>
      </c>
      <c r="B1536" s="42" t="s">
        <v>73</v>
      </c>
      <c r="C1536" s="42" t="s">
        <v>46</v>
      </c>
      <c r="D1536" s="43">
        <v>32</v>
      </c>
      <c r="E1536" s="97">
        <v>8.9829279900000003E-3</v>
      </c>
      <c r="F1536" s="97">
        <v>2.3506218399999999E-3</v>
      </c>
      <c r="G1536" s="97">
        <v>2.0670570200000001E-3</v>
      </c>
      <c r="H1536" s="97">
        <v>4.5652486200000002E-3</v>
      </c>
    </row>
    <row r="1537" spans="1:8" x14ac:dyDescent="0.2">
      <c r="A1537" s="42" t="s">
        <v>57</v>
      </c>
      <c r="B1537" s="42" t="s">
        <v>74</v>
      </c>
      <c r="C1537" s="42" t="s">
        <v>46</v>
      </c>
      <c r="D1537" s="43">
        <v>207</v>
      </c>
      <c r="E1537" s="97">
        <v>8.6660178399999999E-3</v>
      </c>
      <c r="F1537" s="97">
        <v>2.1331519499999999E-3</v>
      </c>
      <c r="G1537" s="97">
        <v>2.1243735400000002E-3</v>
      </c>
      <c r="H1537" s="97">
        <v>4.4084919000000004E-3</v>
      </c>
    </row>
    <row r="1538" spans="1:8" x14ac:dyDescent="0.2">
      <c r="A1538" s="42" t="s">
        <v>57</v>
      </c>
      <c r="B1538" s="42" t="s">
        <v>75</v>
      </c>
      <c r="C1538" s="42" t="s">
        <v>46</v>
      </c>
      <c r="D1538" s="43">
        <v>291</v>
      </c>
      <c r="E1538" s="97">
        <v>8.3585892400000004E-3</v>
      </c>
      <c r="F1538" s="97">
        <v>1.1410205100000001E-3</v>
      </c>
      <c r="G1538" s="97">
        <v>1.83932297E-3</v>
      </c>
      <c r="H1538" s="97">
        <v>5.37824527E-3</v>
      </c>
    </row>
    <row r="1539" spans="1:8" x14ac:dyDescent="0.2">
      <c r="A1539" s="42" t="s">
        <v>57</v>
      </c>
      <c r="B1539" s="42" t="s">
        <v>70</v>
      </c>
      <c r="C1539" s="42" t="s">
        <v>47</v>
      </c>
      <c r="D1539" s="43">
        <v>1008</v>
      </c>
      <c r="E1539" s="97">
        <v>6.5267670999999998E-3</v>
      </c>
      <c r="F1539" s="97">
        <v>1.3694263000000001E-3</v>
      </c>
      <c r="G1539" s="97">
        <v>1.14137798E-3</v>
      </c>
      <c r="H1539" s="97">
        <v>4.0159623300000001E-3</v>
      </c>
    </row>
    <row r="1540" spans="1:8" x14ac:dyDescent="0.2">
      <c r="A1540" s="42" t="s">
        <v>57</v>
      </c>
      <c r="B1540" s="42" t="s">
        <v>71</v>
      </c>
      <c r="C1540" s="42" t="s">
        <v>47</v>
      </c>
      <c r="D1540" s="43">
        <v>294</v>
      </c>
      <c r="E1540" s="97">
        <v>7.4678364300000003E-3</v>
      </c>
      <c r="F1540" s="97">
        <v>1.80677572E-3</v>
      </c>
      <c r="G1540" s="97">
        <v>1.2123249599999999E-3</v>
      </c>
      <c r="H1540" s="97">
        <v>4.4487352600000004E-3</v>
      </c>
    </row>
    <row r="1541" spans="1:8" x14ac:dyDescent="0.2">
      <c r="A1541" s="42" t="s">
        <v>57</v>
      </c>
      <c r="B1541" s="42" t="s">
        <v>72</v>
      </c>
      <c r="C1541" s="42" t="s">
        <v>47</v>
      </c>
      <c r="D1541" s="43">
        <v>268</v>
      </c>
      <c r="E1541" s="97">
        <v>5.2480217899999997E-3</v>
      </c>
      <c r="F1541" s="97">
        <v>1.1006596600000001E-3</v>
      </c>
      <c r="G1541" s="97">
        <v>8.9500389999999999E-4</v>
      </c>
      <c r="H1541" s="97">
        <v>3.25235776E-3</v>
      </c>
    </row>
    <row r="1542" spans="1:8" x14ac:dyDescent="0.2">
      <c r="A1542" s="42" t="s">
        <v>57</v>
      </c>
      <c r="B1542" s="42" t="s">
        <v>73</v>
      </c>
      <c r="C1542" s="42" t="s">
        <v>47</v>
      </c>
      <c r="D1542" s="43">
        <v>344</v>
      </c>
      <c r="E1542" s="97">
        <v>6.7732892000000001E-3</v>
      </c>
      <c r="F1542" s="97">
        <v>1.45998174E-3</v>
      </c>
      <c r="G1542" s="97">
        <v>1.1758112900000001E-3</v>
      </c>
      <c r="H1542" s="97">
        <v>4.1374957400000002E-3</v>
      </c>
    </row>
    <row r="1543" spans="1:8" x14ac:dyDescent="0.2">
      <c r="A1543" s="42" t="s">
        <v>57</v>
      </c>
      <c r="B1543" s="42" t="s">
        <v>74</v>
      </c>
      <c r="C1543" s="42" t="s">
        <v>47</v>
      </c>
      <c r="D1543" s="43">
        <v>611</v>
      </c>
      <c r="E1543" s="97">
        <v>6.9916308099999998E-3</v>
      </c>
      <c r="F1543" s="97">
        <v>1.5414353200000001E-3</v>
      </c>
      <c r="G1543" s="97">
        <v>1.1098606500000001E-3</v>
      </c>
      <c r="H1543" s="97">
        <v>4.3403343699999998E-3</v>
      </c>
    </row>
    <row r="1544" spans="1:8" x14ac:dyDescent="0.2">
      <c r="A1544" s="42" t="s">
        <v>57</v>
      </c>
      <c r="B1544" s="42" t="s">
        <v>75</v>
      </c>
      <c r="C1544" s="42" t="s">
        <v>47</v>
      </c>
      <c r="D1544" s="43">
        <v>1088</v>
      </c>
      <c r="E1544" s="97">
        <v>7.1400226700000001E-3</v>
      </c>
      <c r="F1544" s="97">
        <v>1.1540455800000001E-3</v>
      </c>
      <c r="G1544" s="97">
        <v>1.00929519E-3</v>
      </c>
      <c r="H1544" s="97">
        <v>4.9766813900000003E-3</v>
      </c>
    </row>
    <row r="1545" spans="1:8" x14ac:dyDescent="0.2">
      <c r="A1545" s="42" t="s">
        <v>57</v>
      </c>
      <c r="B1545" s="42" t="s">
        <v>70</v>
      </c>
      <c r="C1545" s="42" t="s">
        <v>48</v>
      </c>
      <c r="D1545" s="43">
        <v>353</v>
      </c>
      <c r="E1545" s="97">
        <v>5.4841435999999997E-3</v>
      </c>
      <c r="F1545" s="97">
        <v>1.72774998E-3</v>
      </c>
      <c r="G1545" s="97">
        <v>6.7352562000000003E-4</v>
      </c>
      <c r="H1545" s="97">
        <v>3.08286753E-3</v>
      </c>
    </row>
    <row r="1546" spans="1:8" x14ac:dyDescent="0.2">
      <c r="A1546" s="42" t="s">
        <v>57</v>
      </c>
      <c r="B1546" s="42" t="s">
        <v>71</v>
      </c>
      <c r="C1546" s="42" t="s">
        <v>48</v>
      </c>
      <c r="D1546" s="43">
        <v>251</v>
      </c>
      <c r="E1546" s="97">
        <v>6.3833091099999998E-3</v>
      </c>
      <c r="F1546" s="97">
        <v>1.57282882E-3</v>
      </c>
      <c r="G1546" s="97">
        <v>7.2072797999999999E-4</v>
      </c>
      <c r="H1546" s="97">
        <v>4.0897518400000001E-3</v>
      </c>
    </row>
    <row r="1547" spans="1:8" x14ac:dyDescent="0.2">
      <c r="A1547" s="42" t="s">
        <v>57</v>
      </c>
      <c r="B1547" s="42" t="s">
        <v>72</v>
      </c>
      <c r="C1547" s="42" t="s">
        <v>48</v>
      </c>
      <c r="D1547" s="43">
        <v>254</v>
      </c>
      <c r="E1547" s="97">
        <v>4.9336538900000004E-3</v>
      </c>
      <c r="F1547" s="97">
        <v>1.1216368999999999E-3</v>
      </c>
      <c r="G1547" s="97">
        <v>6.7562494000000003E-4</v>
      </c>
      <c r="H1547" s="97">
        <v>3.13639157E-3</v>
      </c>
    </row>
    <row r="1548" spans="1:8" x14ac:dyDescent="0.2">
      <c r="A1548" s="42" t="s">
        <v>57</v>
      </c>
      <c r="B1548" s="42" t="s">
        <v>73</v>
      </c>
      <c r="C1548" s="42" t="s">
        <v>48</v>
      </c>
      <c r="D1548" s="43">
        <v>307</v>
      </c>
      <c r="E1548" s="97">
        <v>5.7233605399999998E-3</v>
      </c>
      <c r="F1548" s="97">
        <v>1.52185855E-3</v>
      </c>
      <c r="G1548" s="97">
        <v>5.9909947000000004E-4</v>
      </c>
      <c r="H1548" s="97">
        <v>3.60240204E-3</v>
      </c>
    </row>
    <row r="1549" spans="1:8" x14ac:dyDescent="0.2">
      <c r="A1549" s="42" t="s">
        <v>57</v>
      </c>
      <c r="B1549" s="42" t="s">
        <v>74</v>
      </c>
      <c r="C1549" s="42" t="s">
        <v>48</v>
      </c>
      <c r="D1549" s="43">
        <v>796</v>
      </c>
      <c r="E1549" s="97">
        <v>5.5358532100000003E-3</v>
      </c>
      <c r="F1549" s="97">
        <v>1.76141097E-3</v>
      </c>
      <c r="G1549" s="97">
        <v>5.6555904000000004E-4</v>
      </c>
      <c r="H1549" s="97">
        <v>3.2088826999999999E-3</v>
      </c>
    </row>
    <row r="1550" spans="1:8" x14ac:dyDescent="0.2">
      <c r="A1550" s="42" t="s">
        <v>57</v>
      </c>
      <c r="B1550" s="42" t="s">
        <v>75</v>
      </c>
      <c r="C1550" s="42" t="s">
        <v>48</v>
      </c>
      <c r="D1550" s="43">
        <v>352</v>
      </c>
      <c r="E1550" s="97">
        <v>4.9385453700000002E-3</v>
      </c>
      <c r="F1550" s="97">
        <v>1.23497318E-3</v>
      </c>
      <c r="G1550" s="97">
        <v>5.2767231999999999E-4</v>
      </c>
      <c r="H1550" s="97">
        <v>3.17589939E-3</v>
      </c>
    </row>
    <row r="1551" spans="1:8" x14ac:dyDescent="0.2">
      <c r="A1551" s="42" t="s">
        <v>57</v>
      </c>
      <c r="B1551" s="42" t="s">
        <v>70</v>
      </c>
      <c r="C1551" s="42" t="s">
        <v>49</v>
      </c>
      <c r="D1551" s="43">
        <v>79</v>
      </c>
      <c r="E1551" s="97">
        <v>6.9936706499999996E-3</v>
      </c>
      <c r="F1551" s="97">
        <v>1.47356983E-3</v>
      </c>
      <c r="G1551" s="97">
        <v>1.56630897E-3</v>
      </c>
      <c r="H1551" s="97">
        <v>3.9537913700000002E-3</v>
      </c>
    </row>
    <row r="1552" spans="1:8" x14ac:dyDescent="0.2">
      <c r="A1552" s="42" t="s">
        <v>57</v>
      </c>
      <c r="B1552" s="42" t="s">
        <v>71</v>
      </c>
      <c r="C1552" s="42" t="s">
        <v>49</v>
      </c>
      <c r="D1552" s="43">
        <v>49</v>
      </c>
      <c r="E1552" s="97">
        <v>1.0002598010000001E-2</v>
      </c>
      <c r="F1552" s="97">
        <v>1.64682515E-3</v>
      </c>
      <c r="G1552" s="97">
        <v>1.43471252E-3</v>
      </c>
      <c r="H1552" s="97">
        <v>6.9210598400000004E-3</v>
      </c>
    </row>
    <row r="1553" spans="1:8" x14ac:dyDescent="0.2">
      <c r="A1553" s="42" t="s">
        <v>57</v>
      </c>
      <c r="B1553" s="42" t="s">
        <v>72</v>
      </c>
      <c r="C1553" s="42" t="s">
        <v>49</v>
      </c>
      <c r="D1553" s="43">
        <v>4</v>
      </c>
      <c r="E1553" s="97">
        <v>1.05034686E-3</v>
      </c>
      <c r="F1553" s="97">
        <v>1.0185182199999999E-3</v>
      </c>
      <c r="G1553" s="97">
        <v>1.7360759999999999E-5</v>
      </c>
      <c r="H1553" s="97">
        <v>1.446718E-5</v>
      </c>
    </row>
    <row r="1554" spans="1:8" x14ac:dyDescent="0.2">
      <c r="A1554" s="42" t="s">
        <v>57</v>
      </c>
      <c r="B1554" s="42" t="s">
        <v>73</v>
      </c>
      <c r="C1554" s="42" t="s">
        <v>49</v>
      </c>
      <c r="D1554" s="43">
        <v>31</v>
      </c>
      <c r="E1554" s="97">
        <v>1.109617658E-2</v>
      </c>
      <c r="F1554" s="97">
        <v>2.5209077199999999E-3</v>
      </c>
      <c r="G1554" s="97">
        <v>1.6170099399999999E-3</v>
      </c>
      <c r="H1554" s="97">
        <v>6.9582583700000004E-3</v>
      </c>
    </row>
    <row r="1555" spans="1:8" x14ac:dyDescent="0.2">
      <c r="A1555" s="42" t="s">
        <v>57</v>
      </c>
      <c r="B1555" s="42" t="s">
        <v>74</v>
      </c>
      <c r="C1555" s="42" t="s">
        <v>49</v>
      </c>
      <c r="D1555" s="43">
        <v>116</v>
      </c>
      <c r="E1555" s="97">
        <v>8.3851171099999997E-3</v>
      </c>
      <c r="F1555" s="97">
        <v>1.5638966200000001E-3</v>
      </c>
      <c r="G1555" s="97">
        <v>1.67414964E-3</v>
      </c>
      <c r="H1555" s="97">
        <v>5.1470702799999999E-3</v>
      </c>
    </row>
    <row r="1556" spans="1:8" x14ac:dyDescent="0.2">
      <c r="A1556" s="42" t="s">
        <v>57</v>
      </c>
      <c r="B1556" s="42" t="s">
        <v>75</v>
      </c>
      <c r="C1556" s="42" t="s">
        <v>49</v>
      </c>
      <c r="D1556" s="43">
        <v>297</v>
      </c>
      <c r="E1556" s="97">
        <v>8.4680521799999995E-3</v>
      </c>
      <c r="F1556" s="97">
        <v>1.0464597299999999E-3</v>
      </c>
      <c r="G1556" s="97">
        <v>1.4126213600000001E-3</v>
      </c>
      <c r="H1556" s="97">
        <v>6.0089706299999998E-3</v>
      </c>
    </row>
    <row r="1557" spans="1:8" x14ac:dyDescent="0.2">
      <c r="A1557" s="42" t="s">
        <v>57</v>
      </c>
      <c r="B1557" s="42" t="s">
        <v>70</v>
      </c>
      <c r="C1557" s="42" t="s">
        <v>50</v>
      </c>
      <c r="D1557" s="43">
        <v>746</v>
      </c>
      <c r="E1557" s="97">
        <v>6.6348765100000002E-3</v>
      </c>
      <c r="F1557" s="97">
        <v>2.09715682E-3</v>
      </c>
      <c r="G1557" s="97">
        <v>8.8732475999999999E-4</v>
      </c>
      <c r="H1557" s="97">
        <v>3.6503944599999998E-3</v>
      </c>
    </row>
    <row r="1558" spans="1:8" x14ac:dyDescent="0.2">
      <c r="A1558" s="42" t="s">
        <v>57</v>
      </c>
      <c r="B1558" s="42" t="s">
        <v>71</v>
      </c>
      <c r="C1558" s="42" t="s">
        <v>50</v>
      </c>
      <c r="D1558" s="43">
        <v>370</v>
      </c>
      <c r="E1558" s="97">
        <v>6.4693441099999997E-3</v>
      </c>
      <c r="F1558" s="97">
        <v>1.9328701300000001E-3</v>
      </c>
      <c r="G1558" s="97">
        <v>9.5695671999999996E-4</v>
      </c>
      <c r="H1558" s="97">
        <v>3.57951677E-3</v>
      </c>
    </row>
    <row r="1559" spans="1:8" x14ac:dyDescent="0.2">
      <c r="A1559" s="42" t="s">
        <v>57</v>
      </c>
      <c r="B1559" s="42" t="s">
        <v>72</v>
      </c>
      <c r="C1559" s="42" t="s">
        <v>50</v>
      </c>
      <c r="D1559" s="43">
        <v>118</v>
      </c>
      <c r="E1559" s="97">
        <v>3.6472063100000001E-3</v>
      </c>
      <c r="F1559" s="97">
        <v>1.42665157E-3</v>
      </c>
      <c r="G1559" s="97">
        <v>6.6894199999999995E-4</v>
      </c>
      <c r="H1559" s="97">
        <v>1.55161226E-3</v>
      </c>
    </row>
    <row r="1560" spans="1:8" x14ac:dyDescent="0.2">
      <c r="A1560" s="42" t="s">
        <v>57</v>
      </c>
      <c r="B1560" s="42" t="s">
        <v>73</v>
      </c>
      <c r="C1560" s="42" t="s">
        <v>50</v>
      </c>
      <c r="D1560" s="43">
        <v>326</v>
      </c>
      <c r="E1560" s="97">
        <v>6.7987031799999998E-3</v>
      </c>
      <c r="F1560" s="97">
        <v>2.4970529700000001E-3</v>
      </c>
      <c r="G1560" s="97">
        <v>9.1598476999999996E-4</v>
      </c>
      <c r="H1560" s="97">
        <v>3.3856649500000001E-3</v>
      </c>
    </row>
    <row r="1561" spans="1:8" x14ac:dyDescent="0.2">
      <c r="A1561" s="42" t="s">
        <v>57</v>
      </c>
      <c r="B1561" s="42" t="s">
        <v>74</v>
      </c>
      <c r="C1561" s="42" t="s">
        <v>50</v>
      </c>
      <c r="D1561" s="43">
        <v>1186</v>
      </c>
      <c r="E1561" s="97">
        <v>6.0041238800000001E-3</v>
      </c>
      <c r="F1561" s="97">
        <v>2.18695326E-3</v>
      </c>
      <c r="G1561" s="97">
        <v>8.0427104000000001E-4</v>
      </c>
      <c r="H1561" s="97">
        <v>3.0128990999999999E-3</v>
      </c>
    </row>
    <row r="1562" spans="1:8" x14ac:dyDescent="0.2">
      <c r="A1562" s="42" t="s">
        <v>57</v>
      </c>
      <c r="B1562" s="42" t="s">
        <v>75</v>
      </c>
      <c r="C1562" s="42" t="s">
        <v>50</v>
      </c>
      <c r="D1562" s="43">
        <v>2218</v>
      </c>
      <c r="E1562" s="97">
        <v>4.5268351200000003E-3</v>
      </c>
      <c r="F1562" s="97">
        <v>1.0853744699999999E-3</v>
      </c>
      <c r="G1562" s="97">
        <v>7.2824279999999999E-4</v>
      </c>
      <c r="H1562" s="97">
        <v>2.7132173699999998E-3</v>
      </c>
    </row>
    <row r="1563" spans="1:8" x14ac:dyDescent="0.2">
      <c r="A1563" s="42" t="s">
        <v>57</v>
      </c>
      <c r="B1563" s="42" t="s">
        <v>70</v>
      </c>
      <c r="C1563" s="42" t="s">
        <v>51</v>
      </c>
      <c r="D1563" s="43">
        <v>3</v>
      </c>
      <c r="E1563" s="97">
        <v>9.6952159599999997E-3</v>
      </c>
      <c r="F1563" s="97">
        <v>2.0563268499999999E-3</v>
      </c>
      <c r="G1563" s="97">
        <v>2.76620346E-3</v>
      </c>
      <c r="H1563" s="97">
        <v>4.87268518E-3</v>
      </c>
    </row>
    <row r="1564" spans="1:8" x14ac:dyDescent="0.2">
      <c r="A1564" s="42" t="s">
        <v>57</v>
      </c>
      <c r="B1564" s="42" t="s">
        <v>71</v>
      </c>
      <c r="C1564" s="42" t="s">
        <v>51</v>
      </c>
      <c r="D1564" s="43">
        <v>3</v>
      </c>
      <c r="E1564" s="97">
        <v>7.3996912E-3</v>
      </c>
      <c r="F1564" s="97">
        <v>8.5262314000000004E-4</v>
      </c>
      <c r="G1564" s="97">
        <v>9.5679003999999995E-4</v>
      </c>
      <c r="H1564" s="97">
        <v>5.5902775399999998E-3</v>
      </c>
    </row>
    <row r="1565" spans="1:8" x14ac:dyDescent="0.2">
      <c r="A1565" s="42" t="s">
        <v>57</v>
      </c>
      <c r="B1565" s="42" t="s">
        <v>72</v>
      </c>
      <c r="C1565" s="42" t="s">
        <v>51</v>
      </c>
      <c r="D1565" s="43">
        <v>4</v>
      </c>
      <c r="E1565" s="97">
        <v>1.056712951E-2</v>
      </c>
      <c r="F1565" s="97">
        <v>1.54803211E-3</v>
      </c>
      <c r="G1565" s="97">
        <v>1.41782378E-3</v>
      </c>
      <c r="H1565" s="97">
        <v>7.6012729099999999E-3</v>
      </c>
    </row>
    <row r="1566" spans="1:8" x14ac:dyDescent="0.2">
      <c r="A1566" s="42" t="s">
        <v>57</v>
      </c>
      <c r="B1566" s="42" t="s">
        <v>73</v>
      </c>
      <c r="C1566" s="42" t="s">
        <v>51</v>
      </c>
      <c r="D1566" s="43">
        <v>1</v>
      </c>
      <c r="E1566" s="97">
        <v>1.059027777E-2</v>
      </c>
      <c r="F1566" s="97">
        <v>3.7384256899999999E-3</v>
      </c>
      <c r="G1566" s="97">
        <v>8.5648124999999995E-4</v>
      </c>
      <c r="H1566" s="97">
        <v>5.9953701300000002E-3</v>
      </c>
    </row>
    <row r="1567" spans="1:8" x14ac:dyDescent="0.2">
      <c r="A1567" s="42" t="s">
        <v>57</v>
      </c>
      <c r="B1567" s="42" t="s">
        <v>74</v>
      </c>
      <c r="C1567" s="42" t="s">
        <v>51</v>
      </c>
      <c r="D1567" s="43">
        <v>5</v>
      </c>
      <c r="E1567" s="97">
        <v>6.3194443000000001E-3</v>
      </c>
      <c r="F1567" s="97">
        <v>1.1944442999999999E-3</v>
      </c>
      <c r="G1567" s="97">
        <v>8.2175901999999995E-4</v>
      </c>
      <c r="H1567" s="97">
        <v>4.3032405500000002E-3</v>
      </c>
    </row>
    <row r="1568" spans="1:8" x14ac:dyDescent="0.2">
      <c r="A1568" s="42" t="s">
        <v>57</v>
      </c>
      <c r="B1568" s="42" t="s">
        <v>75</v>
      </c>
      <c r="C1568" s="42" t="s">
        <v>51</v>
      </c>
      <c r="D1568" s="43">
        <v>10</v>
      </c>
      <c r="E1568" s="97">
        <v>7.3287036E-3</v>
      </c>
      <c r="F1568" s="97">
        <v>1.2129627E-3</v>
      </c>
      <c r="G1568" s="97">
        <v>1.0150461E-3</v>
      </c>
      <c r="H1568" s="97">
        <v>5.1006942300000002E-3</v>
      </c>
    </row>
    <row r="1569" spans="1:8" x14ac:dyDescent="0.2">
      <c r="A1569" s="42" t="s">
        <v>57</v>
      </c>
      <c r="B1569" s="42" t="s">
        <v>70</v>
      </c>
      <c r="C1569" s="42" t="s">
        <v>52</v>
      </c>
      <c r="D1569" s="43">
        <v>417</v>
      </c>
      <c r="E1569" s="97">
        <v>8.5560715599999997E-3</v>
      </c>
      <c r="F1569" s="97">
        <v>1.6329156300000001E-3</v>
      </c>
      <c r="G1569" s="97">
        <v>1.5079322999999999E-3</v>
      </c>
      <c r="H1569" s="97">
        <v>5.4152231399999997E-3</v>
      </c>
    </row>
    <row r="1570" spans="1:8" x14ac:dyDescent="0.2">
      <c r="A1570" s="42" t="s">
        <v>57</v>
      </c>
      <c r="B1570" s="42" t="s">
        <v>71</v>
      </c>
      <c r="C1570" s="42" t="s">
        <v>52</v>
      </c>
      <c r="D1570" s="43">
        <v>304</v>
      </c>
      <c r="E1570" s="97">
        <v>1.3613052570000001E-2</v>
      </c>
      <c r="F1570" s="97">
        <v>3.7409384799999999E-3</v>
      </c>
      <c r="G1570" s="97">
        <v>1.49945154E-3</v>
      </c>
      <c r="H1570" s="97">
        <v>8.3726621200000007E-3</v>
      </c>
    </row>
    <row r="1571" spans="1:8" x14ac:dyDescent="0.2">
      <c r="A1571" s="42" t="s">
        <v>57</v>
      </c>
      <c r="B1571" s="42" t="s">
        <v>72</v>
      </c>
      <c r="C1571" s="42" t="s">
        <v>52</v>
      </c>
      <c r="D1571" s="43">
        <v>59</v>
      </c>
      <c r="E1571" s="97">
        <v>5.8590314799999996E-3</v>
      </c>
      <c r="F1571" s="97">
        <v>1.03990089E-3</v>
      </c>
      <c r="G1571" s="97">
        <v>6.3853553999999998E-4</v>
      </c>
      <c r="H1571" s="97">
        <v>4.1805946400000002E-3</v>
      </c>
    </row>
    <row r="1572" spans="1:8" x14ac:dyDescent="0.2">
      <c r="A1572" s="42" t="s">
        <v>57</v>
      </c>
      <c r="B1572" s="42" t="s">
        <v>73</v>
      </c>
      <c r="C1572" s="42" t="s">
        <v>52</v>
      </c>
      <c r="D1572" s="43">
        <v>119</v>
      </c>
      <c r="E1572" s="97">
        <v>1.319386063E-2</v>
      </c>
      <c r="F1572" s="97">
        <v>2.1889586699999999E-3</v>
      </c>
      <c r="G1572" s="97">
        <v>1.8629393800000001E-3</v>
      </c>
      <c r="H1572" s="97">
        <v>9.1419621100000004E-3</v>
      </c>
    </row>
    <row r="1573" spans="1:8" x14ac:dyDescent="0.2">
      <c r="A1573" s="42" t="s">
        <v>57</v>
      </c>
      <c r="B1573" s="42" t="s">
        <v>74</v>
      </c>
      <c r="C1573" s="42" t="s">
        <v>52</v>
      </c>
      <c r="D1573" s="43">
        <v>631</v>
      </c>
      <c r="E1573" s="97">
        <v>9.7393171200000003E-3</v>
      </c>
      <c r="F1573" s="97">
        <v>2.0607902299999998E-3</v>
      </c>
      <c r="G1573" s="97">
        <v>1.44129298E-3</v>
      </c>
      <c r="H1573" s="97">
        <v>6.23723344E-3</v>
      </c>
    </row>
    <row r="1574" spans="1:8" x14ac:dyDescent="0.2">
      <c r="A1574" s="42" t="s">
        <v>57</v>
      </c>
      <c r="B1574" s="42" t="s">
        <v>75</v>
      </c>
      <c r="C1574" s="42" t="s">
        <v>52</v>
      </c>
      <c r="D1574" s="43">
        <v>319</v>
      </c>
      <c r="E1574" s="97">
        <v>6.6032085699999996E-3</v>
      </c>
      <c r="F1574" s="97">
        <v>1.53224028E-3</v>
      </c>
      <c r="G1574" s="97">
        <v>1.1240274E-3</v>
      </c>
      <c r="H1574" s="97">
        <v>3.9469404500000003E-3</v>
      </c>
    </row>
    <row r="1575" spans="1:8" x14ac:dyDescent="0.2">
      <c r="A1575" s="42" t="s">
        <v>58</v>
      </c>
      <c r="B1575" s="42" t="s">
        <v>70</v>
      </c>
      <c r="C1575" s="42" t="s">
        <v>9</v>
      </c>
      <c r="D1575" s="43">
        <v>30665</v>
      </c>
      <c r="E1575" s="97">
        <v>6.7751562499999999E-3</v>
      </c>
      <c r="F1575" s="97">
        <v>1.7379712499999999E-3</v>
      </c>
      <c r="G1575" s="97">
        <v>1.2835240000000001E-3</v>
      </c>
      <c r="H1575" s="97">
        <v>3.7862294599999998E-3</v>
      </c>
    </row>
    <row r="1576" spans="1:8" x14ac:dyDescent="0.2">
      <c r="A1576" s="42" t="s">
        <v>58</v>
      </c>
      <c r="B1576" s="42" t="s">
        <v>71</v>
      </c>
      <c r="C1576" s="42" t="s">
        <v>9</v>
      </c>
      <c r="D1576" s="43">
        <v>13569</v>
      </c>
      <c r="E1576" s="97">
        <v>7.1745540900000002E-3</v>
      </c>
      <c r="F1576" s="97">
        <v>1.84117572E-3</v>
      </c>
      <c r="G1576" s="97">
        <v>1.2234627299999999E-3</v>
      </c>
      <c r="H1576" s="97">
        <v>4.1098443699999999E-3</v>
      </c>
    </row>
    <row r="1577" spans="1:8" x14ac:dyDescent="0.2">
      <c r="A1577" s="42" t="s">
        <v>58</v>
      </c>
      <c r="B1577" s="42" t="s">
        <v>72</v>
      </c>
      <c r="C1577" s="42" t="s">
        <v>9</v>
      </c>
      <c r="D1577" s="43">
        <v>40486</v>
      </c>
      <c r="E1577" s="97">
        <v>6.0691659300000003E-3</v>
      </c>
      <c r="F1577" s="97">
        <v>8.8232264999999995E-4</v>
      </c>
      <c r="G1577" s="97">
        <v>1.56344916E-3</v>
      </c>
      <c r="H1577" s="97">
        <v>3.6233879199999998E-3</v>
      </c>
    </row>
    <row r="1578" spans="1:8" x14ac:dyDescent="0.2">
      <c r="A1578" s="42" t="s">
        <v>58</v>
      </c>
      <c r="B1578" s="42" t="s">
        <v>73</v>
      </c>
      <c r="C1578" s="42" t="s">
        <v>9</v>
      </c>
      <c r="D1578" s="43">
        <v>9234</v>
      </c>
      <c r="E1578" s="97">
        <v>7.3371831000000002E-3</v>
      </c>
      <c r="F1578" s="97">
        <v>1.9347728199999999E-3</v>
      </c>
      <c r="G1578" s="97">
        <v>1.1417557200000001E-3</v>
      </c>
      <c r="H1578" s="97">
        <v>4.2605776099999999E-3</v>
      </c>
    </row>
    <row r="1579" spans="1:8" x14ac:dyDescent="0.2">
      <c r="A1579" s="42" t="s">
        <v>58</v>
      </c>
      <c r="B1579" s="42" t="s">
        <v>74</v>
      </c>
      <c r="C1579" s="42" t="s">
        <v>9</v>
      </c>
      <c r="D1579" s="43">
        <v>32602</v>
      </c>
      <c r="E1579" s="97">
        <v>7.2689389700000004E-3</v>
      </c>
      <c r="F1579" s="97">
        <v>1.86941579E-3</v>
      </c>
      <c r="G1579" s="97">
        <v>1.17034022E-3</v>
      </c>
      <c r="H1579" s="97">
        <v>4.2291022400000001E-3</v>
      </c>
    </row>
    <row r="1580" spans="1:8" x14ac:dyDescent="0.2">
      <c r="A1580" s="42" t="s">
        <v>58</v>
      </c>
      <c r="B1580" s="42" t="s">
        <v>75</v>
      </c>
      <c r="C1580" s="42" t="s">
        <v>9</v>
      </c>
      <c r="D1580" s="43">
        <v>28238</v>
      </c>
      <c r="E1580" s="97">
        <v>6.8899381000000004E-3</v>
      </c>
      <c r="F1580" s="97">
        <v>1.3261497699999999E-3</v>
      </c>
      <c r="G1580" s="97">
        <v>1.1547614200000001E-3</v>
      </c>
      <c r="H1580" s="97">
        <v>4.40890182E-3</v>
      </c>
    </row>
    <row r="1581" spans="1:8" x14ac:dyDescent="0.2">
      <c r="A1581" s="42" t="s">
        <v>58</v>
      </c>
      <c r="B1581" s="42" t="s">
        <v>70</v>
      </c>
      <c r="C1581" s="42" t="s">
        <v>10</v>
      </c>
      <c r="D1581" s="43">
        <v>830</v>
      </c>
      <c r="E1581" s="97">
        <v>7.0508838400000001E-3</v>
      </c>
      <c r="F1581" s="97">
        <v>1.8157488700000001E-3</v>
      </c>
      <c r="G1581" s="97">
        <v>1.34917424E-3</v>
      </c>
      <c r="H1581" s="97">
        <v>3.8859602700000002E-3</v>
      </c>
    </row>
    <row r="1582" spans="1:8" x14ac:dyDescent="0.2">
      <c r="A1582" s="42" t="s">
        <v>58</v>
      </c>
      <c r="B1582" s="42" t="s">
        <v>71</v>
      </c>
      <c r="C1582" s="42" t="s">
        <v>10</v>
      </c>
      <c r="D1582" s="43">
        <v>251</v>
      </c>
      <c r="E1582" s="97">
        <v>7.5300185899999997E-3</v>
      </c>
      <c r="F1582" s="97">
        <v>1.93042622E-3</v>
      </c>
      <c r="G1582" s="97">
        <v>1.4251325700000001E-3</v>
      </c>
      <c r="H1582" s="97">
        <v>4.1744593299999997E-3</v>
      </c>
    </row>
    <row r="1583" spans="1:8" x14ac:dyDescent="0.2">
      <c r="A1583" s="42" t="s">
        <v>58</v>
      </c>
      <c r="B1583" s="42" t="s">
        <v>72</v>
      </c>
      <c r="C1583" s="42" t="s">
        <v>10</v>
      </c>
      <c r="D1583" s="43">
        <v>37</v>
      </c>
      <c r="E1583" s="97">
        <v>6.7820943600000001E-3</v>
      </c>
      <c r="F1583" s="97">
        <v>1.38231964E-3</v>
      </c>
      <c r="G1583" s="97">
        <v>1.3841964400000001E-3</v>
      </c>
      <c r="H1583" s="97">
        <v>4.0155778400000003E-3</v>
      </c>
    </row>
    <row r="1584" spans="1:8" x14ac:dyDescent="0.2">
      <c r="A1584" s="42" t="s">
        <v>58</v>
      </c>
      <c r="B1584" s="42" t="s">
        <v>73</v>
      </c>
      <c r="C1584" s="42" t="s">
        <v>10</v>
      </c>
      <c r="D1584" s="43">
        <v>267</v>
      </c>
      <c r="E1584" s="97">
        <v>8.2395267300000002E-3</v>
      </c>
      <c r="F1584" s="97">
        <v>2.2859877600000002E-3</v>
      </c>
      <c r="G1584" s="97">
        <v>1.3187506299999999E-3</v>
      </c>
      <c r="H1584" s="97">
        <v>4.6347878699999996E-3</v>
      </c>
    </row>
    <row r="1585" spans="1:8" x14ac:dyDescent="0.2">
      <c r="A1585" s="42" t="s">
        <v>58</v>
      </c>
      <c r="B1585" s="42" t="s">
        <v>74</v>
      </c>
      <c r="C1585" s="42" t="s">
        <v>10</v>
      </c>
      <c r="D1585" s="43">
        <v>746</v>
      </c>
      <c r="E1585" s="97">
        <v>7.7588339100000004E-3</v>
      </c>
      <c r="F1585" s="97">
        <v>2.3819938399999999E-3</v>
      </c>
      <c r="G1585" s="97">
        <v>1.3880043000000001E-3</v>
      </c>
      <c r="H1585" s="97">
        <v>3.9888352800000002E-3</v>
      </c>
    </row>
    <row r="1586" spans="1:8" x14ac:dyDescent="0.2">
      <c r="A1586" s="42" t="s">
        <v>58</v>
      </c>
      <c r="B1586" s="42" t="s">
        <v>75</v>
      </c>
      <c r="C1586" s="42" t="s">
        <v>10</v>
      </c>
      <c r="D1586" s="43">
        <v>488</v>
      </c>
      <c r="E1586" s="97">
        <v>7.6447231200000004E-3</v>
      </c>
      <c r="F1586" s="97">
        <v>1.6927317999999999E-3</v>
      </c>
      <c r="G1586" s="97">
        <v>1.2500946300000001E-3</v>
      </c>
      <c r="H1586" s="97">
        <v>4.7018961999999997E-3</v>
      </c>
    </row>
    <row r="1587" spans="1:8" x14ac:dyDescent="0.2">
      <c r="A1587" s="42" t="s">
        <v>58</v>
      </c>
      <c r="B1587" s="42" t="s">
        <v>70</v>
      </c>
      <c r="C1587" s="42" t="s">
        <v>11</v>
      </c>
      <c r="D1587" s="43">
        <v>564</v>
      </c>
      <c r="E1587" s="97">
        <v>7.7817176499999996E-3</v>
      </c>
      <c r="F1587" s="97">
        <v>1.9165145699999999E-3</v>
      </c>
      <c r="G1587" s="97">
        <v>2.1217902200000001E-3</v>
      </c>
      <c r="H1587" s="97">
        <v>3.74341238E-3</v>
      </c>
    </row>
    <row r="1588" spans="1:8" x14ac:dyDescent="0.2">
      <c r="A1588" s="42" t="s">
        <v>58</v>
      </c>
      <c r="B1588" s="42" t="s">
        <v>71</v>
      </c>
      <c r="C1588" s="42" t="s">
        <v>11</v>
      </c>
      <c r="D1588" s="43">
        <v>140</v>
      </c>
      <c r="E1588" s="97">
        <v>1.058176236E-2</v>
      </c>
      <c r="F1588" s="97">
        <v>3.2787696000000002E-3</v>
      </c>
      <c r="G1588" s="97">
        <v>2.4242722399999998E-3</v>
      </c>
      <c r="H1588" s="97">
        <v>4.8787200200000004E-3</v>
      </c>
    </row>
    <row r="1589" spans="1:8" x14ac:dyDescent="0.2">
      <c r="A1589" s="42" t="s">
        <v>58</v>
      </c>
      <c r="B1589" s="42" t="s">
        <v>72</v>
      </c>
      <c r="C1589" s="42" t="s">
        <v>11</v>
      </c>
      <c r="D1589" s="43">
        <v>66</v>
      </c>
      <c r="E1589" s="97">
        <v>8.1486740300000006E-3</v>
      </c>
      <c r="F1589" s="97">
        <v>1.66684178E-3</v>
      </c>
      <c r="G1589" s="97">
        <v>3.5453490200000001E-3</v>
      </c>
      <c r="H1589" s="97">
        <v>2.9364826299999999E-3</v>
      </c>
    </row>
    <row r="1590" spans="1:8" x14ac:dyDescent="0.2">
      <c r="A1590" s="42" t="s">
        <v>58</v>
      </c>
      <c r="B1590" s="42" t="s">
        <v>73</v>
      </c>
      <c r="C1590" s="42" t="s">
        <v>11</v>
      </c>
      <c r="D1590" s="43">
        <v>54</v>
      </c>
      <c r="E1590" s="97">
        <v>7.8176438100000002E-3</v>
      </c>
      <c r="F1590" s="97">
        <v>1.5292778700000001E-3</v>
      </c>
      <c r="G1590" s="97">
        <v>2.2578015700000001E-3</v>
      </c>
      <c r="H1590" s="97">
        <v>4.03056388E-3</v>
      </c>
    </row>
    <row r="1591" spans="1:8" x14ac:dyDescent="0.2">
      <c r="A1591" s="42" t="s">
        <v>58</v>
      </c>
      <c r="B1591" s="42" t="s">
        <v>74</v>
      </c>
      <c r="C1591" s="42" t="s">
        <v>11</v>
      </c>
      <c r="D1591" s="43">
        <v>306</v>
      </c>
      <c r="E1591" s="97">
        <v>8.1237515799999997E-3</v>
      </c>
      <c r="F1591" s="97">
        <v>2.09645796E-3</v>
      </c>
      <c r="G1591" s="97">
        <v>2.0571212400000002E-3</v>
      </c>
      <c r="H1591" s="97">
        <v>3.9701719200000004E-3</v>
      </c>
    </row>
    <row r="1592" spans="1:8" x14ac:dyDescent="0.2">
      <c r="A1592" s="42" t="s">
        <v>58</v>
      </c>
      <c r="B1592" s="42" t="s">
        <v>75</v>
      </c>
      <c r="C1592" s="42" t="s">
        <v>11</v>
      </c>
      <c r="D1592" s="43">
        <v>376</v>
      </c>
      <c r="E1592" s="97">
        <v>7.4414214000000003E-3</v>
      </c>
      <c r="F1592" s="97">
        <v>1.18834319E-3</v>
      </c>
      <c r="G1592" s="97">
        <v>1.85163613E-3</v>
      </c>
      <c r="H1592" s="97">
        <v>4.4014415900000001E-3</v>
      </c>
    </row>
    <row r="1593" spans="1:8" x14ac:dyDescent="0.2">
      <c r="A1593" s="42" t="s">
        <v>58</v>
      </c>
      <c r="B1593" s="42" t="s">
        <v>70</v>
      </c>
      <c r="C1593" s="42" t="s">
        <v>12</v>
      </c>
      <c r="D1593" s="43">
        <v>360</v>
      </c>
      <c r="E1593" s="97">
        <v>6.0081980599999999E-3</v>
      </c>
      <c r="F1593" s="97">
        <v>1.2237973499999999E-3</v>
      </c>
      <c r="G1593" s="97">
        <v>9.9807075000000003E-4</v>
      </c>
      <c r="H1593" s="97">
        <v>3.78632948E-3</v>
      </c>
    </row>
    <row r="1594" spans="1:8" x14ac:dyDescent="0.2">
      <c r="A1594" s="42" t="s">
        <v>58</v>
      </c>
      <c r="B1594" s="42" t="s">
        <v>71</v>
      </c>
      <c r="C1594" s="42" t="s">
        <v>12</v>
      </c>
      <c r="D1594" s="43">
        <v>202</v>
      </c>
      <c r="E1594" s="97">
        <v>6.9277133799999996E-3</v>
      </c>
      <c r="F1594" s="97">
        <v>1.9234733600000001E-3</v>
      </c>
      <c r="G1594" s="97">
        <v>9.4895926000000002E-4</v>
      </c>
      <c r="H1594" s="97">
        <v>4.0552802800000003E-3</v>
      </c>
    </row>
    <row r="1595" spans="1:8" x14ac:dyDescent="0.2">
      <c r="A1595" s="42" t="s">
        <v>58</v>
      </c>
      <c r="B1595" s="42" t="s">
        <v>72</v>
      </c>
      <c r="C1595" s="42" t="s">
        <v>12</v>
      </c>
      <c r="D1595" s="43">
        <v>53</v>
      </c>
      <c r="E1595" s="97">
        <v>4.1236457799999999E-3</v>
      </c>
      <c r="F1595" s="97">
        <v>7.2108641999999996E-4</v>
      </c>
      <c r="G1595" s="97">
        <v>1.9610386E-4</v>
      </c>
      <c r="H1595" s="97">
        <v>3.2064550099999999E-3</v>
      </c>
    </row>
    <row r="1596" spans="1:8" x14ac:dyDescent="0.2">
      <c r="A1596" s="42" t="s">
        <v>58</v>
      </c>
      <c r="B1596" s="42" t="s">
        <v>73</v>
      </c>
      <c r="C1596" s="42" t="s">
        <v>12</v>
      </c>
      <c r="D1596" s="43">
        <v>93</v>
      </c>
      <c r="E1596" s="97">
        <v>7.2927864999999996E-3</v>
      </c>
      <c r="F1596" s="97">
        <v>1.3595179299999999E-3</v>
      </c>
      <c r="G1596" s="97">
        <v>1.0242430800000001E-3</v>
      </c>
      <c r="H1596" s="97">
        <v>4.9090250299999999E-3</v>
      </c>
    </row>
    <row r="1597" spans="1:8" x14ac:dyDescent="0.2">
      <c r="A1597" s="42" t="s">
        <v>58</v>
      </c>
      <c r="B1597" s="42" t="s">
        <v>74</v>
      </c>
      <c r="C1597" s="42" t="s">
        <v>12</v>
      </c>
      <c r="D1597" s="43">
        <v>535</v>
      </c>
      <c r="E1597" s="97">
        <v>6.4203658000000002E-3</v>
      </c>
      <c r="F1597" s="97">
        <v>1.4533357000000001E-3</v>
      </c>
      <c r="G1597" s="97">
        <v>9.0909460000000004E-4</v>
      </c>
      <c r="H1597" s="97">
        <v>4.0579350400000002E-3</v>
      </c>
    </row>
    <row r="1598" spans="1:8" x14ac:dyDescent="0.2">
      <c r="A1598" s="42" t="s">
        <v>58</v>
      </c>
      <c r="B1598" s="42" t="s">
        <v>75</v>
      </c>
      <c r="C1598" s="42" t="s">
        <v>12</v>
      </c>
      <c r="D1598" s="43">
        <v>463</v>
      </c>
      <c r="E1598" s="97">
        <v>7.1190802399999998E-3</v>
      </c>
      <c r="F1598" s="97">
        <v>1.07846348E-3</v>
      </c>
      <c r="G1598" s="97">
        <v>9.3517494000000003E-4</v>
      </c>
      <c r="H1598" s="97">
        <v>5.1054413200000001E-3</v>
      </c>
    </row>
    <row r="1599" spans="1:8" x14ac:dyDescent="0.2">
      <c r="A1599" s="42" t="s">
        <v>58</v>
      </c>
      <c r="B1599" s="42" t="s">
        <v>70</v>
      </c>
      <c r="C1599" s="42" t="s">
        <v>13</v>
      </c>
      <c r="D1599" s="43">
        <v>303</v>
      </c>
      <c r="E1599" s="97">
        <v>6.8181989499999998E-3</v>
      </c>
      <c r="F1599" s="97">
        <v>1.3085959099999999E-3</v>
      </c>
      <c r="G1599" s="97">
        <v>1.0689017800000001E-3</v>
      </c>
      <c r="H1599" s="97">
        <v>4.44070078E-3</v>
      </c>
    </row>
    <row r="1600" spans="1:8" x14ac:dyDescent="0.2">
      <c r="A1600" s="42" t="s">
        <v>58</v>
      </c>
      <c r="B1600" s="42" t="s">
        <v>71</v>
      </c>
      <c r="C1600" s="42" t="s">
        <v>13</v>
      </c>
      <c r="D1600" s="43">
        <v>219</v>
      </c>
      <c r="E1600" s="97">
        <v>8.3232916699999999E-3</v>
      </c>
      <c r="F1600" s="97">
        <v>2.0840729800000002E-3</v>
      </c>
      <c r="G1600" s="97">
        <v>1.4064347500000001E-3</v>
      </c>
      <c r="H1600" s="97">
        <v>4.83278348E-3</v>
      </c>
    </row>
    <row r="1601" spans="1:8" x14ac:dyDescent="0.2">
      <c r="A1601" s="42" t="s">
        <v>58</v>
      </c>
      <c r="B1601" s="42" t="s">
        <v>72</v>
      </c>
      <c r="C1601" s="42" t="s">
        <v>13</v>
      </c>
      <c r="D1601" s="43">
        <v>1111</v>
      </c>
      <c r="E1601" s="97">
        <v>5.3944662900000002E-3</v>
      </c>
      <c r="F1601" s="97">
        <v>6.6454537000000004E-4</v>
      </c>
      <c r="G1601" s="97">
        <v>2.0116569000000001E-4</v>
      </c>
      <c r="H1601" s="97">
        <v>4.52875472E-3</v>
      </c>
    </row>
    <row r="1602" spans="1:8" x14ac:dyDescent="0.2">
      <c r="A1602" s="42" t="s">
        <v>58</v>
      </c>
      <c r="B1602" s="42" t="s">
        <v>73</v>
      </c>
      <c r="C1602" s="42" t="s">
        <v>13</v>
      </c>
      <c r="D1602" s="43">
        <v>129</v>
      </c>
      <c r="E1602" s="97">
        <v>8.6574968600000007E-3</v>
      </c>
      <c r="F1602" s="97">
        <v>1.5030144100000001E-3</v>
      </c>
      <c r="G1602" s="97">
        <v>1.2977315899999999E-3</v>
      </c>
      <c r="H1602" s="97">
        <v>5.85675042E-3</v>
      </c>
    </row>
    <row r="1603" spans="1:8" x14ac:dyDescent="0.2">
      <c r="A1603" s="42" t="s">
        <v>58</v>
      </c>
      <c r="B1603" s="42" t="s">
        <v>74</v>
      </c>
      <c r="C1603" s="42" t="s">
        <v>13</v>
      </c>
      <c r="D1603" s="43">
        <v>405</v>
      </c>
      <c r="E1603" s="97">
        <v>7.0790178100000002E-3</v>
      </c>
      <c r="F1603" s="97">
        <v>1.41492316E-3</v>
      </c>
      <c r="G1603" s="97">
        <v>1.0321785500000001E-3</v>
      </c>
      <c r="H1603" s="97">
        <v>4.6319156099999996E-3</v>
      </c>
    </row>
    <row r="1604" spans="1:8" x14ac:dyDescent="0.2">
      <c r="A1604" s="42" t="s">
        <v>58</v>
      </c>
      <c r="B1604" s="42" t="s">
        <v>75</v>
      </c>
      <c r="C1604" s="42" t="s">
        <v>13</v>
      </c>
      <c r="D1604" s="43">
        <v>533</v>
      </c>
      <c r="E1604" s="97">
        <v>7.6040795899999999E-3</v>
      </c>
      <c r="F1604" s="97">
        <v>1.1637479400000001E-3</v>
      </c>
      <c r="G1604" s="97">
        <v>9.5131047999999995E-4</v>
      </c>
      <c r="H1604" s="97">
        <v>5.4890206599999998E-3</v>
      </c>
    </row>
    <row r="1605" spans="1:8" x14ac:dyDescent="0.2">
      <c r="A1605" s="42" t="s">
        <v>58</v>
      </c>
      <c r="B1605" s="42" t="s">
        <v>70</v>
      </c>
      <c r="C1605" s="42" t="s">
        <v>14</v>
      </c>
      <c r="D1605" s="43">
        <v>244</v>
      </c>
      <c r="E1605" s="97">
        <v>7.04538532E-3</v>
      </c>
      <c r="F1605" s="97">
        <v>1.13202958E-3</v>
      </c>
      <c r="G1605" s="97">
        <v>1.5274929300000001E-3</v>
      </c>
      <c r="H1605" s="97">
        <v>4.3858623300000003E-3</v>
      </c>
    </row>
    <row r="1606" spans="1:8" x14ac:dyDescent="0.2">
      <c r="A1606" s="42" t="s">
        <v>58</v>
      </c>
      <c r="B1606" s="42" t="s">
        <v>71</v>
      </c>
      <c r="C1606" s="42" t="s">
        <v>14</v>
      </c>
      <c r="D1606" s="43">
        <v>84</v>
      </c>
      <c r="E1606" s="97">
        <v>8.6798663999999998E-3</v>
      </c>
      <c r="F1606" s="97">
        <v>2.2726518500000002E-3</v>
      </c>
      <c r="G1606" s="97">
        <v>1.4643957399999999E-3</v>
      </c>
      <c r="H1606" s="97">
        <v>4.9428183300000003E-3</v>
      </c>
    </row>
    <row r="1607" spans="1:8" x14ac:dyDescent="0.2">
      <c r="A1607" s="42" t="s">
        <v>58</v>
      </c>
      <c r="B1607" s="42" t="s">
        <v>72</v>
      </c>
      <c r="C1607" s="42" t="s">
        <v>14</v>
      </c>
      <c r="D1607" s="43">
        <v>99</v>
      </c>
      <c r="E1607" s="97">
        <v>7.7026045099999997E-3</v>
      </c>
      <c r="F1607" s="97">
        <v>8.4058147000000004E-4</v>
      </c>
      <c r="G1607" s="97">
        <v>3.0104281299999998E-3</v>
      </c>
      <c r="H1607" s="97">
        <v>3.8515944199999999E-3</v>
      </c>
    </row>
    <row r="1608" spans="1:8" x14ac:dyDescent="0.2">
      <c r="A1608" s="42" t="s">
        <v>58</v>
      </c>
      <c r="B1608" s="42" t="s">
        <v>73</v>
      </c>
      <c r="C1608" s="42" t="s">
        <v>14</v>
      </c>
      <c r="D1608" s="43">
        <v>81</v>
      </c>
      <c r="E1608" s="97">
        <v>8.1890143799999999E-3</v>
      </c>
      <c r="F1608" s="97">
        <v>1.87657156E-3</v>
      </c>
      <c r="G1608" s="97">
        <v>1.4111794599999999E-3</v>
      </c>
      <c r="H1608" s="97">
        <v>4.90126287E-3</v>
      </c>
    </row>
    <row r="1609" spans="1:8" x14ac:dyDescent="0.2">
      <c r="A1609" s="42" t="s">
        <v>58</v>
      </c>
      <c r="B1609" s="42" t="s">
        <v>74</v>
      </c>
      <c r="C1609" s="42" t="s">
        <v>14</v>
      </c>
      <c r="D1609" s="43">
        <v>361</v>
      </c>
      <c r="E1609" s="97">
        <v>8.7836318900000009E-3</v>
      </c>
      <c r="F1609" s="97">
        <v>2.0654429699999998E-3</v>
      </c>
      <c r="G1609" s="97">
        <v>1.4433605400000001E-3</v>
      </c>
      <c r="H1609" s="97">
        <v>5.27482791E-3</v>
      </c>
    </row>
    <row r="1610" spans="1:8" x14ac:dyDescent="0.2">
      <c r="A1610" s="42" t="s">
        <v>58</v>
      </c>
      <c r="B1610" s="42" t="s">
        <v>75</v>
      </c>
      <c r="C1610" s="42" t="s">
        <v>14</v>
      </c>
      <c r="D1610" s="43">
        <v>426</v>
      </c>
      <c r="E1610" s="97">
        <v>8.2504670699999998E-3</v>
      </c>
      <c r="F1610" s="97">
        <v>9.1981262000000001E-4</v>
      </c>
      <c r="G1610" s="97">
        <v>1.4229044700000001E-3</v>
      </c>
      <c r="H1610" s="97">
        <v>5.9077495000000001E-3</v>
      </c>
    </row>
    <row r="1611" spans="1:8" x14ac:dyDescent="0.2">
      <c r="A1611" s="42" t="s">
        <v>58</v>
      </c>
      <c r="B1611" s="42" t="s">
        <v>70</v>
      </c>
      <c r="C1611" s="42" t="s">
        <v>15</v>
      </c>
      <c r="D1611" s="43">
        <v>825</v>
      </c>
      <c r="E1611" s="97">
        <v>7.4835154700000003E-3</v>
      </c>
      <c r="F1611" s="97">
        <v>1.8916243299999999E-3</v>
      </c>
      <c r="G1611" s="97">
        <v>1.6377522800000001E-3</v>
      </c>
      <c r="H1611" s="97">
        <v>3.9541383599999997E-3</v>
      </c>
    </row>
    <row r="1612" spans="1:8" x14ac:dyDescent="0.2">
      <c r="A1612" s="42" t="s">
        <v>58</v>
      </c>
      <c r="B1612" s="42" t="s">
        <v>71</v>
      </c>
      <c r="C1612" s="42" t="s">
        <v>15</v>
      </c>
      <c r="D1612" s="43">
        <v>183</v>
      </c>
      <c r="E1612" s="97">
        <v>1.195709346E-2</v>
      </c>
      <c r="F1612" s="97">
        <v>3.5300923500000002E-3</v>
      </c>
      <c r="G1612" s="97">
        <v>1.6688167899999999E-3</v>
      </c>
      <c r="H1612" s="97">
        <v>6.7581838200000003E-3</v>
      </c>
    </row>
    <row r="1613" spans="1:8" x14ac:dyDescent="0.2">
      <c r="A1613" s="42" t="s">
        <v>58</v>
      </c>
      <c r="B1613" s="42" t="s">
        <v>72</v>
      </c>
      <c r="C1613" s="42" t="s">
        <v>15</v>
      </c>
      <c r="D1613" s="43">
        <v>24</v>
      </c>
      <c r="E1613" s="97">
        <v>3.9211996100000004E-3</v>
      </c>
      <c r="F1613" s="97">
        <v>1.42457537E-3</v>
      </c>
      <c r="G1613" s="97">
        <v>7.5954831000000003E-4</v>
      </c>
      <c r="H1613" s="97">
        <v>1.73707534E-3</v>
      </c>
    </row>
    <row r="1614" spans="1:8" x14ac:dyDescent="0.2">
      <c r="A1614" s="42" t="s">
        <v>58</v>
      </c>
      <c r="B1614" s="42" t="s">
        <v>73</v>
      </c>
      <c r="C1614" s="42" t="s">
        <v>15</v>
      </c>
      <c r="D1614" s="43">
        <v>283</v>
      </c>
      <c r="E1614" s="97">
        <v>8.67405259E-3</v>
      </c>
      <c r="F1614" s="97">
        <v>2.3692495399999999E-3</v>
      </c>
      <c r="G1614" s="97">
        <v>1.45477499E-3</v>
      </c>
      <c r="H1614" s="97">
        <v>4.8500275700000001E-3</v>
      </c>
    </row>
    <row r="1615" spans="1:8" x14ac:dyDescent="0.2">
      <c r="A1615" s="42" t="s">
        <v>58</v>
      </c>
      <c r="B1615" s="42" t="s">
        <v>74</v>
      </c>
      <c r="C1615" s="42" t="s">
        <v>15</v>
      </c>
      <c r="D1615" s="43">
        <v>436</v>
      </c>
      <c r="E1615" s="97">
        <v>9.5570790700000002E-3</v>
      </c>
      <c r="F1615" s="97">
        <v>2.9715370899999999E-3</v>
      </c>
      <c r="G1615" s="97">
        <v>1.35671486E-3</v>
      </c>
      <c r="H1615" s="97">
        <v>5.2288266299999999E-3</v>
      </c>
    </row>
    <row r="1616" spans="1:8" x14ac:dyDescent="0.2">
      <c r="A1616" s="42" t="s">
        <v>58</v>
      </c>
      <c r="B1616" s="42" t="s">
        <v>75</v>
      </c>
      <c r="C1616" s="42" t="s">
        <v>15</v>
      </c>
      <c r="D1616" s="43">
        <v>367</v>
      </c>
      <c r="E1616" s="97">
        <v>8.5216088999999998E-3</v>
      </c>
      <c r="F1616" s="97">
        <v>1.92504896E-3</v>
      </c>
      <c r="G1616" s="97">
        <v>1.1851597000000001E-3</v>
      </c>
      <c r="H1616" s="97">
        <v>5.4113997400000004E-3</v>
      </c>
    </row>
    <row r="1617" spans="1:8" x14ac:dyDescent="0.2">
      <c r="A1617" s="42" t="s">
        <v>58</v>
      </c>
      <c r="B1617" s="42" t="s">
        <v>70</v>
      </c>
      <c r="C1617" s="42" t="s">
        <v>16</v>
      </c>
      <c r="D1617" s="43">
        <v>218</v>
      </c>
      <c r="E1617" s="97">
        <v>6.0052983500000004E-3</v>
      </c>
      <c r="F1617" s="97">
        <v>1.75219777E-3</v>
      </c>
      <c r="G1617" s="97">
        <v>7.8337344000000005E-4</v>
      </c>
      <c r="H1617" s="97">
        <v>3.4697266700000002E-3</v>
      </c>
    </row>
    <row r="1618" spans="1:8" x14ac:dyDescent="0.2">
      <c r="A1618" s="42" t="s">
        <v>58</v>
      </c>
      <c r="B1618" s="42" t="s">
        <v>71</v>
      </c>
      <c r="C1618" s="42" t="s">
        <v>16</v>
      </c>
      <c r="D1618" s="43">
        <v>66</v>
      </c>
      <c r="E1618" s="97">
        <v>7.1271742599999998E-3</v>
      </c>
      <c r="F1618" s="97">
        <v>2.7225376199999998E-3</v>
      </c>
      <c r="G1618" s="97">
        <v>6.3569698000000003E-4</v>
      </c>
      <c r="H1618" s="97">
        <v>3.7689391500000001E-3</v>
      </c>
    </row>
    <row r="1619" spans="1:8" x14ac:dyDescent="0.2">
      <c r="A1619" s="42" t="s">
        <v>58</v>
      </c>
      <c r="B1619" s="42" t="s">
        <v>72</v>
      </c>
      <c r="C1619" s="42" t="s">
        <v>16</v>
      </c>
      <c r="D1619" s="43">
        <v>2959</v>
      </c>
      <c r="E1619" s="97">
        <v>5.3555964599999997E-3</v>
      </c>
      <c r="F1619" s="97">
        <v>7.8047333000000004E-4</v>
      </c>
      <c r="G1619" s="97">
        <v>1.61711969E-3</v>
      </c>
      <c r="H1619" s="97">
        <v>2.95800296E-3</v>
      </c>
    </row>
    <row r="1620" spans="1:8" x14ac:dyDescent="0.2">
      <c r="A1620" s="42" t="s">
        <v>58</v>
      </c>
      <c r="B1620" s="42" t="s">
        <v>73</v>
      </c>
      <c r="C1620" s="42" t="s">
        <v>16</v>
      </c>
      <c r="D1620" s="43">
        <v>125</v>
      </c>
      <c r="E1620" s="97">
        <v>5.7864812500000003E-3</v>
      </c>
      <c r="F1620" s="97">
        <v>1.94722199E-3</v>
      </c>
      <c r="G1620" s="97">
        <v>6.2824053999999997E-4</v>
      </c>
      <c r="H1620" s="97">
        <v>3.2110182900000001E-3</v>
      </c>
    </row>
    <row r="1621" spans="1:8" x14ac:dyDescent="0.2">
      <c r="A1621" s="42" t="s">
        <v>58</v>
      </c>
      <c r="B1621" s="42" t="s">
        <v>74</v>
      </c>
      <c r="C1621" s="42" t="s">
        <v>16</v>
      </c>
      <c r="D1621" s="43">
        <v>415</v>
      </c>
      <c r="E1621" s="97">
        <v>5.5784803499999997E-3</v>
      </c>
      <c r="F1621" s="97">
        <v>1.7081936699999999E-3</v>
      </c>
      <c r="G1621" s="97">
        <v>7.1154035999999995E-4</v>
      </c>
      <c r="H1621" s="97">
        <v>3.1587458600000002E-3</v>
      </c>
    </row>
    <row r="1622" spans="1:8" x14ac:dyDescent="0.2">
      <c r="A1622" s="42" t="s">
        <v>58</v>
      </c>
      <c r="B1622" s="42" t="s">
        <v>75</v>
      </c>
      <c r="C1622" s="42" t="s">
        <v>16</v>
      </c>
      <c r="D1622" s="43">
        <v>328</v>
      </c>
      <c r="E1622" s="97">
        <v>4.8250477300000004E-3</v>
      </c>
      <c r="F1622" s="97">
        <v>9.748685E-4</v>
      </c>
      <c r="G1622" s="97">
        <v>6.7242523999999995E-4</v>
      </c>
      <c r="H1622" s="97">
        <v>3.1777535199999998E-3</v>
      </c>
    </row>
    <row r="1623" spans="1:8" x14ac:dyDescent="0.2">
      <c r="A1623" s="42" t="s">
        <v>58</v>
      </c>
      <c r="B1623" s="42" t="s">
        <v>70</v>
      </c>
      <c r="C1623" s="42" t="s">
        <v>17</v>
      </c>
      <c r="D1623" s="43">
        <v>367</v>
      </c>
      <c r="E1623" s="97">
        <v>8.2124518399999992E-3</v>
      </c>
      <c r="F1623" s="97">
        <v>1.8364300300000001E-3</v>
      </c>
      <c r="G1623" s="97">
        <v>2.5271215800000001E-3</v>
      </c>
      <c r="H1623" s="97">
        <v>3.8488997399999999E-3</v>
      </c>
    </row>
    <row r="1624" spans="1:8" x14ac:dyDescent="0.2">
      <c r="A1624" s="42" t="s">
        <v>58</v>
      </c>
      <c r="B1624" s="42" t="s">
        <v>71</v>
      </c>
      <c r="C1624" s="42" t="s">
        <v>17</v>
      </c>
      <c r="D1624" s="43">
        <v>83</v>
      </c>
      <c r="E1624" s="97">
        <v>1.015492498E-2</v>
      </c>
      <c r="F1624" s="97">
        <v>2.8041329400000001E-3</v>
      </c>
      <c r="G1624" s="97">
        <v>3.2829928599999998E-3</v>
      </c>
      <c r="H1624" s="97">
        <v>4.0677987499999997E-3</v>
      </c>
    </row>
    <row r="1625" spans="1:8" x14ac:dyDescent="0.2">
      <c r="A1625" s="42" t="s">
        <v>58</v>
      </c>
      <c r="B1625" s="42" t="s">
        <v>72</v>
      </c>
      <c r="C1625" s="42" t="s">
        <v>17</v>
      </c>
      <c r="D1625" s="43">
        <v>800</v>
      </c>
      <c r="E1625" s="97">
        <v>8.6804974400000005E-3</v>
      </c>
      <c r="F1625" s="97">
        <v>1.52294536E-3</v>
      </c>
      <c r="G1625" s="97">
        <v>2.7423897999999999E-3</v>
      </c>
      <c r="H1625" s="97">
        <v>4.4151617900000002E-3</v>
      </c>
    </row>
    <row r="1626" spans="1:8" x14ac:dyDescent="0.2">
      <c r="A1626" s="42" t="s">
        <v>58</v>
      </c>
      <c r="B1626" s="42" t="s">
        <v>73</v>
      </c>
      <c r="C1626" s="42" t="s">
        <v>17</v>
      </c>
      <c r="D1626" s="43">
        <v>39</v>
      </c>
      <c r="E1626" s="97">
        <v>1.0631528750000001E-2</v>
      </c>
      <c r="F1626" s="97">
        <v>4.0898026799999999E-3</v>
      </c>
      <c r="G1626" s="97">
        <v>2.18809331E-3</v>
      </c>
      <c r="H1626" s="97">
        <v>4.3536322400000004E-3</v>
      </c>
    </row>
    <row r="1627" spans="1:8" x14ac:dyDescent="0.2">
      <c r="A1627" s="42" t="s">
        <v>58</v>
      </c>
      <c r="B1627" s="42" t="s">
        <v>74</v>
      </c>
      <c r="C1627" s="42" t="s">
        <v>17</v>
      </c>
      <c r="D1627" s="43">
        <v>311</v>
      </c>
      <c r="E1627" s="97">
        <v>8.6954043699999997E-3</v>
      </c>
      <c r="F1627" s="97">
        <v>2.3973589400000002E-3</v>
      </c>
      <c r="G1627" s="97">
        <v>1.9661037100000001E-3</v>
      </c>
      <c r="H1627" s="97">
        <v>4.3319412299999997E-3</v>
      </c>
    </row>
    <row r="1628" spans="1:8" x14ac:dyDescent="0.2">
      <c r="A1628" s="42" t="s">
        <v>58</v>
      </c>
      <c r="B1628" s="42" t="s">
        <v>75</v>
      </c>
      <c r="C1628" s="42" t="s">
        <v>17</v>
      </c>
      <c r="D1628" s="43">
        <v>356</v>
      </c>
      <c r="E1628" s="97">
        <v>9.0526813000000005E-3</v>
      </c>
      <c r="F1628" s="97">
        <v>1.8687900700000001E-3</v>
      </c>
      <c r="G1628" s="97">
        <v>2.1131135700000001E-3</v>
      </c>
      <c r="H1628" s="97">
        <v>5.0707771599999996E-3</v>
      </c>
    </row>
    <row r="1629" spans="1:8" x14ac:dyDescent="0.2">
      <c r="A1629" s="42" t="s">
        <v>58</v>
      </c>
      <c r="B1629" s="42" t="s">
        <v>70</v>
      </c>
      <c r="C1629" s="42" t="s">
        <v>18</v>
      </c>
      <c r="D1629" s="43">
        <v>122</v>
      </c>
      <c r="E1629" s="97">
        <v>9.9291322500000001E-3</v>
      </c>
      <c r="F1629" s="97">
        <v>3.9275954E-3</v>
      </c>
      <c r="G1629" s="97">
        <v>1.75650781E-3</v>
      </c>
      <c r="H1629" s="97">
        <v>4.2450285899999999E-3</v>
      </c>
    </row>
    <row r="1630" spans="1:8" x14ac:dyDescent="0.2">
      <c r="A1630" s="42" t="s">
        <v>58</v>
      </c>
      <c r="B1630" s="42" t="s">
        <v>71</v>
      </c>
      <c r="C1630" s="42" t="s">
        <v>18</v>
      </c>
      <c r="D1630" s="43">
        <v>82</v>
      </c>
      <c r="E1630" s="97">
        <v>1.078266126E-2</v>
      </c>
      <c r="F1630" s="97">
        <v>2.9885103600000001E-3</v>
      </c>
      <c r="G1630" s="97">
        <v>2.00033852E-3</v>
      </c>
      <c r="H1630" s="97">
        <v>5.7938118400000004E-3</v>
      </c>
    </row>
    <row r="1631" spans="1:8" x14ac:dyDescent="0.2">
      <c r="A1631" s="42" t="s">
        <v>58</v>
      </c>
      <c r="B1631" s="42" t="s">
        <v>72</v>
      </c>
      <c r="C1631" s="42" t="s">
        <v>18</v>
      </c>
      <c r="D1631" s="43">
        <v>13</v>
      </c>
      <c r="E1631" s="97">
        <v>6.4538815600000002E-3</v>
      </c>
      <c r="F1631" s="97">
        <v>1.89992852E-3</v>
      </c>
      <c r="G1631" s="97">
        <v>1.6550923500000001E-3</v>
      </c>
      <c r="H1631" s="97">
        <v>2.8988601900000002E-3</v>
      </c>
    </row>
    <row r="1632" spans="1:8" x14ac:dyDescent="0.2">
      <c r="A1632" s="42" t="s">
        <v>58</v>
      </c>
      <c r="B1632" s="42" t="s">
        <v>73</v>
      </c>
      <c r="C1632" s="42" t="s">
        <v>18</v>
      </c>
      <c r="D1632" s="43">
        <v>33</v>
      </c>
      <c r="E1632" s="97">
        <v>1.034441619E-2</v>
      </c>
      <c r="F1632" s="97">
        <v>3.89485109E-3</v>
      </c>
      <c r="G1632" s="97">
        <v>1.6764868600000001E-3</v>
      </c>
      <c r="H1632" s="97">
        <v>4.7730777500000002E-3</v>
      </c>
    </row>
    <row r="1633" spans="1:8" x14ac:dyDescent="0.2">
      <c r="A1633" s="42" t="s">
        <v>58</v>
      </c>
      <c r="B1633" s="42" t="s">
        <v>74</v>
      </c>
      <c r="C1633" s="42" t="s">
        <v>18</v>
      </c>
      <c r="D1633" s="43">
        <v>229</v>
      </c>
      <c r="E1633" s="97">
        <v>9.7600777900000001E-3</v>
      </c>
      <c r="F1633" s="97">
        <v>2.6621884199999999E-3</v>
      </c>
      <c r="G1633" s="97">
        <v>1.6562042800000001E-3</v>
      </c>
      <c r="H1633" s="97">
        <v>5.4416846199999997E-3</v>
      </c>
    </row>
    <row r="1634" spans="1:8" x14ac:dyDescent="0.2">
      <c r="A1634" s="42" t="s">
        <v>58</v>
      </c>
      <c r="B1634" s="42" t="s">
        <v>75</v>
      </c>
      <c r="C1634" s="42" t="s">
        <v>18</v>
      </c>
      <c r="D1634" s="43">
        <v>258</v>
      </c>
      <c r="E1634" s="97">
        <v>9.8799523999999993E-3</v>
      </c>
      <c r="F1634" s="97">
        <v>2.1594169300000001E-3</v>
      </c>
      <c r="G1634" s="97">
        <v>1.78823907E-3</v>
      </c>
      <c r="H1634" s="97">
        <v>5.9322959099999996E-3</v>
      </c>
    </row>
    <row r="1635" spans="1:8" x14ac:dyDescent="0.2">
      <c r="A1635" s="42" t="s">
        <v>58</v>
      </c>
      <c r="B1635" s="42" t="s">
        <v>70</v>
      </c>
      <c r="C1635" s="42" t="s">
        <v>19</v>
      </c>
      <c r="D1635" s="43">
        <v>277</v>
      </c>
      <c r="E1635" s="97">
        <v>9.4638736000000005E-3</v>
      </c>
      <c r="F1635" s="97">
        <v>3.1776053799999998E-3</v>
      </c>
      <c r="G1635" s="97">
        <v>1.7909728100000001E-3</v>
      </c>
      <c r="H1635" s="97">
        <v>4.4952949200000002E-3</v>
      </c>
    </row>
    <row r="1636" spans="1:8" x14ac:dyDescent="0.2">
      <c r="A1636" s="42" t="s">
        <v>58</v>
      </c>
      <c r="B1636" s="42" t="s">
        <v>71</v>
      </c>
      <c r="C1636" s="42" t="s">
        <v>19</v>
      </c>
      <c r="D1636" s="43">
        <v>57</v>
      </c>
      <c r="E1636" s="97">
        <v>1.556388048E-2</v>
      </c>
      <c r="F1636" s="97">
        <v>4.8401963200000002E-3</v>
      </c>
      <c r="G1636" s="97">
        <v>1.76047734E-3</v>
      </c>
      <c r="H1636" s="97">
        <v>8.9632063900000006E-3</v>
      </c>
    </row>
    <row r="1637" spans="1:8" x14ac:dyDescent="0.2">
      <c r="A1637" s="42" t="s">
        <v>58</v>
      </c>
      <c r="B1637" s="42" t="s">
        <v>72</v>
      </c>
      <c r="C1637" s="42" t="s">
        <v>19</v>
      </c>
      <c r="D1637" s="43">
        <v>1120</v>
      </c>
      <c r="E1637" s="97">
        <v>4.4863692300000004E-3</v>
      </c>
      <c r="F1637" s="97">
        <v>1.0660236499999999E-3</v>
      </c>
      <c r="G1637" s="97">
        <v>8.6035647999999998E-4</v>
      </c>
      <c r="H1637" s="97">
        <v>2.5599886100000002E-3</v>
      </c>
    </row>
    <row r="1638" spans="1:8" x14ac:dyDescent="0.2">
      <c r="A1638" s="42" t="s">
        <v>58</v>
      </c>
      <c r="B1638" s="42" t="s">
        <v>73</v>
      </c>
      <c r="C1638" s="42" t="s">
        <v>19</v>
      </c>
      <c r="D1638" s="43">
        <v>69</v>
      </c>
      <c r="E1638" s="97">
        <v>1.470326737E-2</v>
      </c>
      <c r="F1638" s="97">
        <v>4.24600753E-3</v>
      </c>
      <c r="G1638" s="97">
        <v>1.76278157E-3</v>
      </c>
      <c r="H1638" s="97">
        <v>8.6944777199999997E-3</v>
      </c>
    </row>
    <row r="1639" spans="1:8" x14ac:dyDescent="0.2">
      <c r="A1639" s="42" t="s">
        <v>58</v>
      </c>
      <c r="B1639" s="42" t="s">
        <v>74</v>
      </c>
      <c r="C1639" s="42" t="s">
        <v>19</v>
      </c>
      <c r="D1639" s="43">
        <v>396</v>
      </c>
      <c r="E1639" s="97">
        <v>1.0505167169999999E-2</v>
      </c>
      <c r="F1639" s="97">
        <v>3.1643399099999998E-3</v>
      </c>
      <c r="G1639" s="97">
        <v>1.5747752999999999E-3</v>
      </c>
      <c r="H1639" s="97">
        <v>5.7660514800000002E-3</v>
      </c>
    </row>
    <row r="1640" spans="1:8" x14ac:dyDescent="0.2">
      <c r="A1640" s="42" t="s">
        <v>58</v>
      </c>
      <c r="B1640" s="42" t="s">
        <v>75</v>
      </c>
      <c r="C1640" s="42" t="s">
        <v>19</v>
      </c>
      <c r="D1640" s="43">
        <v>473</v>
      </c>
      <c r="E1640" s="97">
        <v>8.4145229000000005E-3</v>
      </c>
      <c r="F1640" s="97">
        <v>1.91265832E-3</v>
      </c>
      <c r="G1640" s="97">
        <v>1.4832185600000001E-3</v>
      </c>
      <c r="H1640" s="97">
        <v>5.01864553E-3</v>
      </c>
    </row>
    <row r="1641" spans="1:8" x14ac:dyDescent="0.2">
      <c r="A1641" s="42" t="s">
        <v>58</v>
      </c>
      <c r="B1641" s="42" t="s">
        <v>70</v>
      </c>
      <c r="C1641" s="42" t="s">
        <v>20</v>
      </c>
      <c r="D1641" s="43">
        <v>1059</v>
      </c>
      <c r="E1641" s="97">
        <v>7.0217030600000004E-3</v>
      </c>
      <c r="F1641" s="97">
        <v>1.40448469E-3</v>
      </c>
      <c r="G1641" s="97">
        <v>2.0458676299999999E-3</v>
      </c>
      <c r="H1641" s="97">
        <v>3.5713502699999998E-3</v>
      </c>
    </row>
    <row r="1642" spans="1:8" x14ac:dyDescent="0.2">
      <c r="A1642" s="42" t="s">
        <v>58</v>
      </c>
      <c r="B1642" s="42" t="s">
        <v>71</v>
      </c>
      <c r="C1642" s="42" t="s">
        <v>20</v>
      </c>
      <c r="D1642" s="43">
        <v>318</v>
      </c>
      <c r="E1642" s="97">
        <v>8.8238117900000003E-3</v>
      </c>
      <c r="F1642" s="97">
        <v>2.2847875000000001E-3</v>
      </c>
      <c r="G1642" s="97">
        <v>2.1412034699999998E-3</v>
      </c>
      <c r="H1642" s="97">
        <v>4.3978203199999998E-3</v>
      </c>
    </row>
    <row r="1643" spans="1:8" x14ac:dyDescent="0.2">
      <c r="A1643" s="42" t="s">
        <v>58</v>
      </c>
      <c r="B1643" s="42" t="s">
        <v>72</v>
      </c>
      <c r="C1643" s="42" t="s">
        <v>20</v>
      </c>
      <c r="D1643" s="43">
        <v>2765</v>
      </c>
      <c r="E1643" s="97">
        <v>6.0983270600000004E-3</v>
      </c>
      <c r="F1643" s="97">
        <v>9.5076076000000004E-4</v>
      </c>
      <c r="G1643" s="97">
        <v>2.2470528699999998E-3</v>
      </c>
      <c r="H1643" s="97">
        <v>2.9005129500000002E-3</v>
      </c>
    </row>
    <row r="1644" spans="1:8" x14ac:dyDescent="0.2">
      <c r="A1644" s="42" t="s">
        <v>58</v>
      </c>
      <c r="B1644" s="42" t="s">
        <v>73</v>
      </c>
      <c r="C1644" s="42" t="s">
        <v>20</v>
      </c>
      <c r="D1644" s="43">
        <v>259</v>
      </c>
      <c r="E1644" s="97">
        <v>7.6871065199999996E-3</v>
      </c>
      <c r="F1644" s="97">
        <v>1.3131879500000001E-3</v>
      </c>
      <c r="G1644" s="97">
        <v>1.9319316799999999E-3</v>
      </c>
      <c r="H1644" s="97">
        <v>4.4419863900000004E-3</v>
      </c>
    </row>
    <row r="1645" spans="1:8" x14ac:dyDescent="0.2">
      <c r="A1645" s="42" t="s">
        <v>58</v>
      </c>
      <c r="B1645" s="42" t="s">
        <v>74</v>
      </c>
      <c r="C1645" s="42" t="s">
        <v>20</v>
      </c>
      <c r="D1645" s="43">
        <v>1123</v>
      </c>
      <c r="E1645" s="97">
        <v>7.9794426400000007E-3</v>
      </c>
      <c r="F1645" s="97">
        <v>1.6619460999999999E-3</v>
      </c>
      <c r="G1645" s="97">
        <v>1.9637995999999998E-3</v>
      </c>
      <c r="H1645" s="97">
        <v>4.3536964499999997E-3</v>
      </c>
    </row>
    <row r="1646" spans="1:8" x14ac:dyDescent="0.2">
      <c r="A1646" s="42" t="s">
        <v>58</v>
      </c>
      <c r="B1646" s="42" t="s">
        <v>75</v>
      </c>
      <c r="C1646" s="42" t="s">
        <v>20</v>
      </c>
      <c r="D1646" s="43">
        <v>1073</v>
      </c>
      <c r="E1646" s="97">
        <v>8.4562685299999999E-3</v>
      </c>
      <c r="F1646" s="97">
        <v>1.22748802E-3</v>
      </c>
      <c r="G1646" s="97">
        <v>1.9917976000000002E-3</v>
      </c>
      <c r="H1646" s="97">
        <v>5.2369824300000003E-3</v>
      </c>
    </row>
    <row r="1647" spans="1:8" x14ac:dyDescent="0.2">
      <c r="A1647" s="42" t="s">
        <v>58</v>
      </c>
      <c r="B1647" s="42" t="s">
        <v>70</v>
      </c>
      <c r="C1647" s="42" t="s">
        <v>21</v>
      </c>
      <c r="D1647" s="43">
        <v>600</v>
      </c>
      <c r="E1647" s="97">
        <v>7.2510993100000001E-3</v>
      </c>
      <c r="F1647" s="97">
        <v>1.6124033099999999E-3</v>
      </c>
      <c r="G1647" s="97">
        <v>1.76878834E-3</v>
      </c>
      <c r="H1647" s="97">
        <v>3.8699071699999999E-3</v>
      </c>
    </row>
    <row r="1648" spans="1:8" x14ac:dyDescent="0.2">
      <c r="A1648" s="42" t="s">
        <v>58</v>
      </c>
      <c r="B1648" s="42" t="s">
        <v>71</v>
      </c>
      <c r="C1648" s="42" t="s">
        <v>21</v>
      </c>
      <c r="D1648" s="43">
        <v>192</v>
      </c>
      <c r="E1648" s="97">
        <v>7.4242257300000001E-3</v>
      </c>
      <c r="F1648" s="97">
        <v>1.5591842800000001E-3</v>
      </c>
      <c r="G1648" s="97">
        <v>1.80019025E-3</v>
      </c>
      <c r="H1648" s="97">
        <v>4.0648507399999997E-3</v>
      </c>
    </row>
    <row r="1649" spans="1:8" x14ac:dyDescent="0.2">
      <c r="A1649" s="42" t="s">
        <v>58</v>
      </c>
      <c r="B1649" s="42" t="s">
        <v>72</v>
      </c>
      <c r="C1649" s="42" t="s">
        <v>21</v>
      </c>
      <c r="D1649" s="43">
        <v>49</v>
      </c>
      <c r="E1649" s="97">
        <v>5.14101449E-3</v>
      </c>
      <c r="F1649" s="97">
        <v>1.63737695E-3</v>
      </c>
      <c r="G1649" s="97">
        <v>1.3097598E-3</v>
      </c>
      <c r="H1649" s="97">
        <v>2.1938772600000002E-3</v>
      </c>
    </row>
    <row r="1650" spans="1:8" x14ac:dyDescent="0.2">
      <c r="A1650" s="42" t="s">
        <v>58</v>
      </c>
      <c r="B1650" s="42" t="s">
        <v>73</v>
      </c>
      <c r="C1650" s="42" t="s">
        <v>21</v>
      </c>
      <c r="D1650" s="43">
        <v>138</v>
      </c>
      <c r="E1650" s="97">
        <v>9.0900091299999999E-3</v>
      </c>
      <c r="F1650" s="97">
        <v>2.58420533E-3</v>
      </c>
      <c r="G1650" s="97">
        <v>1.62707972E-3</v>
      </c>
      <c r="H1650" s="97">
        <v>4.87872359E-3</v>
      </c>
    </row>
    <row r="1651" spans="1:8" x14ac:dyDescent="0.2">
      <c r="A1651" s="42" t="s">
        <v>58</v>
      </c>
      <c r="B1651" s="42" t="s">
        <v>74</v>
      </c>
      <c r="C1651" s="42" t="s">
        <v>21</v>
      </c>
      <c r="D1651" s="43">
        <v>738</v>
      </c>
      <c r="E1651" s="97">
        <v>8.6499577299999995E-3</v>
      </c>
      <c r="F1651" s="97">
        <v>1.9847966400000001E-3</v>
      </c>
      <c r="G1651" s="97">
        <v>1.7019061799999999E-3</v>
      </c>
      <c r="H1651" s="97">
        <v>4.9632544300000003E-3</v>
      </c>
    </row>
    <row r="1652" spans="1:8" x14ac:dyDescent="0.2">
      <c r="A1652" s="42" t="s">
        <v>58</v>
      </c>
      <c r="B1652" s="42" t="s">
        <v>75</v>
      </c>
      <c r="C1652" s="42" t="s">
        <v>21</v>
      </c>
      <c r="D1652" s="43">
        <v>690</v>
      </c>
      <c r="E1652" s="97">
        <v>7.8524554700000002E-3</v>
      </c>
      <c r="F1652" s="97">
        <v>1.20410603E-3</v>
      </c>
      <c r="G1652" s="97">
        <v>1.46819621E-3</v>
      </c>
      <c r="H1652" s="97">
        <v>5.18015274E-3</v>
      </c>
    </row>
    <row r="1653" spans="1:8" x14ac:dyDescent="0.2">
      <c r="A1653" s="42" t="s">
        <v>58</v>
      </c>
      <c r="B1653" s="42" t="s">
        <v>70</v>
      </c>
      <c r="C1653" s="42" t="s">
        <v>22</v>
      </c>
      <c r="D1653" s="43">
        <v>225</v>
      </c>
      <c r="E1653" s="97">
        <v>7.2923351599999998E-3</v>
      </c>
      <c r="F1653" s="97">
        <v>1.8273145800000001E-3</v>
      </c>
      <c r="G1653" s="97">
        <v>1.3320470799999999E-3</v>
      </c>
      <c r="H1653" s="97">
        <v>4.1329729999999999E-3</v>
      </c>
    </row>
    <row r="1654" spans="1:8" x14ac:dyDescent="0.2">
      <c r="A1654" s="42" t="s">
        <v>58</v>
      </c>
      <c r="B1654" s="42" t="s">
        <v>71</v>
      </c>
      <c r="C1654" s="42" t="s">
        <v>22</v>
      </c>
      <c r="D1654" s="43">
        <v>81</v>
      </c>
      <c r="E1654" s="97">
        <v>9.6011943400000008E-3</v>
      </c>
      <c r="F1654" s="97">
        <v>2.23451051E-3</v>
      </c>
      <c r="G1654" s="97">
        <v>1.5995082099999999E-3</v>
      </c>
      <c r="H1654" s="97">
        <v>5.76717507E-3</v>
      </c>
    </row>
    <row r="1655" spans="1:8" x14ac:dyDescent="0.2">
      <c r="A1655" s="42" t="s">
        <v>58</v>
      </c>
      <c r="B1655" s="42" t="s">
        <v>72</v>
      </c>
      <c r="C1655" s="42" t="s">
        <v>22</v>
      </c>
      <c r="D1655" s="43">
        <v>2751</v>
      </c>
      <c r="E1655" s="97">
        <v>4.7984905400000003E-3</v>
      </c>
      <c r="F1655" s="97">
        <v>5.6124349E-4</v>
      </c>
      <c r="G1655" s="97">
        <v>9.9314872000000006E-4</v>
      </c>
      <c r="H1655" s="97">
        <v>3.24409787E-3</v>
      </c>
    </row>
    <row r="1656" spans="1:8" x14ac:dyDescent="0.2">
      <c r="A1656" s="42" t="s">
        <v>58</v>
      </c>
      <c r="B1656" s="42" t="s">
        <v>73</v>
      </c>
      <c r="C1656" s="42" t="s">
        <v>22</v>
      </c>
      <c r="D1656" s="43">
        <v>103</v>
      </c>
      <c r="E1656" s="97">
        <v>7.6068632999999998E-3</v>
      </c>
      <c r="F1656" s="97">
        <v>2.2987457099999998E-3</v>
      </c>
      <c r="G1656" s="97">
        <v>1.2096590399999999E-3</v>
      </c>
      <c r="H1656" s="97">
        <v>4.09845803E-3</v>
      </c>
    </row>
    <row r="1657" spans="1:8" x14ac:dyDescent="0.2">
      <c r="A1657" s="42" t="s">
        <v>58</v>
      </c>
      <c r="B1657" s="42" t="s">
        <v>74</v>
      </c>
      <c r="C1657" s="42" t="s">
        <v>22</v>
      </c>
      <c r="D1657" s="43">
        <v>259</v>
      </c>
      <c r="E1657" s="97">
        <v>6.9498960700000003E-3</v>
      </c>
      <c r="F1657" s="97">
        <v>1.80287407E-3</v>
      </c>
      <c r="G1657" s="97">
        <v>1.1806447E-3</v>
      </c>
      <c r="H1657" s="97">
        <v>3.9663768399999999E-3</v>
      </c>
    </row>
    <row r="1658" spans="1:8" x14ac:dyDescent="0.2">
      <c r="A1658" s="42" t="s">
        <v>58</v>
      </c>
      <c r="B1658" s="42" t="s">
        <v>75</v>
      </c>
      <c r="C1658" s="42" t="s">
        <v>22</v>
      </c>
      <c r="D1658" s="43">
        <v>324</v>
      </c>
      <c r="E1658" s="97">
        <v>6.3082988099999997E-3</v>
      </c>
      <c r="F1658" s="97">
        <v>9.5536099999999995E-4</v>
      </c>
      <c r="G1658" s="97">
        <v>1.08374747E-3</v>
      </c>
      <c r="H1658" s="97">
        <v>4.2691898699999996E-3</v>
      </c>
    </row>
    <row r="1659" spans="1:8" x14ac:dyDescent="0.2">
      <c r="A1659" s="42" t="s">
        <v>58</v>
      </c>
      <c r="B1659" s="42" t="s">
        <v>70</v>
      </c>
      <c r="C1659" s="42" t="s">
        <v>23</v>
      </c>
      <c r="D1659" s="43">
        <v>540</v>
      </c>
      <c r="E1659" s="97">
        <v>6.02989945E-3</v>
      </c>
      <c r="F1659" s="97">
        <v>6.8340595999999995E-4</v>
      </c>
      <c r="G1659" s="97">
        <v>1.4951986500000001E-3</v>
      </c>
      <c r="H1659" s="97">
        <v>3.8512943499999998E-3</v>
      </c>
    </row>
    <row r="1660" spans="1:8" x14ac:dyDescent="0.2">
      <c r="A1660" s="42" t="s">
        <v>58</v>
      </c>
      <c r="B1660" s="42" t="s">
        <v>71</v>
      </c>
      <c r="C1660" s="42" t="s">
        <v>23</v>
      </c>
      <c r="D1660" s="43">
        <v>355</v>
      </c>
      <c r="E1660" s="97">
        <v>6.0054444600000003E-3</v>
      </c>
      <c r="F1660" s="97">
        <v>6.0491628999999997E-4</v>
      </c>
      <c r="G1660" s="97">
        <v>1.6984543700000001E-3</v>
      </c>
      <c r="H1660" s="97">
        <v>3.7020733200000002E-3</v>
      </c>
    </row>
    <row r="1661" spans="1:8" x14ac:dyDescent="0.2">
      <c r="A1661" s="42" t="s">
        <v>58</v>
      </c>
      <c r="B1661" s="42" t="s">
        <v>72</v>
      </c>
      <c r="C1661" s="42" t="s">
        <v>23</v>
      </c>
      <c r="D1661" s="43">
        <v>17</v>
      </c>
      <c r="E1661" s="97">
        <v>5.9729028099999998E-3</v>
      </c>
      <c r="F1661" s="97">
        <v>1.55909558E-3</v>
      </c>
      <c r="G1661" s="97">
        <v>4.4389958E-4</v>
      </c>
      <c r="H1661" s="97">
        <v>3.9699071800000001E-3</v>
      </c>
    </row>
    <row r="1662" spans="1:8" x14ac:dyDescent="0.2">
      <c r="A1662" s="42" t="s">
        <v>58</v>
      </c>
      <c r="B1662" s="42" t="s">
        <v>73</v>
      </c>
      <c r="C1662" s="42" t="s">
        <v>23</v>
      </c>
      <c r="D1662" s="43">
        <v>101</v>
      </c>
      <c r="E1662" s="97">
        <v>6.5980241500000003E-3</v>
      </c>
      <c r="F1662" s="97">
        <v>1.01049662E-3</v>
      </c>
      <c r="G1662" s="97">
        <v>1.7903142099999999E-3</v>
      </c>
      <c r="H1662" s="97">
        <v>3.79721285E-3</v>
      </c>
    </row>
    <row r="1663" spans="1:8" x14ac:dyDescent="0.2">
      <c r="A1663" s="42" t="s">
        <v>58</v>
      </c>
      <c r="B1663" s="42" t="s">
        <v>74</v>
      </c>
      <c r="C1663" s="42" t="s">
        <v>23</v>
      </c>
      <c r="D1663" s="43">
        <v>944</v>
      </c>
      <c r="E1663" s="97">
        <v>6.5167919799999996E-3</v>
      </c>
      <c r="F1663" s="97">
        <v>8.4819303E-4</v>
      </c>
      <c r="G1663" s="97">
        <v>1.3625649900000001E-3</v>
      </c>
      <c r="H1663" s="97">
        <v>4.3060334799999997E-3</v>
      </c>
    </row>
    <row r="1664" spans="1:8" x14ac:dyDescent="0.2">
      <c r="A1664" s="42" t="s">
        <v>58</v>
      </c>
      <c r="B1664" s="42" t="s">
        <v>75</v>
      </c>
      <c r="C1664" s="42" t="s">
        <v>23</v>
      </c>
      <c r="D1664" s="43">
        <v>463</v>
      </c>
      <c r="E1664" s="97">
        <v>6.6953141300000003E-3</v>
      </c>
      <c r="F1664" s="97">
        <v>6.2182502000000003E-4</v>
      </c>
      <c r="G1664" s="97">
        <v>1.67196601E-3</v>
      </c>
      <c r="H1664" s="97">
        <v>4.4015226399999998E-3</v>
      </c>
    </row>
    <row r="1665" spans="1:8" x14ac:dyDescent="0.2">
      <c r="A1665" s="42" t="s">
        <v>58</v>
      </c>
      <c r="B1665" s="42" t="s">
        <v>70</v>
      </c>
      <c r="C1665" s="42" t="s">
        <v>24</v>
      </c>
      <c r="D1665" s="43">
        <v>1293</v>
      </c>
      <c r="E1665" s="97">
        <v>6.8628528100000002E-3</v>
      </c>
      <c r="F1665" s="97">
        <v>1.27731027E-3</v>
      </c>
      <c r="G1665" s="97">
        <v>2.0012672699999999E-3</v>
      </c>
      <c r="H1665" s="97">
        <v>3.5842747700000001E-3</v>
      </c>
    </row>
    <row r="1666" spans="1:8" x14ac:dyDescent="0.2">
      <c r="A1666" s="42" t="s">
        <v>58</v>
      </c>
      <c r="B1666" s="42" t="s">
        <v>71</v>
      </c>
      <c r="C1666" s="42" t="s">
        <v>24</v>
      </c>
      <c r="D1666" s="43">
        <v>413</v>
      </c>
      <c r="E1666" s="97">
        <v>8.5095784899999992E-3</v>
      </c>
      <c r="F1666" s="97">
        <v>1.6702815800000001E-3</v>
      </c>
      <c r="G1666" s="97">
        <v>2.3706111500000002E-3</v>
      </c>
      <c r="H1666" s="97">
        <v>4.4686853099999996E-3</v>
      </c>
    </row>
    <row r="1667" spans="1:8" x14ac:dyDescent="0.2">
      <c r="A1667" s="42" t="s">
        <v>58</v>
      </c>
      <c r="B1667" s="42" t="s">
        <v>72</v>
      </c>
      <c r="C1667" s="42" t="s">
        <v>24</v>
      </c>
      <c r="D1667" s="43">
        <v>238</v>
      </c>
      <c r="E1667" s="97">
        <v>6.3331580200000001E-3</v>
      </c>
      <c r="F1667" s="97">
        <v>9.8287206000000006E-4</v>
      </c>
      <c r="G1667" s="97">
        <v>2.3324188299999999E-3</v>
      </c>
      <c r="H1667" s="97">
        <v>3.0178666600000001E-3</v>
      </c>
    </row>
    <row r="1668" spans="1:8" x14ac:dyDescent="0.2">
      <c r="A1668" s="42" t="s">
        <v>58</v>
      </c>
      <c r="B1668" s="42" t="s">
        <v>73</v>
      </c>
      <c r="C1668" s="42" t="s">
        <v>24</v>
      </c>
      <c r="D1668" s="43">
        <v>131</v>
      </c>
      <c r="E1668" s="97">
        <v>8.2251022499999996E-3</v>
      </c>
      <c r="F1668" s="97">
        <v>1.50180217E-3</v>
      </c>
      <c r="G1668" s="97">
        <v>2.23865542E-3</v>
      </c>
      <c r="H1668" s="97">
        <v>4.4846442400000002E-3</v>
      </c>
    </row>
    <row r="1669" spans="1:8" x14ac:dyDescent="0.2">
      <c r="A1669" s="42" t="s">
        <v>58</v>
      </c>
      <c r="B1669" s="42" t="s">
        <v>74</v>
      </c>
      <c r="C1669" s="42" t="s">
        <v>24</v>
      </c>
      <c r="D1669" s="43">
        <v>1073</v>
      </c>
      <c r="E1669" s="97">
        <v>7.3915615799999999E-3</v>
      </c>
      <c r="F1669" s="97">
        <v>1.4006029400000001E-3</v>
      </c>
      <c r="G1669" s="97">
        <v>1.95097012E-3</v>
      </c>
      <c r="H1669" s="97">
        <v>4.0399880200000004E-3</v>
      </c>
    </row>
    <row r="1670" spans="1:8" x14ac:dyDescent="0.2">
      <c r="A1670" s="42" t="s">
        <v>58</v>
      </c>
      <c r="B1670" s="42" t="s">
        <v>75</v>
      </c>
      <c r="C1670" s="42" t="s">
        <v>24</v>
      </c>
      <c r="D1670" s="43">
        <v>1288</v>
      </c>
      <c r="E1670" s="97">
        <v>7.8019141600000003E-3</v>
      </c>
      <c r="F1670" s="97">
        <v>1.1369188899999999E-3</v>
      </c>
      <c r="G1670" s="97">
        <v>1.81443356E-3</v>
      </c>
      <c r="H1670" s="97">
        <v>4.8505612099999998E-3</v>
      </c>
    </row>
    <row r="1671" spans="1:8" x14ac:dyDescent="0.2">
      <c r="A1671" s="42" t="s">
        <v>58</v>
      </c>
      <c r="B1671" s="42" t="s">
        <v>70</v>
      </c>
      <c r="C1671" s="42" t="s">
        <v>25</v>
      </c>
      <c r="D1671" s="43">
        <v>234</v>
      </c>
      <c r="E1671" s="97">
        <v>8.4734090399999993E-3</v>
      </c>
      <c r="F1671" s="97">
        <v>1.9910867300000001E-3</v>
      </c>
      <c r="G1671" s="97">
        <v>1.8052585399999999E-3</v>
      </c>
      <c r="H1671" s="97">
        <v>4.6770633000000001E-3</v>
      </c>
    </row>
    <row r="1672" spans="1:8" x14ac:dyDescent="0.2">
      <c r="A1672" s="42" t="s">
        <v>58</v>
      </c>
      <c r="B1672" s="42" t="s">
        <v>71</v>
      </c>
      <c r="C1672" s="42" t="s">
        <v>25</v>
      </c>
      <c r="D1672" s="43">
        <v>143</v>
      </c>
      <c r="E1672" s="97">
        <v>9.6199168799999991E-3</v>
      </c>
      <c r="F1672" s="97">
        <v>3.31933089E-3</v>
      </c>
      <c r="G1672" s="97">
        <v>1.65930109E-3</v>
      </c>
      <c r="H1672" s="97">
        <v>4.64128441E-3</v>
      </c>
    </row>
    <row r="1673" spans="1:8" x14ac:dyDescent="0.2">
      <c r="A1673" s="42" t="s">
        <v>58</v>
      </c>
      <c r="B1673" s="42" t="s">
        <v>72</v>
      </c>
      <c r="C1673" s="42" t="s">
        <v>25</v>
      </c>
      <c r="D1673" s="43">
        <v>631</v>
      </c>
      <c r="E1673" s="97">
        <v>7.1009785199999996E-3</v>
      </c>
      <c r="F1673" s="97">
        <v>1.12281334E-3</v>
      </c>
      <c r="G1673" s="97">
        <v>2.69373251E-3</v>
      </c>
      <c r="H1673" s="97">
        <v>3.28443219E-3</v>
      </c>
    </row>
    <row r="1674" spans="1:8" x14ac:dyDescent="0.2">
      <c r="A1674" s="42" t="s">
        <v>58</v>
      </c>
      <c r="B1674" s="42" t="s">
        <v>73</v>
      </c>
      <c r="C1674" s="42" t="s">
        <v>25</v>
      </c>
      <c r="D1674" s="43">
        <v>25</v>
      </c>
      <c r="E1674" s="97">
        <v>1.04745368E-2</v>
      </c>
      <c r="F1674" s="97">
        <v>2.3828700499999998E-3</v>
      </c>
      <c r="G1674" s="97">
        <v>1.9333330699999999E-3</v>
      </c>
      <c r="H1674" s="97">
        <v>6.1583331299999997E-3</v>
      </c>
    </row>
    <row r="1675" spans="1:8" x14ac:dyDescent="0.2">
      <c r="A1675" s="42" t="s">
        <v>58</v>
      </c>
      <c r="B1675" s="42" t="s">
        <v>74</v>
      </c>
      <c r="C1675" s="42" t="s">
        <v>25</v>
      </c>
      <c r="D1675" s="43">
        <v>303</v>
      </c>
      <c r="E1675" s="97">
        <v>8.9416022400000007E-3</v>
      </c>
      <c r="F1675" s="97">
        <v>2.2564858100000001E-3</v>
      </c>
      <c r="G1675" s="97">
        <v>1.8220951699999999E-3</v>
      </c>
      <c r="H1675" s="97">
        <v>4.8630207800000004E-3</v>
      </c>
    </row>
    <row r="1676" spans="1:8" x14ac:dyDescent="0.2">
      <c r="A1676" s="42" t="s">
        <v>58</v>
      </c>
      <c r="B1676" s="42" t="s">
        <v>75</v>
      </c>
      <c r="C1676" s="42" t="s">
        <v>25</v>
      </c>
      <c r="D1676" s="43">
        <v>203</v>
      </c>
      <c r="E1676" s="97">
        <v>8.8905991000000004E-3</v>
      </c>
      <c r="F1676" s="97">
        <v>1.6336546699999999E-3</v>
      </c>
      <c r="G1676" s="97">
        <v>1.7024719300000001E-3</v>
      </c>
      <c r="H1676" s="97">
        <v>5.5544720100000004E-3</v>
      </c>
    </row>
    <row r="1677" spans="1:8" x14ac:dyDescent="0.2">
      <c r="A1677" s="42" t="s">
        <v>58</v>
      </c>
      <c r="B1677" s="42" t="s">
        <v>70</v>
      </c>
      <c r="C1677" s="42" t="s">
        <v>26</v>
      </c>
      <c r="D1677" s="43">
        <v>7231</v>
      </c>
      <c r="E1677" s="97">
        <v>5.3890685599999998E-3</v>
      </c>
      <c r="F1677" s="97">
        <v>1.4271914499999999E-3</v>
      </c>
      <c r="G1677" s="97">
        <v>8.2703306E-4</v>
      </c>
      <c r="H1677" s="97">
        <v>3.1348435699999999E-3</v>
      </c>
    </row>
    <row r="1678" spans="1:8" x14ac:dyDescent="0.2">
      <c r="A1678" s="42" t="s">
        <v>58</v>
      </c>
      <c r="B1678" s="42" t="s">
        <v>71</v>
      </c>
      <c r="C1678" s="42" t="s">
        <v>26</v>
      </c>
      <c r="D1678" s="43">
        <v>6504</v>
      </c>
      <c r="E1678" s="97">
        <v>5.36871338E-3</v>
      </c>
      <c r="F1678" s="97">
        <v>1.1425320599999999E-3</v>
      </c>
      <c r="G1678" s="97">
        <v>9.0299998000000002E-4</v>
      </c>
      <c r="H1678" s="97">
        <v>3.3231808599999998E-3</v>
      </c>
    </row>
    <row r="1679" spans="1:8" x14ac:dyDescent="0.2">
      <c r="A1679" s="42" t="s">
        <v>58</v>
      </c>
      <c r="B1679" s="42" t="s">
        <v>72</v>
      </c>
      <c r="C1679" s="42" t="s">
        <v>26</v>
      </c>
      <c r="D1679" s="43">
        <v>1974</v>
      </c>
      <c r="E1679" s="97">
        <v>4.7604152500000003E-3</v>
      </c>
      <c r="F1679" s="97">
        <v>1.12150643E-3</v>
      </c>
      <c r="G1679" s="97">
        <v>8.2455579999999998E-4</v>
      </c>
      <c r="H1679" s="97">
        <v>2.81435255E-3</v>
      </c>
    </row>
    <row r="1680" spans="1:8" x14ac:dyDescent="0.2">
      <c r="A1680" s="42" t="s">
        <v>58</v>
      </c>
      <c r="B1680" s="42" t="s">
        <v>73</v>
      </c>
      <c r="C1680" s="42" t="s">
        <v>26</v>
      </c>
      <c r="D1680" s="43">
        <v>2639</v>
      </c>
      <c r="E1680" s="97">
        <v>5.7571082300000003E-3</v>
      </c>
      <c r="F1680" s="97">
        <v>1.5595393500000001E-3</v>
      </c>
      <c r="G1680" s="97">
        <v>8.2427206E-4</v>
      </c>
      <c r="H1680" s="97">
        <v>3.37329632E-3</v>
      </c>
    </row>
    <row r="1681" spans="1:8" x14ac:dyDescent="0.2">
      <c r="A1681" s="42" t="s">
        <v>58</v>
      </c>
      <c r="B1681" s="42" t="s">
        <v>74</v>
      </c>
      <c r="C1681" s="42" t="s">
        <v>26</v>
      </c>
      <c r="D1681" s="43">
        <v>9209</v>
      </c>
      <c r="E1681" s="97">
        <v>6.0587290400000004E-3</v>
      </c>
      <c r="F1681" s="97">
        <v>1.43690805E-3</v>
      </c>
      <c r="G1681" s="97">
        <v>8.3742655999999999E-4</v>
      </c>
      <c r="H1681" s="97">
        <v>3.7843939500000002E-3</v>
      </c>
    </row>
    <row r="1682" spans="1:8" x14ac:dyDescent="0.2">
      <c r="A1682" s="42" t="s">
        <v>58</v>
      </c>
      <c r="B1682" s="42" t="s">
        <v>75</v>
      </c>
      <c r="C1682" s="42" t="s">
        <v>26</v>
      </c>
      <c r="D1682" s="43">
        <v>4306</v>
      </c>
      <c r="E1682" s="97">
        <v>5.1716245200000002E-3</v>
      </c>
      <c r="F1682" s="97">
        <v>1.3189388799999999E-3</v>
      </c>
      <c r="G1682" s="97">
        <v>7.5884884999999997E-4</v>
      </c>
      <c r="H1682" s="97">
        <v>3.0938363000000001E-3</v>
      </c>
    </row>
    <row r="1683" spans="1:8" x14ac:dyDescent="0.2">
      <c r="A1683" s="42" t="s">
        <v>58</v>
      </c>
      <c r="B1683" s="42" t="s">
        <v>70</v>
      </c>
      <c r="C1683" s="42" t="s">
        <v>27</v>
      </c>
      <c r="D1683" s="43">
        <v>1072</v>
      </c>
      <c r="E1683" s="97">
        <v>7.9403544099999994E-3</v>
      </c>
      <c r="F1683" s="97">
        <v>3.6144578499999998E-3</v>
      </c>
      <c r="G1683" s="97">
        <v>8.2708181000000003E-4</v>
      </c>
      <c r="H1683" s="97">
        <v>4.4316501100000001E-3</v>
      </c>
    </row>
    <row r="1684" spans="1:8" x14ac:dyDescent="0.2">
      <c r="A1684" s="42" t="s">
        <v>58</v>
      </c>
      <c r="B1684" s="42" t="s">
        <v>71</v>
      </c>
      <c r="C1684" s="42" t="s">
        <v>27</v>
      </c>
      <c r="D1684" s="43">
        <v>506</v>
      </c>
      <c r="E1684" s="97">
        <v>7.3648163899999999E-3</v>
      </c>
      <c r="F1684" s="97">
        <v>2.71652185E-3</v>
      </c>
      <c r="G1684" s="97">
        <v>6.4428225999999997E-4</v>
      </c>
      <c r="H1684" s="97">
        <v>4.0040118000000003E-3</v>
      </c>
    </row>
    <row r="1685" spans="1:8" x14ac:dyDescent="0.2">
      <c r="A1685" s="42" t="s">
        <v>58</v>
      </c>
      <c r="B1685" s="42" t="s">
        <v>72</v>
      </c>
      <c r="C1685" s="42" t="s">
        <v>27</v>
      </c>
      <c r="D1685" s="43">
        <v>3546</v>
      </c>
      <c r="E1685" s="97">
        <v>4.52036438E-3</v>
      </c>
      <c r="F1685" s="97">
        <v>9.0764413000000001E-4</v>
      </c>
      <c r="G1685" s="97">
        <v>5.5975605999999999E-4</v>
      </c>
      <c r="H1685" s="97">
        <v>3.0529637099999999E-3</v>
      </c>
    </row>
    <row r="1686" spans="1:8" x14ac:dyDescent="0.2">
      <c r="A1686" s="42" t="s">
        <v>58</v>
      </c>
      <c r="B1686" s="42" t="s">
        <v>73</v>
      </c>
      <c r="C1686" s="42" t="s">
        <v>27</v>
      </c>
      <c r="D1686" s="43">
        <v>275</v>
      </c>
      <c r="E1686" s="97">
        <v>8.6153617299999999E-3</v>
      </c>
      <c r="F1686" s="97">
        <v>3.3010519599999998E-3</v>
      </c>
      <c r="G1686" s="97">
        <v>8.6334151999999998E-4</v>
      </c>
      <c r="H1686" s="97">
        <v>4.4509677599999997E-3</v>
      </c>
    </row>
    <row r="1687" spans="1:8" x14ac:dyDescent="0.2">
      <c r="A1687" s="42" t="s">
        <v>58</v>
      </c>
      <c r="B1687" s="42" t="s">
        <v>74</v>
      </c>
      <c r="C1687" s="42" t="s">
        <v>27</v>
      </c>
      <c r="D1687" s="43">
        <v>1564</v>
      </c>
      <c r="E1687" s="97">
        <v>7.1139777500000001E-3</v>
      </c>
      <c r="F1687" s="97">
        <v>2.4097604699999998E-3</v>
      </c>
      <c r="G1687" s="97">
        <v>7.5395004000000003E-4</v>
      </c>
      <c r="H1687" s="97">
        <v>3.9502667599999996E-3</v>
      </c>
    </row>
    <row r="1688" spans="1:8" x14ac:dyDescent="0.2">
      <c r="A1688" s="42" t="s">
        <v>58</v>
      </c>
      <c r="B1688" s="42" t="s">
        <v>75</v>
      </c>
      <c r="C1688" s="42" t="s">
        <v>27</v>
      </c>
      <c r="D1688" s="43">
        <v>1126</v>
      </c>
      <c r="E1688" s="97">
        <v>5.5896710799999997E-3</v>
      </c>
      <c r="F1688" s="97">
        <v>1.6305668199999999E-3</v>
      </c>
      <c r="G1688" s="97">
        <v>5.7340981E-4</v>
      </c>
      <c r="H1688" s="97">
        <v>3.3856939500000001E-3</v>
      </c>
    </row>
    <row r="1689" spans="1:8" x14ac:dyDescent="0.2">
      <c r="A1689" s="42" t="s">
        <v>58</v>
      </c>
      <c r="B1689" s="42" t="s">
        <v>70</v>
      </c>
      <c r="C1689" s="42" t="s">
        <v>28</v>
      </c>
      <c r="D1689" s="43">
        <v>1388</v>
      </c>
      <c r="E1689" s="97">
        <v>6.0639640299999997E-3</v>
      </c>
      <c r="F1689" s="97">
        <v>1.38430238E-3</v>
      </c>
      <c r="G1689" s="97">
        <v>1.1792878299999999E-3</v>
      </c>
      <c r="H1689" s="97">
        <v>3.5003733400000001E-3</v>
      </c>
    </row>
    <row r="1690" spans="1:8" x14ac:dyDescent="0.2">
      <c r="A1690" s="42" t="s">
        <v>58</v>
      </c>
      <c r="B1690" s="42" t="s">
        <v>71</v>
      </c>
      <c r="C1690" s="42" t="s">
        <v>28</v>
      </c>
      <c r="D1690" s="43">
        <v>89</v>
      </c>
      <c r="E1690" s="97">
        <v>1.4865012259999999E-2</v>
      </c>
      <c r="F1690" s="97">
        <v>6.5925402999999997E-3</v>
      </c>
      <c r="G1690" s="97">
        <v>1.52465647E-3</v>
      </c>
      <c r="H1690" s="97">
        <v>6.7478149899999999E-3</v>
      </c>
    </row>
    <row r="1691" spans="1:8" x14ac:dyDescent="0.2">
      <c r="A1691" s="42" t="s">
        <v>58</v>
      </c>
      <c r="B1691" s="42" t="s">
        <v>72</v>
      </c>
      <c r="C1691" s="42" t="s">
        <v>28</v>
      </c>
      <c r="D1691" s="43">
        <v>107</v>
      </c>
      <c r="E1691" s="97">
        <v>6.3870497700000001E-3</v>
      </c>
      <c r="F1691" s="97">
        <v>1.5892174600000001E-3</v>
      </c>
      <c r="G1691" s="97">
        <v>6.1818512E-4</v>
      </c>
      <c r="H1691" s="97">
        <v>4.1796466700000003E-3</v>
      </c>
    </row>
    <row r="1692" spans="1:8" x14ac:dyDescent="0.2">
      <c r="A1692" s="42" t="s">
        <v>58</v>
      </c>
      <c r="B1692" s="42" t="s">
        <v>73</v>
      </c>
      <c r="C1692" s="42" t="s">
        <v>28</v>
      </c>
      <c r="D1692" s="43">
        <v>74</v>
      </c>
      <c r="E1692" s="97">
        <v>9.6499622299999997E-3</v>
      </c>
      <c r="F1692" s="97">
        <v>3.6459894899999999E-3</v>
      </c>
      <c r="G1692" s="97">
        <v>1.14411267E-3</v>
      </c>
      <c r="H1692" s="97">
        <v>4.8598596200000004E-3</v>
      </c>
    </row>
    <row r="1693" spans="1:8" x14ac:dyDescent="0.2">
      <c r="A1693" s="42" t="s">
        <v>58</v>
      </c>
      <c r="B1693" s="42" t="s">
        <v>74</v>
      </c>
      <c r="C1693" s="42" t="s">
        <v>28</v>
      </c>
      <c r="D1693" s="43">
        <v>994</v>
      </c>
      <c r="E1693" s="97">
        <v>8.4465121600000009E-3</v>
      </c>
      <c r="F1693" s="97">
        <v>2.1422747100000002E-3</v>
      </c>
      <c r="G1693" s="97">
        <v>1.1423515800000001E-3</v>
      </c>
      <c r="H1693" s="97">
        <v>5.1618854399999997E-3</v>
      </c>
    </row>
    <row r="1694" spans="1:8" x14ac:dyDescent="0.2">
      <c r="A1694" s="42" t="s">
        <v>58</v>
      </c>
      <c r="B1694" s="42" t="s">
        <v>75</v>
      </c>
      <c r="C1694" s="42" t="s">
        <v>28</v>
      </c>
      <c r="D1694" s="43">
        <v>862</v>
      </c>
      <c r="E1694" s="97">
        <v>7.3670724599999996E-3</v>
      </c>
      <c r="F1694" s="97">
        <v>1.3036272E-3</v>
      </c>
      <c r="G1694" s="97">
        <v>1.1446380999999999E-3</v>
      </c>
      <c r="H1694" s="97">
        <v>4.9188066800000003E-3</v>
      </c>
    </row>
    <row r="1695" spans="1:8" x14ac:dyDescent="0.2">
      <c r="A1695" s="42" t="s">
        <v>58</v>
      </c>
      <c r="B1695" s="42" t="s">
        <v>70</v>
      </c>
      <c r="C1695" s="42" t="s">
        <v>29</v>
      </c>
      <c r="D1695" s="43">
        <v>218</v>
      </c>
      <c r="E1695" s="97">
        <v>9.0864442999999996E-3</v>
      </c>
      <c r="F1695" s="97">
        <v>2.7942891599999999E-3</v>
      </c>
      <c r="G1695" s="97">
        <v>1.76509917E-3</v>
      </c>
      <c r="H1695" s="97">
        <v>4.5270554900000001E-3</v>
      </c>
    </row>
    <row r="1696" spans="1:8" x14ac:dyDescent="0.2">
      <c r="A1696" s="42" t="s">
        <v>58</v>
      </c>
      <c r="B1696" s="42" t="s">
        <v>71</v>
      </c>
      <c r="C1696" s="42" t="s">
        <v>29</v>
      </c>
      <c r="D1696" s="43">
        <v>108</v>
      </c>
      <c r="E1696" s="97">
        <v>8.5570985200000005E-3</v>
      </c>
      <c r="F1696" s="97">
        <v>2.00370775E-3</v>
      </c>
      <c r="G1696" s="97">
        <v>1.8622468300000001E-3</v>
      </c>
      <c r="H1696" s="97">
        <v>4.6911434300000001E-3</v>
      </c>
    </row>
    <row r="1697" spans="1:8" x14ac:dyDescent="0.2">
      <c r="A1697" s="42" t="s">
        <v>58</v>
      </c>
      <c r="B1697" s="42" t="s">
        <v>72</v>
      </c>
      <c r="C1697" s="42" t="s">
        <v>29</v>
      </c>
      <c r="D1697" s="43">
        <v>20</v>
      </c>
      <c r="E1697" s="97">
        <v>6.3703701700000004E-3</v>
      </c>
      <c r="F1697" s="97">
        <v>1.4878469E-3</v>
      </c>
      <c r="G1697" s="97">
        <v>2.0306710299999998E-3</v>
      </c>
      <c r="H1697" s="97">
        <v>2.85185162E-3</v>
      </c>
    </row>
    <row r="1698" spans="1:8" x14ac:dyDescent="0.2">
      <c r="A1698" s="42" t="s">
        <v>58</v>
      </c>
      <c r="B1698" s="42" t="s">
        <v>73</v>
      </c>
      <c r="C1698" s="42" t="s">
        <v>29</v>
      </c>
      <c r="D1698" s="43">
        <v>77</v>
      </c>
      <c r="E1698" s="97">
        <v>8.9021161599999992E-3</v>
      </c>
      <c r="F1698" s="97">
        <v>2.40019215E-3</v>
      </c>
      <c r="G1698" s="97">
        <v>1.81036532E-3</v>
      </c>
      <c r="H1698" s="97">
        <v>4.6915582100000002E-3</v>
      </c>
    </row>
    <row r="1699" spans="1:8" x14ac:dyDescent="0.2">
      <c r="A1699" s="42" t="s">
        <v>58</v>
      </c>
      <c r="B1699" s="42" t="s">
        <v>74</v>
      </c>
      <c r="C1699" s="42" t="s">
        <v>29</v>
      </c>
      <c r="D1699" s="43">
        <v>510</v>
      </c>
      <c r="E1699" s="97">
        <v>8.5437996899999993E-3</v>
      </c>
      <c r="F1699" s="97">
        <v>2.3538260300000001E-3</v>
      </c>
      <c r="G1699" s="97">
        <v>1.7073799399999999E-3</v>
      </c>
      <c r="H1699" s="97">
        <v>4.4825932699999998E-3</v>
      </c>
    </row>
    <row r="1700" spans="1:8" x14ac:dyDescent="0.2">
      <c r="A1700" s="42" t="s">
        <v>58</v>
      </c>
      <c r="B1700" s="42" t="s">
        <v>75</v>
      </c>
      <c r="C1700" s="42" t="s">
        <v>29</v>
      </c>
      <c r="D1700" s="43">
        <v>590</v>
      </c>
      <c r="E1700" s="97">
        <v>8.6363580400000001E-3</v>
      </c>
      <c r="F1700" s="97">
        <v>1.59830093E-3</v>
      </c>
      <c r="G1700" s="97">
        <v>1.65746601E-3</v>
      </c>
      <c r="H1700" s="97">
        <v>5.3805906300000003E-3</v>
      </c>
    </row>
    <row r="1701" spans="1:8" x14ac:dyDescent="0.2">
      <c r="A1701" s="42" t="s">
        <v>58</v>
      </c>
      <c r="B1701" s="42" t="s">
        <v>70</v>
      </c>
      <c r="C1701" s="42" t="s">
        <v>30</v>
      </c>
      <c r="D1701" s="43">
        <v>753</v>
      </c>
      <c r="E1701" s="97">
        <v>6.9132111200000002E-3</v>
      </c>
      <c r="F1701" s="97">
        <v>1.3755776900000001E-3</v>
      </c>
      <c r="G1701" s="97">
        <v>1.1953879600000001E-3</v>
      </c>
      <c r="H1701" s="97">
        <v>4.3422449799999999E-3</v>
      </c>
    </row>
    <row r="1702" spans="1:8" x14ac:dyDescent="0.2">
      <c r="A1702" s="42" t="s">
        <v>58</v>
      </c>
      <c r="B1702" s="42" t="s">
        <v>71</v>
      </c>
      <c r="C1702" s="42" t="s">
        <v>30</v>
      </c>
      <c r="D1702" s="43">
        <v>269</v>
      </c>
      <c r="E1702" s="97">
        <v>9.1538015699999999E-3</v>
      </c>
      <c r="F1702" s="97">
        <v>2.88555841E-3</v>
      </c>
      <c r="G1702" s="97">
        <v>1.4039048200000001E-3</v>
      </c>
      <c r="H1702" s="97">
        <v>4.8643378399999999E-3</v>
      </c>
    </row>
    <row r="1703" spans="1:8" x14ac:dyDescent="0.2">
      <c r="A1703" s="42" t="s">
        <v>58</v>
      </c>
      <c r="B1703" s="42" t="s">
        <v>72</v>
      </c>
      <c r="C1703" s="42" t="s">
        <v>30</v>
      </c>
      <c r="D1703" s="43">
        <v>106</v>
      </c>
      <c r="E1703" s="97">
        <v>4.8238772299999998E-3</v>
      </c>
      <c r="F1703" s="97">
        <v>6.8352527000000004E-4</v>
      </c>
      <c r="G1703" s="97">
        <v>6.480387E-4</v>
      </c>
      <c r="H1703" s="97">
        <v>3.4923128200000002E-3</v>
      </c>
    </row>
    <row r="1704" spans="1:8" x14ac:dyDescent="0.2">
      <c r="A1704" s="42" t="s">
        <v>58</v>
      </c>
      <c r="B1704" s="42" t="s">
        <v>73</v>
      </c>
      <c r="C1704" s="42" t="s">
        <v>30</v>
      </c>
      <c r="D1704" s="43">
        <v>260</v>
      </c>
      <c r="E1704" s="97">
        <v>7.5215008199999997E-3</v>
      </c>
      <c r="F1704" s="97">
        <v>1.4976404399999999E-3</v>
      </c>
      <c r="G1704" s="97">
        <v>1.1153843800000001E-3</v>
      </c>
      <c r="H1704" s="97">
        <v>4.9084755200000003E-3</v>
      </c>
    </row>
    <row r="1705" spans="1:8" x14ac:dyDescent="0.2">
      <c r="A1705" s="42" t="s">
        <v>58</v>
      </c>
      <c r="B1705" s="42" t="s">
        <v>74</v>
      </c>
      <c r="C1705" s="42" t="s">
        <v>30</v>
      </c>
      <c r="D1705" s="43">
        <v>512</v>
      </c>
      <c r="E1705" s="97">
        <v>6.44847704E-3</v>
      </c>
      <c r="F1705" s="97">
        <v>1.33438651E-3</v>
      </c>
      <c r="G1705" s="97">
        <v>1.0609038E-3</v>
      </c>
      <c r="H1705" s="97">
        <v>4.0531862400000002E-3</v>
      </c>
    </row>
    <row r="1706" spans="1:8" x14ac:dyDescent="0.2">
      <c r="A1706" s="42" t="s">
        <v>58</v>
      </c>
      <c r="B1706" s="42" t="s">
        <v>75</v>
      </c>
      <c r="C1706" s="42" t="s">
        <v>30</v>
      </c>
      <c r="D1706" s="43">
        <v>520</v>
      </c>
      <c r="E1706" s="97">
        <v>6.6630161300000003E-3</v>
      </c>
      <c r="F1706" s="97">
        <v>1.02641982E-3</v>
      </c>
      <c r="G1706" s="97">
        <v>8.9937209999999999E-4</v>
      </c>
      <c r="H1706" s="97">
        <v>4.73722377E-3</v>
      </c>
    </row>
    <row r="1707" spans="1:8" x14ac:dyDescent="0.2">
      <c r="A1707" s="42" t="s">
        <v>58</v>
      </c>
      <c r="B1707" s="42" t="s">
        <v>70</v>
      </c>
      <c r="C1707" s="42" t="s">
        <v>31</v>
      </c>
      <c r="D1707" s="43">
        <v>636</v>
      </c>
      <c r="E1707" s="97">
        <v>7.3183814199999997E-3</v>
      </c>
      <c r="F1707" s="97">
        <v>2.0696298300000001E-3</v>
      </c>
      <c r="G1707" s="97">
        <v>1.3196261800000001E-3</v>
      </c>
      <c r="H1707" s="97">
        <v>3.9291249399999997E-3</v>
      </c>
    </row>
    <row r="1708" spans="1:8" x14ac:dyDescent="0.2">
      <c r="A1708" s="42" t="s">
        <v>58</v>
      </c>
      <c r="B1708" s="42" t="s">
        <v>71</v>
      </c>
      <c r="C1708" s="42" t="s">
        <v>31</v>
      </c>
      <c r="D1708" s="43">
        <v>49</v>
      </c>
      <c r="E1708" s="97">
        <v>1.205286255E-2</v>
      </c>
      <c r="F1708" s="97">
        <v>3.8676301800000001E-3</v>
      </c>
      <c r="G1708" s="97">
        <v>1.86555154E-3</v>
      </c>
      <c r="H1708" s="97">
        <v>6.3196804000000004E-3</v>
      </c>
    </row>
    <row r="1709" spans="1:8" x14ac:dyDescent="0.2">
      <c r="A1709" s="42" t="s">
        <v>58</v>
      </c>
      <c r="B1709" s="42" t="s">
        <v>72</v>
      </c>
      <c r="C1709" s="42" t="s">
        <v>31</v>
      </c>
      <c r="D1709" s="43">
        <v>4319</v>
      </c>
      <c r="E1709" s="97">
        <v>9.6076549900000006E-3</v>
      </c>
      <c r="F1709" s="97">
        <v>9.5132755000000005E-4</v>
      </c>
      <c r="G1709" s="97">
        <v>1.0568716299999999E-3</v>
      </c>
      <c r="H1709" s="97">
        <v>7.5994553200000002E-3</v>
      </c>
    </row>
    <row r="1710" spans="1:8" x14ac:dyDescent="0.2">
      <c r="A1710" s="42" t="s">
        <v>58</v>
      </c>
      <c r="B1710" s="42" t="s">
        <v>73</v>
      </c>
      <c r="C1710" s="42" t="s">
        <v>31</v>
      </c>
      <c r="D1710" s="43">
        <v>402</v>
      </c>
      <c r="E1710" s="97">
        <v>7.10170191E-3</v>
      </c>
      <c r="F1710" s="97">
        <v>1.67657061E-3</v>
      </c>
      <c r="G1710" s="97">
        <v>1.3072367299999999E-3</v>
      </c>
      <c r="H1710" s="97">
        <v>4.1178940800000001E-3</v>
      </c>
    </row>
    <row r="1711" spans="1:8" x14ac:dyDescent="0.2">
      <c r="A1711" s="42" t="s">
        <v>58</v>
      </c>
      <c r="B1711" s="42" t="s">
        <v>74</v>
      </c>
      <c r="C1711" s="42" t="s">
        <v>31</v>
      </c>
      <c r="D1711" s="43">
        <v>607</v>
      </c>
      <c r="E1711" s="97">
        <v>6.3727383299999997E-3</v>
      </c>
      <c r="F1711" s="97">
        <v>1.4295790500000001E-3</v>
      </c>
      <c r="G1711" s="97">
        <v>1.1089562199999999E-3</v>
      </c>
      <c r="H1711" s="97">
        <v>3.8342025899999999E-3</v>
      </c>
    </row>
    <row r="1712" spans="1:8" x14ac:dyDescent="0.2">
      <c r="A1712" s="42" t="s">
        <v>58</v>
      </c>
      <c r="B1712" s="42" t="s">
        <v>75</v>
      </c>
      <c r="C1712" s="42" t="s">
        <v>31</v>
      </c>
      <c r="D1712" s="43">
        <v>479</v>
      </c>
      <c r="E1712" s="97">
        <v>7.2407308300000001E-3</v>
      </c>
      <c r="F1712" s="97">
        <v>1.30818426E-3</v>
      </c>
      <c r="G1712" s="97">
        <v>1.1529128499999999E-3</v>
      </c>
      <c r="H1712" s="97">
        <v>4.77963326E-3</v>
      </c>
    </row>
    <row r="1713" spans="1:8" x14ac:dyDescent="0.2">
      <c r="A1713" s="42" t="s">
        <v>58</v>
      </c>
      <c r="B1713" s="42" t="s">
        <v>70</v>
      </c>
      <c r="C1713" s="42" t="s">
        <v>166</v>
      </c>
      <c r="D1713" s="43">
        <v>5</v>
      </c>
      <c r="E1713" s="97">
        <v>9.0092590200000003E-3</v>
      </c>
      <c r="F1713" s="97">
        <v>2.8240740200000001E-3</v>
      </c>
      <c r="G1713" s="97">
        <v>4.4467590199999997E-3</v>
      </c>
      <c r="H1713" s="97">
        <v>1.73842582E-3</v>
      </c>
    </row>
    <row r="1714" spans="1:8" x14ac:dyDescent="0.2">
      <c r="A1714" s="42" t="s">
        <v>58</v>
      </c>
      <c r="B1714" s="42" t="s">
        <v>71</v>
      </c>
      <c r="C1714" s="42" t="s">
        <v>166</v>
      </c>
      <c r="D1714" s="43">
        <v>1</v>
      </c>
      <c r="E1714" s="97">
        <v>7.8703701300000001E-3</v>
      </c>
      <c r="F1714" s="97">
        <v>1.3657402700000001E-3</v>
      </c>
      <c r="G1714" s="97">
        <v>4.1319444400000002E-3</v>
      </c>
      <c r="H1714" s="97">
        <v>2.3726847200000001E-3</v>
      </c>
    </row>
    <row r="1715" spans="1:8" x14ac:dyDescent="0.2">
      <c r="A1715" s="42" t="s">
        <v>58</v>
      </c>
      <c r="B1715" s="42" t="s">
        <v>70</v>
      </c>
      <c r="C1715" s="42" t="s">
        <v>32</v>
      </c>
      <c r="D1715" s="43">
        <v>1017</v>
      </c>
      <c r="E1715" s="97">
        <v>7.8046016299999996E-3</v>
      </c>
      <c r="F1715" s="97">
        <v>2.11170494E-3</v>
      </c>
      <c r="G1715" s="97">
        <v>1.1715873999999999E-3</v>
      </c>
      <c r="H1715" s="97">
        <v>4.5213088000000002E-3</v>
      </c>
    </row>
    <row r="1716" spans="1:8" x14ac:dyDescent="0.2">
      <c r="A1716" s="42" t="s">
        <v>58</v>
      </c>
      <c r="B1716" s="42" t="s">
        <v>71</v>
      </c>
      <c r="C1716" s="42" t="s">
        <v>32</v>
      </c>
      <c r="D1716" s="43">
        <v>70</v>
      </c>
      <c r="E1716" s="97">
        <v>1.314236083E-2</v>
      </c>
      <c r="F1716" s="97">
        <v>6.9887563699999999E-3</v>
      </c>
      <c r="G1716" s="97">
        <v>1.3497021300000001E-3</v>
      </c>
      <c r="H1716" s="97">
        <v>4.8039018500000003E-3</v>
      </c>
    </row>
    <row r="1717" spans="1:8" x14ac:dyDescent="0.2">
      <c r="A1717" s="42" t="s">
        <v>58</v>
      </c>
      <c r="B1717" s="42" t="s">
        <v>72</v>
      </c>
      <c r="C1717" s="42" t="s">
        <v>32</v>
      </c>
      <c r="D1717" s="43">
        <v>1199</v>
      </c>
      <c r="E1717" s="97">
        <v>5.7061727200000004E-3</v>
      </c>
      <c r="F1717" s="97">
        <v>1.32701223E-3</v>
      </c>
      <c r="G1717" s="97">
        <v>1.2844709999999999E-3</v>
      </c>
      <c r="H1717" s="97">
        <v>3.0946889899999999E-3</v>
      </c>
    </row>
    <row r="1718" spans="1:8" x14ac:dyDescent="0.2">
      <c r="A1718" s="42" t="s">
        <v>58</v>
      </c>
      <c r="B1718" s="42" t="s">
        <v>73</v>
      </c>
      <c r="C1718" s="42" t="s">
        <v>32</v>
      </c>
      <c r="D1718" s="43">
        <v>116</v>
      </c>
      <c r="E1718" s="97">
        <v>8.4445838699999994E-3</v>
      </c>
      <c r="F1718" s="97">
        <v>2.5162633399999999E-3</v>
      </c>
      <c r="G1718" s="97">
        <v>1.1467310699999999E-3</v>
      </c>
      <c r="H1718" s="97">
        <v>4.7815890000000002E-3</v>
      </c>
    </row>
    <row r="1719" spans="1:8" x14ac:dyDescent="0.2">
      <c r="A1719" s="42" t="s">
        <v>58</v>
      </c>
      <c r="B1719" s="42" t="s">
        <v>74</v>
      </c>
      <c r="C1719" s="42" t="s">
        <v>32</v>
      </c>
      <c r="D1719" s="43">
        <v>922</v>
      </c>
      <c r="E1719" s="97">
        <v>9.0847942899999999E-3</v>
      </c>
      <c r="F1719" s="97">
        <v>3.1879165199999999E-3</v>
      </c>
      <c r="G1719" s="97">
        <v>1.10372958E-3</v>
      </c>
      <c r="H1719" s="97">
        <v>4.79314771E-3</v>
      </c>
    </row>
    <row r="1720" spans="1:8" x14ac:dyDescent="0.2">
      <c r="A1720" s="42" t="s">
        <v>58</v>
      </c>
      <c r="B1720" s="42" t="s">
        <v>75</v>
      </c>
      <c r="C1720" s="42" t="s">
        <v>32</v>
      </c>
      <c r="D1720" s="43">
        <v>1153</v>
      </c>
      <c r="E1720" s="97">
        <v>7.7085238200000003E-3</v>
      </c>
      <c r="F1720" s="97">
        <v>1.82431677E-3</v>
      </c>
      <c r="G1720" s="97">
        <v>1.0650053E-3</v>
      </c>
      <c r="H1720" s="97">
        <v>4.8192012800000001E-3</v>
      </c>
    </row>
    <row r="1721" spans="1:8" x14ac:dyDescent="0.2">
      <c r="A1721" s="42" t="s">
        <v>58</v>
      </c>
      <c r="B1721" s="42" t="s">
        <v>70</v>
      </c>
      <c r="C1721" s="42" t="s">
        <v>33</v>
      </c>
      <c r="D1721" s="43">
        <v>1133</v>
      </c>
      <c r="E1721" s="97">
        <v>7.8788387100000006E-3</v>
      </c>
      <c r="F1721" s="97">
        <v>2.5031359E-3</v>
      </c>
      <c r="G1721" s="97">
        <v>1.29518258E-3</v>
      </c>
      <c r="H1721" s="97">
        <v>4.0805197699999999E-3</v>
      </c>
    </row>
    <row r="1722" spans="1:8" x14ac:dyDescent="0.2">
      <c r="A1722" s="42" t="s">
        <v>58</v>
      </c>
      <c r="B1722" s="42" t="s">
        <v>71</v>
      </c>
      <c r="C1722" s="42" t="s">
        <v>33</v>
      </c>
      <c r="D1722" s="43">
        <v>239</v>
      </c>
      <c r="E1722" s="97">
        <v>8.6714510299999992E-3</v>
      </c>
      <c r="F1722" s="97">
        <v>2.90296153E-3</v>
      </c>
      <c r="G1722" s="97">
        <v>1.3096135199999999E-3</v>
      </c>
      <c r="H1722" s="97">
        <v>4.45887547E-3</v>
      </c>
    </row>
    <row r="1723" spans="1:8" x14ac:dyDescent="0.2">
      <c r="A1723" s="42" t="s">
        <v>58</v>
      </c>
      <c r="B1723" s="42" t="s">
        <v>72</v>
      </c>
      <c r="C1723" s="42" t="s">
        <v>33</v>
      </c>
      <c r="D1723" s="43">
        <v>146</v>
      </c>
      <c r="E1723" s="97">
        <v>4.2160544400000003E-3</v>
      </c>
      <c r="F1723" s="97">
        <v>1.39285237E-3</v>
      </c>
      <c r="G1723" s="97">
        <v>5.3589521999999998E-4</v>
      </c>
      <c r="H1723" s="97">
        <v>2.2873063099999999E-3</v>
      </c>
    </row>
    <row r="1724" spans="1:8" x14ac:dyDescent="0.2">
      <c r="A1724" s="42" t="s">
        <v>58</v>
      </c>
      <c r="B1724" s="42" t="s">
        <v>73</v>
      </c>
      <c r="C1724" s="42" t="s">
        <v>33</v>
      </c>
      <c r="D1724" s="43">
        <v>445</v>
      </c>
      <c r="E1724" s="97">
        <v>7.8397833599999998E-3</v>
      </c>
      <c r="F1724" s="97">
        <v>2.2839416900000001E-3</v>
      </c>
      <c r="G1724" s="97">
        <v>1.2027671400000001E-3</v>
      </c>
      <c r="H1724" s="97">
        <v>4.3530740300000001E-3</v>
      </c>
    </row>
    <row r="1725" spans="1:8" x14ac:dyDescent="0.2">
      <c r="A1725" s="42" t="s">
        <v>58</v>
      </c>
      <c r="B1725" s="42" t="s">
        <v>74</v>
      </c>
      <c r="C1725" s="42" t="s">
        <v>33</v>
      </c>
      <c r="D1725" s="43">
        <v>736</v>
      </c>
      <c r="E1725" s="97">
        <v>7.9613744499999993E-3</v>
      </c>
      <c r="F1725" s="97">
        <v>2.25757324E-3</v>
      </c>
      <c r="G1725" s="97">
        <v>1.1689183400000001E-3</v>
      </c>
      <c r="H1725" s="97">
        <v>4.5348823799999998E-3</v>
      </c>
    </row>
    <row r="1726" spans="1:8" x14ac:dyDescent="0.2">
      <c r="A1726" s="42" t="s">
        <v>58</v>
      </c>
      <c r="B1726" s="42" t="s">
        <v>75</v>
      </c>
      <c r="C1726" s="42" t="s">
        <v>33</v>
      </c>
      <c r="D1726" s="43">
        <v>535</v>
      </c>
      <c r="E1726" s="97">
        <v>6.5981955E-3</v>
      </c>
      <c r="F1726" s="97">
        <v>1.6245887200000001E-3</v>
      </c>
      <c r="G1726" s="97">
        <v>8.6442083999999997E-4</v>
      </c>
      <c r="H1726" s="97">
        <v>4.1091854600000003E-3</v>
      </c>
    </row>
    <row r="1727" spans="1:8" x14ac:dyDescent="0.2">
      <c r="A1727" s="42" t="s">
        <v>58</v>
      </c>
      <c r="B1727" s="42" t="s">
        <v>70</v>
      </c>
      <c r="C1727" s="42" t="s">
        <v>34</v>
      </c>
      <c r="D1727" s="43">
        <v>713</v>
      </c>
      <c r="E1727" s="97">
        <v>7.3105453300000003E-3</v>
      </c>
      <c r="F1727" s="97">
        <v>1.8585233400000001E-3</v>
      </c>
      <c r="G1727" s="97">
        <v>1.7335136000000001E-3</v>
      </c>
      <c r="H1727" s="97">
        <v>3.7185078900000001E-3</v>
      </c>
    </row>
    <row r="1728" spans="1:8" x14ac:dyDescent="0.2">
      <c r="A1728" s="42" t="s">
        <v>58</v>
      </c>
      <c r="B1728" s="42" t="s">
        <v>71</v>
      </c>
      <c r="C1728" s="42" t="s">
        <v>34</v>
      </c>
      <c r="D1728" s="43">
        <v>125</v>
      </c>
      <c r="E1728" s="97">
        <v>8.6249071600000005E-3</v>
      </c>
      <c r="F1728" s="97">
        <v>2.9935182899999998E-3</v>
      </c>
      <c r="G1728" s="97">
        <v>1.71185163E-3</v>
      </c>
      <c r="H1728" s="97">
        <v>3.9195368199999997E-3</v>
      </c>
    </row>
    <row r="1729" spans="1:8" x14ac:dyDescent="0.2">
      <c r="A1729" s="42" t="s">
        <v>58</v>
      </c>
      <c r="B1729" s="42" t="s">
        <v>72</v>
      </c>
      <c r="C1729" s="42" t="s">
        <v>34</v>
      </c>
      <c r="D1729" s="43">
        <v>622</v>
      </c>
      <c r="E1729" s="97">
        <v>6.8903884399999999E-3</v>
      </c>
      <c r="F1729" s="97">
        <v>1.2116490199999999E-3</v>
      </c>
      <c r="G1729" s="97">
        <v>2.3087298000000001E-3</v>
      </c>
      <c r="H1729" s="97">
        <v>3.3700091300000001E-3</v>
      </c>
    </row>
    <row r="1730" spans="1:8" x14ac:dyDescent="0.2">
      <c r="A1730" s="42" t="s">
        <v>58</v>
      </c>
      <c r="B1730" s="42" t="s">
        <v>73</v>
      </c>
      <c r="C1730" s="42" t="s">
        <v>34</v>
      </c>
      <c r="D1730" s="43">
        <v>106</v>
      </c>
      <c r="E1730" s="97">
        <v>8.7835209100000002E-3</v>
      </c>
      <c r="F1730" s="97">
        <v>2.8137008399999998E-3</v>
      </c>
      <c r="G1730" s="97">
        <v>1.70422754E-3</v>
      </c>
      <c r="H1730" s="97">
        <v>4.2655920000000003E-3</v>
      </c>
    </row>
    <row r="1731" spans="1:8" x14ac:dyDescent="0.2">
      <c r="A1731" s="42" t="s">
        <v>58</v>
      </c>
      <c r="B1731" s="42" t="s">
        <v>74</v>
      </c>
      <c r="C1731" s="42" t="s">
        <v>34</v>
      </c>
      <c r="D1731" s="43">
        <v>495</v>
      </c>
      <c r="E1731" s="97">
        <v>8.3047369399999998E-3</v>
      </c>
      <c r="F1731" s="97">
        <v>2.4313736700000001E-3</v>
      </c>
      <c r="G1731" s="97">
        <v>1.6538297100000001E-3</v>
      </c>
      <c r="H1731" s="97">
        <v>4.2195330499999999E-3</v>
      </c>
    </row>
    <row r="1732" spans="1:8" x14ac:dyDescent="0.2">
      <c r="A1732" s="42" t="s">
        <v>58</v>
      </c>
      <c r="B1732" s="42" t="s">
        <v>75</v>
      </c>
      <c r="C1732" s="42" t="s">
        <v>34</v>
      </c>
      <c r="D1732" s="43">
        <v>662</v>
      </c>
      <c r="E1732" s="97">
        <v>8.1154187999999995E-3</v>
      </c>
      <c r="F1732" s="97">
        <v>1.89437147E-3</v>
      </c>
      <c r="G1732" s="97">
        <v>1.2940057199999999E-3</v>
      </c>
      <c r="H1732" s="97">
        <v>4.9270411400000004E-3</v>
      </c>
    </row>
    <row r="1733" spans="1:8" x14ac:dyDescent="0.2">
      <c r="A1733" s="42" t="s">
        <v>58</v>
      </c>
      <c r="B1733" s="42" t="s">
        <v>70</v>
      </c>
      <c r="C1733" s="42" t="s">
        <v>35</v>
      </c>
      <c r="D1733" s="43">
        <v>210</v>
      </c>
      <c r="E1733" s="97">
        <v>8.0622242099999998E-3</v>
      </c>
      <c r="F1733" s="97">
        <v>1.63899887E-3</v>
      </c>
      <c r="G1733" s="97">
        <v>1.9374446699999999E-3</v>
      </c>
      <c r="H1733" s="97">
        <v>4.48578021E-3</v>
      </c>
    </row>
    <row r="1734" spans="1:8" x14ac:dyDescent="0.2">
      <c r="A1734" s="42" t="s">
        <v>58</v>
      </c>
      <c r="B1734" s="42" t="s">
        <v>71</v>
      </c>
      <c r="C1734" s="42" t="s">
        <v>35</v>
      </c>
      <c r="D1734" s="43">
        <v>155</v>
      </c>
      <c r="E1734" s="97">
        <v>1.4557048750000001E-2</v>
      </c>
      <c r="F1734" s="97">
        <v>5.6399340699999998E-3</v>
      </c>
      <c r="G1734" s="97">
        <v>2.38239224E-3</v>
      </c>
      <c r="H1734" s="97">
        <v>6.5347219899999998E-3</v>
      </c>
    </row>
    <row r="1735" spans="1:8" x14ac:dyDescent="0.2">
      <c r="A1735" s="42" t="s">
        <v>58</v>
      </c>
      <c r="B1735" s="42" t="s">
        <v>72</v>
      </c>
      <c r="C1735" s="42" t="s">
        <v>35</v>
      </c>
      <c r="D1735" s="43">
        <v>7323</v>
      </c>
      <c r="E1735" s="97">
        <v>6.5212089400000003E-3</v>
      </c>
      <c r="F1735" s="97">
        <v>5.699743E-4</v>
      </c>
      <c r="G1735" s="97">
        <v>2.9999387500000002E-3</v>
      </c>
      <c r="H1735" s="97">
        <v>2.9512954000000002E-3</v>
      </c>
    </row>
    <row r="1736" spans="1:8" x14ac:dyDescent="0.2">
      <c r="A1736" s="42" t="s">
        <v>58</v>
      </c>
      <c r="B1736" s="42" t="s">
        <v>73</v>
      </c>
      <c r="C1736" s="42" t="s">
        <v>35</v>
      </c>
      <c r="D1736" s="43">
        <v>186</v>
      </c>
      <c r="E1736" s="97">
        <v>9.3933565100000008E-3</v>
      </c>
      <c r="F1736" s="97">
        <v>2.0966494900000001E-3</v>
      </c>
      <c r="G1736" s="97">
        <v>1.8994546899999999E-3</v>
      </c>
      <c r="H1736" s="97">
        <v>5.3972518399999997E-3</v>
      </c>
    </row>
    <row r="1737" spans="1:8" x14ac:dyDescent="0.2">
      <c r="A1737" s="42" t="s">
        <v>58</v>
      </c>
      <c r="B1737" s="42" t="s">
        <v>74</v>
      </c>
      <c r="C1737" s="42" t="s">
        <v>35</v>
      </c>
      <c r="D1737" s="43">
        <v>325</v>
      </c>
      <c r="E1737" s="97">
        <v>7.9080125899999992E-3</v>
      </c>
      <c r="F1737" s="97">
        <v>1.745014E-3</v>
      </c>
      <c r="G1737" s="97">
        <v>1.59002822E-3</v>
      </c>
      <c r="H1737" s="97">
        <v>4.5729698399999998E-3</v>
      </c>
    </row>
    <row r="1738" spans="1:8" x14ac:dyDescent="0.2">
      <c r="A1738" s="42" t="s">
        <v>58</v>
      </c>
      <c r="B1738" s="42" t="s">
        <v>75</v>
      </c>
      <c r="C1738" s="42" t="s">
        <v>35</v>
      </c>
      <c r="D1738" s="43">
        <v>554</v>
      </c>
      <c r="E1738" s="97">
        <v>7.5842983000000003E-3</v>
      </c>
      <c r="F1738" s="97">
        <v>9.5728432E-4</v>
      </c>
      <c r="G1738" s="97">
        <v>1.2995969599999999E-3</v>
      </c>
      <c r="H1738" s="97">
        <v>5.3274165100000003E-3</v>
      </c>
    </row>
    <row r="1739" spans="1:8" x14ac:dyDescent="0.2">
      <c r="A1739" s="42" t="s">
        <v>58</v>
      </c>
      <c r="B1739" s="42" t="s">
        <v>70</v>
      </c>
      <c r="C1739" s="42" t="s">
        <v>36</v>
      </c>
      <c r="D1739" s="43">
        <v>616</v>
      </c>
      <c r="E1739" s="97">
        <v>7.2151009200000001E-3</v>
      </c>
      <c r="F1739" s="97">
        <v>2.2126395600000001E-3</v>
      </c>
      <c r="G1739" s="97">
        <v>7.2608500000000001E-4</v>
      </c>
      <c r="H1739" s="97">
        <v>4.2763758699999998E-3</v>
      </c>
    </row>
    <row r="1740" spans="1:8" x14ac:dyDescent="0.2">
      <c r="A1740" s="42" t="s">
        <v>58</v>
      </c>
      <c r="B1740" s="42" t="s">
        <v>71</v>
      </c>
      <c r="C1740" s="42" t="s">
        <v>36</v>
      </c>
      <c r="D1740" s="43">
        <v>272</v>
      </c>
      <c r="E1740" s="97">
        <v>7.3714934799999996E-3</v>
      </c>
      <c r="F1740" s="97">
        <v>2.0672485299999999E-3</v>
      </c>
      <c r="G1740" s="97">
        <v>8.1133384999999998E-4</v>
      </c>
      <c r="H1740" s="97">
        <v>4.4929106500000001E-3</v>
      </c>
    </row>
    <row r="1741" spans="1:8" x14ac:dyDescent="0.2">
      <c r="A1741" s="42" t="s">
        <v>58</v>
      </c>
      <c r="B1741" s="42" t="s">
        <v>72</v>
      </c>
      <c r="C1741" s="42" t="s">
        <v>36</v>
      </c>
      <c r="D1741" s="43">
        <v>176</v>
      </c>
      <c r="E1741" s="97">
        <v>5.4260703700000001E-3</v>
      </c>
      <c r="F1741" s="97">
        <v>1.4729322199999999E-3</v>
      </c>
      <c r="G1741" s="97">
        <v>5.9922112E-4</v>
      </c>
      <c r="H1741" s="97">
        <v>3.3539165199999998E-3</v>
      </c>
    </row>
    <row r="1742" spans="1:8" x14ac:dyDescent="0.2">
      <c r="A1742" s="42" t="s">
        <v>58</v>
      </c>
      <c r="B1742" s="42" t="s">
        <v>73</v>
      </c>
      <c r="C1742" s="42" t="s">
        <v>36</v>
      </c>
      <c r="D1742" s="43">
        <v>483</v>
      </c>
      <c r="E1742" s="97">
        <v>7.2874489599999998E-3</v>
      </c>
      <c r="F1742" s="97">
        <v>2.3522685700000001E-3</v>
      </c>
      <c r="G1742" s="97">
        <v>6.4692579999999996E-4</v>
      </c>
      <c r="H1742" s="97">
        <v>4.2882540799999997E-3</v>
      </c>
    </row>
    <row r="1743" spans="1:8" x14ac:dyDescent="0.2">
      <c r="A1743" s="42" t="s">
        <v>58</v>
      </c>
      <c r="B1743" s="42" t="s">
        <v>74</v>
      </c>
      <c r="C1743" s="42" t="s">
        <v>36</v>
      </c>
      <c r="D1743" s="43">
        <v>828</v>
      </c>
      <c r="E1743" s="97">
        <v>6.8057510200000004E-3</v>
      </c>
      <c r="F1743" s="97">
        <v>2.1768342800000001E-3</v>
      </c>
      <c r="G1743" s="97">
        <v>5.7933249E-4</v>
      </c>
      <c r="H1743" s="97">
        <v>4.0495837600000003E-3</v>
      </c>
    </row>
    <row r="1744" spans="1:8" x14ac:dyDescent="0.2">
      <c r="A1744" s="42" t="s">
        <v>58</v>
      </c>
      <c r="B1744" s="42" t="s">
        <v>75</v>
      </c>
      <c r="C1744" s="42" t="s">
        <v>36</v>
      </c>
      <c r="D1744" s="43">
        <v>611</v>
      </c>
      <c r="E1744" s="97">
        <v>5.3162883300000002E-3</v>
      </c>
      <c r="F1744" s="97">
        <v>1.23800893E-3</v>
      </c>
      <c r="G1744" s="97">
        <v>4.5138865E-4</v>
      </c>
      <c r="H1744" s="97">
        <v>3.6268902600000001E-3</v>
      </c>
    </row>
    <row r="1745" spans="1:8" x14ac:dyDescent="0.2">
      <c r="A1745" s="42" t="s">
        <v>58</v>
      </c>
      <c r="B1745" s="42" t="s">
        <v>70</v>
      </c>
      <c r="C1745" s="42" t="s">
        <v>37</v>
      </c>
      <c r="D1745" s="43">
        <v>773</v>
      </c>
      <c r="E1745" s="97">
        <v>6.7683176300000003E-3</v>
      </c>
      <c r="F1745" s="97">
        <v>1.15833547E-3</v>
      </c>
      <c r="G1745" s="97">
        <v>1.6682385799999999E-3</v>
      </c>
      <c r="H1745" s="97">
        <v>3.9417430799999998E-3</v>
      </c>
    </row>
    <row r="1746" spans="1:8" x14ac:dyDescent="0.2">
      <c r="A1746" s="42" t="s">
        <v>58</v>
      </c>
      <c r="B1746" s="42" t="s">
        <v>71</v>
      </c>
      <c r="C1746" s="42" t="s">
        <v>37</v>
      </c>
      <c r="D1746" s="43">
        <v>246</v>
      </c>
      <c r="E1746" s="97">
        <v>1.4262458360000001E-2</v>
      </c>
      <c r="F1746" s="97">
        <v>3.6909061199999998E-3</v>
      </c>
      <c r="G1746" s="97">
        <v>1.9982213200000001E-3</v>
      </c>
      <c r="H1746" s="97">
        <v>8.5733304800000004E-3</v>
      </c>
    </row>
    <row r="1747" spans="1:8" x14ac:dyDescent="0.2">
      <c r="A1747" s="42" t="s">
        <v>58</v>
      </c>
      <c r="B1747" s="42" t="s">
        <v>72</v>
      </c>
      <c r="C1747" s="42" t="s">
        <v>37</v>
      </c>
      <c r="D1747" s="43">
        <v>482</v>
      </c>
      <c r="E1747" s="97">
        <v>4.63167045E-3</v>
      </c>
      <c r="F1747" s="97">
        <v>6.7578641000000004E-4</v>
      </c>
      <c r="G1747" s="97">
        <v>8.1748479000000004E-4</v>
      </c>
      <c r="H1747" s="97">
        <v>3.1383987800000001E-3</v>
      </c>
    </row>
    <row r="1748" spans="1:8" x14ac:dyDescent="0.2">
      <c r="A1748" s="42" t="s">
        <v>58</v>
      </c>
      <c r="B1748" s="42" t="s">
        <v>73</v>
      </c>
      <c r="C1748" s="42" t="s">
        <v>37</v>
      </c>
      <c r="D1748" s="43">
        <v>56</v>
      </c>
      <c r="E1748" s="97">
        <v>1.129774282E-2</v>
      </c>
      <c r="F1748" s="97">
        <v>2.4844987799999998E-3</v>
      </c>
      <c r="G1748" s="97">
        <v>1.7999749299999999E-3</v>
      </c>
      <c r="H1748" s="97">
        <v>7.0132686199999997E-3</v>
      </c>
    </row>
    <row r="1749" spans="1:8" x14ac:dyDescent="0.2">
      <c r="A1749" s="42" t="s">
        <v>58</v>
      </c>
      <c r="B1749" s="42" t="s">
        <v>74</v>
      </c>
      <c r="C1749" s="42" t="s">
        <v>37</v>
      </c>
      <c r="D1749" s="43">
        <v>599</v>
      </c>
      <c r="E1749" s="97">
        <v>8.8876326899999993E-3</v>
      </c>
      <c r="F1749" s="97">
        <v>1.82136097E-3</v>
      </c>
      <c r="G1749" s="97">
        <v>1.56729169E-3</v>
      </c>
      <c r="H1749" s="97">
        <v>5.4989795399999998E-3</v>
      </c>
    </row>
    <row r="1750" spans="1:8" x14ac:dyDescent="0.2">
      <c r="A1750" s="42" t="s">
        <v>58</v>
      </c>
      <c r="B1750" s="42" t="s">
        <v>75</v>
      </c>
      <c r="C1750" s="42" t="s">
        <v>37</v>
      </c>
      <c r="D1750" s="43">
        <v>750</v>
      </c>
      <c r="E1750" s="97">
        <v>7.51666643E-3</v>
      </c>
      <c r="F1750" s="97">
        <v>9.0211396000000003E-4</v>
      </c>
      <c r="G1750" s="97">
        <v>1.4641509899999999E-3</v>
      </c>
      <c r="H1750" s="97">
        <v>5.1504009899999998E-3</v>
      </c>
    </row>
    <row r="1751" spans="1:8" x14ac:dyDescent="0.2">
      <c r="A1751" s="42" t="s">
        <v>58</v>
      </c>
      <c r="B1751" s="42" t="s">
        <v>70</v>
      </c>
      <c r="C1751" s="42" t="s">
        <v>38</v>
      </c>
      <c r="D1751" s="43">
        <v>286</v>
      </c>
      <c r="E1751" s="97">
        <v>7.5517188699999998E-3</v>
      </c>
      <c r="F1751" s="97">
        <v>1.9055941500000001E-3</v>
      </c>
      <c r="G1751" s="97">
        <v>1.7673123099999999E-3</v>
      </c>
      <c r="H1751" s="97">
        <v>3.87881193E-3</v>
      </c>
    </row>
    <row r="1752" spans="1:8" x14ac:dyDescent="0.2">
      <c r="A1752" s="42" t="s">
        <v>58</v>
      </c>
      <c r="B1752" s="42" t="s">
        <v>71</v>
      </c>
      <c r="C1752" s="42" t="s">
        <v>38</v>
      </c>
      <c r="D1752" s="43">
        <v>153</v>
      </c>
      <c r="E1752" s="97">
        <v>9.3951976499999992E-3</v>
      </c>
      <c r="F1752" s="97">
        <v>2.3786610899999999E-3</v>
      </c>
      <c r="G1752" s="97">
        <v>1.9599519399999999E-3</v>
      </c>
      <c r="H1752" s="97">
        <v>5.0565841399999997E-3</v>
      </c>
    </row>
    <row r="1753" spans="1:8" x14ac:dyDescent="0.2">
      <c r="A1753" s="42" t="s">
        <v>58</v>
      </c>
      <c r="B1753" s="42" t="s">
        <v>72</v>
      </c>
      <c r="C1753" s="42" t="s">
        <v>38</v>
      </c>
      <c r="D1753" s="43">
        <v>185</v>
      </c>
      <c r="E1753" s="97">
        <v>8.5371619399999994E-3</v>
      </c>
      <c r="F1753" s="97">
        <v>9.9355580999999993E-4</v>
      </c>
      <c r="G1753" s="97">
        <v>8.5266493999999998E-4</v>
      </c>
      <c r="H1753" s="97">
        <v>6.69094072E-3</v>
      </c>
    </row>
    <row r="1754" spans="1:8" x14ac:dyDescent="0.2">
      <c r="A1754" s="42" t="s">
        <v>58</v>
      </c>
      <c r="B1754" s="42" t="s">
        <v>73</v>
      </c>
      <c r="C1754" s="42" t="s">
        <v>38</v>
      </c>
      <c r="D1754" s="43">
        <v>17</v>
      </c>
      <c r="E1754" s="97">
        <v>7.9650052199999998E-3</v>
      </c>
      <c r="F1754" s="97">
        <v>2.03090934E-3</v>
      </c>
      <c r="G1754" s="97">
        <v>1.33986907E-3</v>
      </c>
      <c r="H1754" s="97">
        <v>4.5942263000000004E-3</v>
      </c>
    </row>
    <row r="1755" spans="1:8" x14ac:dyDescent="0.2">
      <c r="A1755" s="42" t="s">
        <v>58</v>
      </c>
      <c r="B1755" s="42" t="s">
        <v>74</v>
      </c>
      <c r="C1755" s="42" t="s">
        <v>38</v>
      </c>
      <c r="D1755" s="43">
        <v>409</v>
      </c>
      <c r="E1755" s="97">
        <v>8.5992255199999999E-3</v>
      </c>
      <c r="F1755" s="97">
        <v>2.42670672E-3</v>
      </c>
      <c r="G1755" s="97">
        <v>1.6228038E-3</v>
      </c>
      <c r="H1755" s="97">
        <v>4.5497145200000004E-3</v>
      </c>
    </row>
    <row r="1756" spans="1:8" x14ac:dyDescent="0.2">
      <c r="A1756" s="42" t="s">
        <v>58</v>
      </c>
      <c r="B1756" s="42" t="s">
        <v>75</v>
      </c>
      <c r="C1756" s="42" t="s">
        <v>38</v>
      </c>
      <c r="D1756" s="43">
        <v>417</v>
      </c>
      <c r="E1756" s="97">
        <v>8.9756248199999999E-3</v>
      </c>
      <c r="F1756" s="97">
        <v>1.64665465E-3</v>
      </c>
      <c r="G1756" s="97">
        <v>1.6427133599999999E-3</v>
      </c>
      <c r="H1756" s="97">
        <v>5.6862563000000003E-3</v>
      </c>
    </row>
    <row r="1757" spans="1:8" x14ac:dyDescent="0.2">
      <c r="A1757" s="42" t="s">
        <v>58</v>
      </c>
      <c r="B1757" s="42" t="s">
        <v>70</v>
      </c>
      <c r="C1757" s="42" t="s">
        <v>39</v>
      </c>
      <c r="D1757" s="43">
        <v>247</v>
      </c>
      <c r="E1757" s="97">
        <v>8.3944835899999997E-3</v>
      </c>
      <c r="F1757" s="97">
        <v>2.2210505300000001E-3</v>
      </c>
      <c r="G1757" s="97">
        <v>1.76816215E-3</v>
      </c>
      <c r="H1757" s="97">
        <v>4.4052704400000002E-3</v>
      </c>
    </row>
    <row r="1758" spans="1:8" x14ac:dyDescent="0.2">
      <c r="A1758" s="42" t="s">
        <v>58</v>
      </c>
      <c r="B1758" s="42" t="s">
        <v>71</v>
      </c>
      <c r="C1758" s="42" t="s">
        <v>39</v>
      </c>
      <c r="D1758" s="43">
        <v>40</v>
      </c>
      <c r="E1758" s="97">
        <v>7.9991316600000004E-3</v>
      </c>
      <c r="F1758" s="97">
        <v>2.1342590500000001E-3</v>
      </c>
      <c r="G1758" s="97">
        <v>1.5162034800000001E-3</v>
      </c>
      <c r="H1758" s="97">
        <v>4.3486687600000004E-3</v>
      </c>
    </row>
    <row r="1759" spans="1:8" x14ac:dyDescent="0.2">
      <c r="A1759" s="42" t="s">
        <v>58</v>
      </c>
      <c r="B1759" s="42" t="s">
        <v>72</v>
      </c>
      <c r="C1759" s="42" t="s">
        <v>39</v>
      </c>
      <c r="D1759" s="43">
        <v>810</v>
      </c>
      <c r="E1759" s="97">
        <v>6.8453786999999999E-3</v>
      </c>
      <c r="F1759" s="97">
        <v>1.02809189E-3</v>
      </c>
      <c r="G1759" s="97">
        <v>3.3141858599999999E-3</v>
      </c>
      <c r="H1759" s="97">
        <v>2.5031004700000001E-3</v>
      </c>
    </row>
    <row r="1760" spans="1:8" x14ac:dyDescent="0.2">
      <c r="A1760" s="42" t="s">
        <v>58</v>
      </c>
      <c r="B1760" s="42" t="s">
        <v>73</v>
      </c>
      <c r="C1760" s="42" t="s">
        <v>39</v>
      </c>
      <c r="D1760" s="43">
        <v>63</v>
      </c>
      <c r="E1760" s="97">
        <v>1.0009736680000001E-2</v>
      </c>
      <c r="F1760" s="97">
        <v>2.79559795E-3</v>
      </c>
      <c r="G1760" s="97">
        <v>1.2856405599999999E-3</v>
      </c>
      <c r="H1760" s="97">
        <v>5.9284976900000003E-3</v>
      </c>
    </row>
    <row r="1761" spans="1:8" x14ac:dyDescent="0.2">
      <c r="A1761" s="42" t="s">
        <v>58</v>
      </c>
      <c r="B1761" s="42" t="s">
        <v>74</v>
      </c>
      <c r="C1761" s="42" t="s">
        <v>39</v>
      </c>
      <c r="D1761" s="43">
        <v>328</v>
      </c>
      <c r="E1761" s="97">
        <v>8.2268375000000005E-3</v>
      </c>
      <c r="F1761" s="97">
        <v>2.08982586E-3</v>
      </c>
      <c r="G1761" s="97">
        <v>1.45162859E-3</v>
      </c>
      <c r="H1761" s="97">
        <v>4.6853825499999996E-3</v>
      </c>
    </row>
    <row r="1762" spans="1:8" x14ac:dyDescent="0.2">
      <c r="A1762" s="42" t="s">
        <v>58</v>
      </c>
      <c r="B1762" s="42" t="s">
        <v>75</v>
      </c>
      <c r="C1762" s="42" t="s">
        <v>39</v>
      </c>
      <c r="D1762" s="43">
        <v>265</v>
      </c>
      <c r="E1762" s="97">
        <v>7.9584204699999998E-3</v>
      </c>
      <c r="F1762" s="97">
        <v>1.4072761600000001E-3</v>
      </c>
      <c r="G1762" s="97">
        <v>1.7360672000000001E-3</v>
      </c>
      <c r="H1762" s="97">
        <v>4.8150766299999998E-3</v>
      </c>
    </row>
    <row r="1763" spans="1:8" x14ac:dyDescent="0.2">
      <c r="A1763" s="42" t="s">
        <v>58</v>
      </c>
      <c r="B1763" s="42" t="s">
        <v>70</v>
      </c>
      <c r="C1763" s="42" t="s">
        <v>40</v>
      </c>
      <c r="D1763" s="43">
        <v>109</v>
      </c>
      <c r="E1763" s="97">
        <v>8.1420954099999995E-3</v>
      </c>
      <c r="F1763" s="97">
        <v>1.8426136000000001E-3</v>
      </c>
      <c r="G1763" s="97">
        <v>1.5290517500000001E-3</v>
      </c>
      <c r="H1763" s="97">
        <v>4.7704295999999998E-3</v>
      </c>
    </row>
    <row r="1764" spans="1:8" x14ac:dyDescent="0.2">
      <c r="A1764" s="42" t="s">
        <v>58</v>
      </c>
      <c r="B1764" s="42" t="s">
        <v>71</v>
      </c>
      <c r="C1764" s="42" t="s">
        <v>40</v>
      </c>
      <c r="D1764" s="43">
        <v>68</v>
      </c>
      <c r="E1764" s="97">
        <v>9.5491215099999995E-3</v>
      </c>
      <c r="F1764" s="97">
        <v>1.63500796E-3</v>
      </c>
      <c r="G1764" s="97">
        <v>2.0288668699999998E-3</v>
      </c>
      <c r="H1764" s="97">
        <v>5.8852462400000001E-3</v>
      </c>
    </row>
    <row r="1765" spans="1:8" x14ac:dyDescent="0.2">
      <c r="A1765" s="42" t="s">
        <v>58</v>
      </c>
      <c r="B1765" s="42" t="s">
        <v>72</v>
      </c>
      <c r="C1765" s="42" t="s">
        <v>40</v>
      </c>
      <c r="D1765" s="43">
        <v>195</v>
      </c>
      <c r="E1765" s="97">
        <v>5.6597813300000004E-3</v>
      </c>
      <c r="F1765" s="97">
        <v>7.3557666999999997E-4</v>
      </c>
      <c r="G1765" s="97">
        <v>1.4243230999999999E-3</v>
      </c>
      <c r="H1765" s="97">
        <v>3.4998810799999999E-3</v>
      </c>
    </row>
    <row r="1766" spans="1:8" x14ac:dyDescent="0.2">
      <c r="A1766" s="42" t="s">
        <v>58</v>
      </c>
      <c r="B1766" s="42" t="s">
        <v>73</v>
      </c>
      <c r="C1766" s="42" t="s">
        <v>40</v>
      </c>
      <c r="D1766" s="43">
        <v>44</v>
      </c>
      <c r="E1766" s="97">
        <v>8.4859004199999994E-3</v>
      </c>
      <c r="F1766" s="97">
        <v>1.9247156799999999E-3</v>
      </c>
      <c r="G1766" s="97">
        <v>8.8646856999999996E-4</v>
      </c>
      <c r="H1766" s="97">
        <v>5.6747157100000001E-3</v>
      </c>
    </row>
    <row r="1767" spans="1:8" x14ac:dyDescent="0.2">
      <c r="A1767" s="42" t="s">
        <v>58</v>
      </c>
      <c r="B1767" s="42" t="s">
        <v>74</v>
      </c>
      <c r="C1767" s="42" t="s">
        <v>40</v>
      </c>
      <c r="D1767" s="43">
        <v>98</v>
      </c>
      <c r="E1767" s="97">
        <v>1.070542778E-2</v>
      </c>
      <c r="F1767" s="97">
        <v>3.5370604199999999E-3</v>
      </c>
      <c r="G1767" s="97">
        <v>1.58104189E-3</v>
      </c>
      <c r="H1767" s="97">
        <v>5.5873250099999997E-3</v>
      </c>
    </row>
    <row r="1768" spans="1:8" x14ac:dyDescent="0.2">
      <c r="A1768" s="42" t="s">
        <v>58</v>
      </c>
      <c r="B1768" s="42" t="s">
        <v>75</v>
      </c>
      <c r="C1768" s="42" t="s">
        <v>40</v>
      </c>
      <c r="D1768" s="43">
        <v>179</v>
      </c>
      <c r="E1768" s="97">
        <v>8.8153059800000003E-3</v>
      </c>
      <c r="F1768" s="97">
        <v>1.27579894E-3</v>
      </c>
      <c r="G1768" s="97">
        <v>1.3263627799999999E-3</v>
      </c>
      <c r="H1768" s="97">
        <v>6.2131437700000004E-3</v>
      </c>
    </row>
    <row r="1769" spans="1:8" x14ac:dyDescent="0.2">
      <c r="A1769" s="42" t="s">
        <v>58</v>
      </c>
      <c r="B1769" s="42" t="s">
        <v>70</v>
      </c>
      <c r="C1769" s="42" t="s">
        <v>41</v>
      </c>
      <c r="D1769" s="43">
        <v>1035</v>
      </c>
      <c r="E1769" s="97">
        <v>7.3769902799999997E-3</v>
      </c>
      <c r="F1769" s="97">
        <v>1.83269568E-3</v>
      </c>
      <c r="G1769" s="97">
        <v>1.8230114700000001E-3</v>
      </c>
      <c r="H1769" s="97">
        <v>3.7212826299999999E-3</v>
      </c>
    </row>
    <row r="1770" spans="1:8" x14ac:dyDescent="0.2">
      <c r="A1770" s="42" t="s">
        <v>58</v>
      </c>
      <c r="B1770" s="42" t="s">
        <v>71</v>
      </c>
      <c r="C1770" s="42" t="s">
        <v>41</v>
      </c>
      <c r="D1770" s="43">
        <v>109</v>
      </c>
      <c r="E1770" s="97">
        <v>9.0902138399999999E-3</v>
      </c>
      <c r="F1770" s="97">
        <v>2.7665220299999999E-3</v>
      </c>
      <c r="G1770" s="97">
        <v>1.64394298E-3</v>
      </c>
      <c r="H1770" s="97">
        <v>4.6797483500000004E-3</v>
      </c>
    </row>
    <row r="1771" spans="1:8" x14ac:dyDescent="0.2">
      <c r="A1771" s="42" t="s">
        <v>58</v>
      </c>
      <c r="B1771" s="42" t="s">
        <v>72</v>
      </c>
      <c r="C1771" s="42" t="s">
        <v>41</v>
      </c>
      <c r="D1771" s="43">
        <v>946</v>
      </c>
      <c r="E1771" s="97">
        <v>6.41942659E-3</v>
      </c>
      <c r="F1771" s="97">
        <v>1.1953838300000001E-3</v>
      </c>
      <c r="G1771" s="97">
        <v>1.74320703E-3</v>
      </c>
      <c r="H1771" s="97">
        <v>3.4808352500000001E-3</v>
      </c>
    </row>
    <row r="1772" spans="1:8" x14ac:dyDescent="0.2">
      <c r="A1772" s="42" t="s">
        <v>58</v>
      </c>
      <c r="B1772" s="42" t="s">
        <v>73</v>
      </c>
      <c r="C1772" s="42" t="s">
        <v>41</v>
      </c>
      <c r="D1772" s="43">
        <v>109</v>
      </c>
      <c r="E1772" s="97">
        <v>8.4521531999999996E-3</v>
      </c>
      <c r="F1772" s="97">
        <v>2.21638185E-3</v>
      </c>
      <c r="G1772" s="97">
        <v>1.4483517399999999E-3</v>
      </c>
      <c r="H1772" s="97">
        <v>4.78741905E-3</v>
      </c>
    </row>
    <row r="1773" spans="1:8" x14ac:dyDescent="0.2">
      <c r="A1773" s="42" t="s">
        <v>58</v>
      </c>
      <c r="B1773" s="42" t="s">
        <v>74</v>
      </c>
      <c r="C1773" s="42" t="s">
        <v>41</v>
      </c>
      <c r="D1773" s="43">
        <v>501</v>
      </c>
      <c r="E1773" s="97">
        <v>8.1648737099999993E-3</v>
      </c>
      <c r="F1773" s="97">
        <v>2.4416904500000002E-3</v>
      </c>
      <c r="G1773" s="97">
        <v>1.48508514E-3</v>
      </c>
      <c r="H1773" s="97">
        <v>4.2380976399999997E-3</v>
      </c>
    </row>
    <row r="1774" spans="1:8" x14ac:dyDescent="0.2">
      <c r="A1774" s="42" t="s">
        <v>58</v>
      </c>
      <c r="B1774" s="42" t="s">
        <v>75</v>
      </c>
      <c r="C1774" s="42" t="s">
        <v>41</v>
      </c>
      <c r="D1774" s="43">
        <v>494</v>
      </c>
      <c r="E1774" s="97">
        <v>8.6103845700000008E-3</v>
      </c>
      <c r="F1774" s="97">
        <v>2.1841025199999999E-3</v>
      </c>
      <c r="G1774" s="97">
        <v>1.4969445900000001E-3</v>
      </c>
      <c r="H1774" s="97">
        <v>4.9293369899999998E-3</v>
      </c>
    </row>
    <row r="1775" spans="1:8" x14ac:dyDescent="0.2">
      <c r="A1775" s="42" t="s">
        <v>58</v>
      </c>
      <c r="B1775" s="42" t="s">
        <v>70</v>
      </c>
      <c r="C1775" s="42" t="s">
        <v>42</v>
      </c>
      <c r="D1775" s="43">
        <v>223</v>
      </c>
      <c r="E1775" s="97">
        <v>7.5244454400000002E-3</v>
      </c>
      <c r="F1775" s="97">
        <v>1.41473566E-3</v>
      </c>
      <c r="G1775" s="97">
        <v>1.7211113100000001E-3</v>
      </c>
      <c r="H1775" s="97">
        <v>4.3885979999999996E-3</v>
      </c>
    </row>
    <row r="1776" spans="1:8" x14ac:dyDescent="0.2">
      <c r="A1776" s="42" t="s">
        <v>58</v>
      </c>
      <c r="B1776" s="42" t="s">
        <v>71</v>
      </c>
      <c r="C1776" s="42" t="s">
        <v>42</v>
      </c>
      <c r="D1776" s="43">
        <v>153</v>
      </c>
      <c r="E1776" s="97">
        <v>7.5657374700000002E-3</v>
      </c>
      <c r="F1776" s="97">
        <v>1.48745737E-3</v>
      </c>
      <c r="G1776" s="97">
        <v>1.8043449499999999E-3</v>
      </c>
      <c r="H1776" s="97">
        <v>4.2739346500000001E-3</v>
      </c>
    </row>
    <row r="1777" spans="1:8" x14ac:dyDescent="0.2">
      <c r="A1777" s="42" t="s">
        <v>58</v>
      </c>
      <c r="B1777" s="42" t="s">
        <v>72</v>
      </c>
      <c r="C1777" s="42" t="s">
        <v>42</v>
      </c>
      <c r="D1777" s="43">
        <v>1267</v>
      </c>
      <c r="E1777" s="97">
        <v>3.3559696900000002E-3</v>
      </c>
      <c r="F1777" s="97">
        <v>7.082929E-4</v>
      </c>
      <c r="G1777" s="97">
        <v>1.5125745000000001E-4</v>
      </c>
      <c r="H1777" s="97">
        <v>2.49641882E-3</v>
      </c>
    </row>
    <row r="1778" spans="1:8" x14ac:dyDescent="0.2">
      <c r="A1778" s="42" t="s">
        <v>58</v>
      </c>
      <c r="B1778" s="42" t="s">
        <v>73</v>
      </c>
      <c r="C1778" s="42" t="s">
        <v>42</v>
      </c>
      <c r="D1778" s="43">
        <v>65</v>
      </c>
      <c r="E1778" s="97">
        <v>7.4346507599999997E-3</v>
      </c>
      <c r="F1778" s="97">
        <v>1.5051635899999999E-3</v>
      </c>
      <c r="G1778" s="97">
        <v>1.2970083300000001E-3</v>
      </c>
      <c r="H1778" s="97">
        <v>4.63247838E-3</v>
      </c>
    </row>
    <row r="1779" spans="1:8" x14ac:dyDescent="0.2">
      <c r="A1779" s="42" t="s">
        <v>58</v>
      </c>
      <c r="B1779" s="42" t="s">
        <v>74</v>
      </c>
      <c r="C1779" s="42" t="s">
        <v>42</v>
      </c>
      <c r="D1779" s="43">
        <v>350</v>
      </c>
      <c r="E1779" s="97">
        <v>7.4855817800000002E-3</v>
      </c>
      <c r="F1779" s="97">
        <v>1.3979164000000001E-3</v>
      </c>
      <c r="G1779" s="97">
        <v>1.62275109E-3</v>
      </c>
      <c r="H1779" s="97">
        <v>4.4649137800000004E-3</v>
      </c>
    </row>
    <row r="1780" spans="1:8" x14ac:dyDescent="0.2">
      <c r="A1780" s="42" t="s">
        <v>58</v>
      </c>
      <c r="B1780" s="42" t="s">
        <v>75</v>
      </c>
      <c r="C1780" s="42" t="s">
        <v>42</v>
      </c>
      <c r="D1780" s="43">
        <v>428</v>
      </c>
      <c r="E1780" s="97">
        <v>8.8158475799999993E-3</v>
      </c>
      <c r="F1780" s="97">
        <v>1.05751315E-3</v>
      </c>
      <c r="G1780" s="97">
        <v>1.57704848E-3</v>
      </c>
      <c r="H1780" s="97">
        <v>6.1812854399999999E-3</v>
      </c>
    </row>
    <row r="1781" spans="1:8" x14ac:dyDescent="0.2">
      <c r="A1781" s="42" t="s">
        <v>58</v>
      </c>
      <c r="B1781" s="42" t="s">
        <v>70</v>
      </c>
      <c r="C1781" s="42" t="s">
        <v>43</v>
      </c>
      <c r="D1781" s="43">
        <v>105</v>
      </c>
      <c r="E1781" s="97">
        <v>6.1893736499999998E-3</v>
      </c>
      <c r="F1781" s="97">
        <v>4.8522901999999997E-4</v>
      </c>
      <c r="G1781" s="97">
        <v>1.5923719000000001E-3</v>
      </c>
      <c r="H1781" s="97">
        <v>4.0996470300000004E-3</v>
      </c>
    </row>
    <row r="1782" spans="1:8" x14ac:dyDescent="0.2">
      <c r="A1782" s="42" t="s">
        <v>58</v>
      </c>
      <c r="B1782" s="42" t="s">
        <v>71</v>
      </c>
      <c r="C1782" s="42" t="s">
        <v>43</v>
      </c>
      <c r="D1782" s="43">
        <v>85</v>
      </c>
      <c r="E1782" s="97">
        <v>6.8217590200000001E-3</v>
      </c>
      <c r="F1782" s="97">
        <v>4.0019041000000002E-4</v>
      </c>
      <c r="G1782" s="97">
        <v>1.34858365E-3</v>
      </c>
      <c r="H1782" s="97">
        <v>5.06168279E-3</v>
      </c>
    </row>
    <row r="1783" spans="1:8" x14ac:dyDescent="0.2">
      <c r="A1783" s="42" t="s">
        <v>58</v>
      </c>
      <c r="B1783" s="42" t="s">
        <v>72</v>
      </c>
      <c r="C1783" s="42" t="s">
        <v>43</v>
      </c>
      <c r="D1783" s="43">
        <v>20</v>
      </c>
      <c r="E1783" s="97">
        <v>6.1753468999999998E-3</v>
      </c>
      <c r="F1783" s="97">
        <v>4.1319426000000002E-4</v>
      </c>
      <c r="G1783" s="97">
        <v>1.5868052699999999E-3</v>
      </c>
      <c r="H1783" s="97">
        <v>4.16377298E-3</v>
      </c>
    </row>
    <row r="1784" spans="1:8" x14ac:dyDescent="0.2">
      <c r="A1784" s="42" t="s">
        <v>58</v>
      </c>
      <c r="B1784" s="42" t="s">
        <v>73</v>
      </c>
      <c r="C1784" s="42" t="s">
        <v>43</v>
      </c>
      <c r="D1784" s="43">
        <v>64</v>
      </c>
      <c r="E1784" s="97">
        <v>6.4590564900000001E-3</v>
      </c>
      <c r="F1784" s="97">
        <v>3.4215835999999998E-4</v>
      </c>
      <c r="G1784" s="97">
        <v>1.4510993000000001E-3</v>
      </c>
      <c r="H1784" s="97">
        <v>4.6551285400000001E-3</v>
      </c>
    </row>
    <row r="1785" spans="1:8" x14ac:dyDescent="0.2">
      <c r="A1785" s="42" t="s">
        <v>58</v>
      </c>
      <c r="B1785" s="42" t="s">
        <v>74</v>
      </c>
      <c r="C1785" s="42" t="s">
        <v>43</v>
      </c>
      <c r="D1785" s="43">
        <v>231</v>
      </c>
      <c r="E1785" s="97">
        <v>7.9885158799999998E-3</v>
      </c>
      <c r="F1785" s="97">
        <v>8.8889869000000001E-4</v>
      </c>
      <c r="G1785" s="97">
        <v>1.7826075799999999E-3</v>
      </c>
      <c r="H1785" s="97">
        <v>5.3056855700000004E-3</v>
      </c>
    </row>
    <row r="1786" spans="1:8" x14ac:dyDescent="0.2">
      <c r="A1786" s="42" t="s">
        <v>58</v>
      </c>
      <c r="B1786" s="42" t="s">
        <v>75</v>
      </c>
      <c r="C1786" s="42" t="s">
        <v>43</v>
      </c>
      <c r="D1786" s="43">
        <v>301</v>
      </c>
      <c r="E1786" s="97">
        <v>7.00346814E-3</v>
      </c>
      <c r="F1786" s="97">
        <v>2.2905876999999999E-4</v>
      </c>
      <c r="G1786" s="97">
        <v>1.56784461E-3</v>
      </c>
      <c r="H1786" s="97">
        <v>5.1948748700000004E-3</v>
      </c>
    </row>
    <row r="1787" spans="1:8" x14ac:dyDescent="0.2">
      <c r="A1787" s="42" t="s">
        <v>58</v>
      </c>
      <c r="B1787" s="42" t="s">
        <v>70</v>
      </c>
      <c r="C1787" s="42" t="s">
        <v>44</v>
      </c>
      <c r="D1787" s="43">
        <v>1403</v>
      </c>
      <c r="E1787" s="97">
        <v>6.7136391799999997E-3</v>
      </c>
      <c r="F1787" s="97">
        <v>1.7342547300000001E-3</v>
      </c>
      <c r="G1787" s="97">
        <v>1.0154577E-3</v>
      </c>
      <c r="H1787" s="97">
        <v>3.9639262800000002E-3</v>
      </c>
    </row>
    <row r="1788" spans="1:8" x14ac:dyDescent="0.2">
      <c r="A1788" s="42" t="s">
        <v>58</v>
      </c>
      <c r="B1788" s="42" t="s">
        <v>71</v>
      </c>
      <c r="C1788" s="42" t="s">
        <v>44</v>
      </c>
      <c r="D1788" s="43">
        <v>58</v>
      </c>
      <c r="E1788" s="97">
        <v>1.2307032000000001E-2</v>
      </c>
      <c r="F1788" s="97">
        <v>4.2634496399999999E-3</v>
      </c>
      <c r="G1788" s="97">
        <v>1.51460708E-3</v>
      </c>
      <c r="H1788" s="97">
        <v>6.5289748699999999E-3</v>
      </c>
    </row>
    <row r="1789" spans="1:8" x14ac:dyDescent="0.2">
      <c r="A1789" s="42" t="s">
        <v>58</v>
      </c>
      <c r="B1789" s="42" t="s">
        <v>72</v>
      </c>
      <c r="C1789" s="42" t="s">
        <v>44</v>
      </c>
      <c r="D1789" s="43">
        <v>181</v>
      </c>
      <c r="E1789" s="97">
        <v>1.0411742700000001E-2</v>
      </c>
      <c r="F1789" s="97">
        <v>1.5795731099999999E-3</v>
      </c>
      <c r="G1789" s="97">
        <v>1.31061978E-3</v>
      </c>
      <c r="H1789" s="97">
        <v>7.5215492900000003E-3</v>
      </c>
    </row>
    <row r="1790" spans="1:8" x14ac:dyDescent="0.2">
      <c r="A1790" s="42" t="s">
        <v>58</v>
      </c>
      <c r="B1790" s="42" t="s">
        <v>73</v>
      </c>
      <c r="C1790" s="42" t="s">
        <v>44</v>
      </c>
      <c r="D1790" s="43">
        <v>417</v>
      </c>
      <c r="E1790" s="97">
        <v>6.9780284599999997E-3</v>
      </c>
      <c r="F1790" s="97">
        <v>1.7943975899999999E-3</v>
      </c>
      <c r="G1790" s="97">
        <v>1.17836262E-3</v>
      </c>
      <c r="H1790" s="97">
        <v>4.0052677800000002E-3</v>
      </c>
    </row>
    <row r="1791" spans="1:8" x14ac:dyDescent="0.2">
      <c r="A1791" s="42" t="s">
        <v>58</v>
      </c>
      <c r="B1791" s="42" t="s">
        <v>74</v>
      </c>
      <c r="C1791" s="42" t="s">
        <v>44</v>
      </c>
      <c r="D1791" s="43">
        <v>432</v>
      </c>
      <c r="E1791" s="97">
        <v>8.7006759999999992E-3</v>
      </c>
      <c r="F1791" s="97">
        <v>2.95621118E-3</v>
      </c>
      <c r="G1791" s="97">
        <v>1.25032127E-3</v>
      </c>
      <c r="H1791" s="97">
        <v>4.4941430799999996E-3</v>
      </c>
    </row>
    <row r="1792" spans="1:8" x14ac:dyDescent="0.2">
      <c r="A1792" s="42" t="s">
        <v>58</v>
      </c>
      <c r="B1792" s="42" t="s">
        <v>75</v>
      </c>
      <c r="C1792" s="42" t="s">
        <v>44</v>
      </c>
      <c r="D1792" s="43">
        <v>321</v>
      </c>
      <c r="E1792" s="97">
        <v>6.2167197900000002E-3</v>
      </c>
      <c r="F1792" s="97">
        <v>1.5175375300000001E-3</v>
      </c>
      <c r="G1792" s="97">
        <v>7.6857596000000003E-4</v>
      </c>
      <c r="H1792" s="97">
        <v>3.9306058099999996E-3</v>
      </c>
    </row>
    <row r="1793" spans="1:8" x14ac:dyDescent="0.2">
      <c r="A1793" s="42" t="s">
        <v>58</v>
      </c>
      <c r="B1793" s="42" t="s">
        <v>70</v>
      </c>
      <c r="C1793" s="42" t="s">
        <v>45</v>
      </c>
      <c r="D1793" s="43">
        <v>233</v>
      </c>
      <c r="E1793" s="97">
        <v>8.2910107099999995E-3</v>
      </c>
      <c r="F1793" s="97">
        <v>2.4046254000000002E-3</v>
      </c>
      <c r="G1793" s="97">
        <v>1.3802949999999999E-3</v>
      </c>
      <c r="H1793" s="97">
        <v>4.5060898199999998E-3</v>
      </c>
    </row>
    <row r="1794" spans="1:8" x14ac:dyDescent="0.2">
      <c r="A1794" s="42" t="s">
        <v>58</v>
      </c>
      <c r="B1794" s="42" t="s">
        <v>71</v>
      </c>
      <c r="C1794" s="42" t="s">
        <v>45</v>
      </c>
      <c r="D1794" s="43">
        <v>121</v>
      </c>
      <c r="E1794" s="97">
        <v>9.8927721600000004E-3</v>
      </c>
      <c r="F1794" s="97">
        <v>3.16842648E-3</v>
      </c>
      <c r="G1794" s="97">
        <v>1.36047957E-3</v>
      </c>
      <c r="H1794" s="97">
        <v>5.3638656899999996E-3</v>
      </c>
    </row>
    <row r="1795" spans="1:8" x14ac:dyDescent="0.2">
      <c r="A1795" s="42" t="s">
        <v>58</v>
      </c>
      <c r="B1795" s="42" t="s">
        <v>72</v>
      </c>
      <c r="C1795" s="42" t="s">
        <v>45</v>
      </c>
      <c r="D1795" s="43">
        <v>60</v>
      </c>
      <c r="E1795" s="97">
        <v>9.1512343399999998E-3</v>
      </c>
      <c r="F1795" s="97">
        <v>3.4444442200000001E-3</v>
      </c>
      <c r="G1795" s="97">
        <v>1.34625748E-3</v>
      </c>
      <c r="H1795" s="97">
        <v>4.3605321299999998E-3</v>
      </c>
    </row>
    <row r="1796" spans="1:8" x14ac:dyDescent="0.2">
      <c r="A1796" s="42" t="s">
        <v>58</v>
      </c>
      <c r="B1796" s="42" t="s">
        <v>73</v>
      </c>
      <c r="C1796" s="42" t="s">
        <v>45</v>
      </c>
      <c r="D1796" s="43">
        <v>143</v>
      </c>
      <c r="E1796" s="97">
        <v>9.1892480000000006E-3</v>
      </c>
      <c r="F1796" s="97">
        <v>2.5450820200000001E-3</v>
      </c>
      <c r="G1796" s="97">
        <v>1.20095159E-3</v>
      </c>
      <c r="H1796" s="97">
        <v>5.44305208E-3</v>
      </c>
    </row>
    <row r="1797" spans="1:8" x14ac:dyDescent="0.2">
      <c r="A1797" s="42" t="s">
        <v>58</v>
      </c>
      <c r="B1797" s="42" t="s">
        <v>74</v>
      </c>
      <c r="C1797" s="42" t="s">
        <v>45</v>
      </c>
      <c r="D1797" s="43">
        <v>581</v>
      </c>
      <c r="E1797" s="97">
        <v>8.0339211499999997E-3</v>
      </c>
      <c r="F1797" s="97">
        <v>2.3671867599999999E-3</v>
      </c>
      <c r="G1797" s="97">
        <v>1.1790612300000001E-3</v>
      </c>
      <c r="H1797" s="97">
        <v>4.4876726699999998E-3</v>
      </c>
    </row>
    <row r="1798" spans="1:8" x14ac:dyDescent="0.2">
      <c r="A1798" s="42" t="s">
        <v>58</v>
      </c>
      <c r="B1798" s="42" t="s">
        <v>75</v>
      </c>
      <c r="C1798" s="42" t="s">
        <v>45</v>
      </c>
      <c r="D1798" s="43">
        <v>685</v>
      </c>
      <c r="E1798" s="97">
        <v>7.8883141599999998E-3</v>
      </c>
      <c r="F1798" s="97">
        <v>1.4439711100000001E-3</v>
      </c>
      <c r="G1798" s="97">
        <v>1.07775725E-3</v>
      </c>
      <c r="H1798" s="97">
        <v>5.3665853199999997E-3</v>
      </c>
    </row>
    <row r="1799" spans="1:8" x14ac:dyDescent="0.2">
      <c r="A1799" s="42" t="s">
        <v>58</v>
      </c>
      <c r="B1799" s="42" t="s">
        <v>70</v>
      </c>
      <c r="C1799" s="42" t="s">
        <v>46</v>
      </c>
      <c r="D1799" s="43">
        <v>151</v>
      </c>
      <c r="E1799" s="97">
        <v>7.9755332299999999E-3</v>
      </c>
      <c r="F1799" s="97">
        <v>1.5520754499999999E-3</v>
      </c>
      <c r="G1799" s="97">
        <v>2.1879596700000001E-3</v>
      </c>
      <c r="H1799" s="97">
        <v>4.2354976600000004E-3</v>
      </c>
    </row>
    <row r="1800" spans="1:8" x14ac:dyDescent="0.2">
      <c r="A1800" s="42" t="s">
        <v>58</v>
      </c>
      <c r="B1800" s="42" t="s">
        <v>71</v>
      </c>
      <c r="C1800" s="42" t="s">
        <v>46</v>
      </c>
      <c r="D1800" s="43">
        <v>64</v>
      </c>
      <c r="E1800" s="97">
        <v>9.4744644699999991E-3</v>
      </c>
      <c r="F1800" s="97">
        <v>1.5266924699999999E-3</v>
      </c>
      <c r="G1800" s="97">
        <v>2.6651111900000001E-3</v>
      </c>
      <c r="H1800" s="97">
        <v>5.28266039E-3</v>
      </c>
    </row>
    <row r="1801" spans="1:8" x14ac:dyDescent="0.2">
      <c r="A1801" s="42" t="s">
        <v>58</v>
      </c>
      <c r="B1801" s="42" t="s">
        <v>72</v>
      </c>
      <c r="C1801" s="42" t="s">
        <v>46</v>
      </c>
      <c r="D1801" s="43">
        <v>126</v>
      </c>
      <c r="E1801" s="97">
        <v>6.4550262299999999E-3</v>
      </c>
      <c r="F1801" s="97">
        <v>6.6606013000000003E-4</v>
      </c>
      <c r="G1801" s="97">
        <v>2.6352143600000002E-3</v>
      </c>
      <c r="H1801" s="97">
        <v>3.15375126E-3</v>
      </c>
    </row>
    <row r="1802" spans="1:8" x14ac:dyDescent="0.2">
      <c r="A1802" s="42" t="s">
        <v>58</v>
      </c>
      <c r="B1802" s="42" t="s">
        <v>73</v>
      </c>
      <c r="C1802" s="42" t="s">
        <v>46</v>
      </c>
      <c r="D1802" s="43">
        <v>46</v>
      </c>
      <c r="E1802" s="97">
        <v>7.8062095000000003E-3</v>
      </c>
      <c r="F1802" s="97">
        <v>1.06582099E-3</v>
      </c>
      <c r="G1802" s="97">
        <v>1.7595106599999999E-3</v>
      </c>
      <c r="H1802" s="97">
        <v>4.9808773800000001E-3</v>
      </c>
    </row>
    <row r="1803" spans="1:8" x14ac:dyDescent="0.2">
      <c r="A1803" s="42" t="s">
        <v>58</v>
      </c>
      <c r="B1803" s="42" t="s">
        <v>74</v>
      </c>
      <c r="C1803" s="42" t="s">
        <v>46</v>
      </c>
      <c r="D1803" s="43">
        <v>214</v>
      </c>
      <c r="E1803" s="97">
        <v>9.0371882400000006E-3</v>
      </c>
      <c r="F1803" s="97">
        <v>1.94027971E-3</v>
      </c>
      <c r="G1803" s="97">
        <v>2.2125408699999998E-3</v>
      </c>
      <c r="H1803" s="97">
        <v>4.8843671899999998E-3</v>
      </c>
    </row>
    <row r="1804" spans="1:8" x14ac:dyDescent="0.2">
      <c r="A1804" s="42" t="s">
        <v>58</v>
      </c>
      <c r="B1804" s="42" t="s">
        <v>75</v>
      </c>
      <c r="C1804" s="42" t="s">
        <v>46</v>
      </c>
      <c r="D1804" s="43">
        <v>305</v>
      </c>
      <c r="E1804" s="97">
        <v>8.4850862799999999E-3</v>
      </c>
      <c r="F1804" s="97">
        <v>1.00603347E-3</v>
      </c>
      <c r="G1804" s="97">
        <v>2.0089174800000001E-3</v>
      </c>
      <c r="H1804" s="97">
        <v>5.4701348599999998E-3</v>
      </c>
    </row>
    <row r="1805" spans="1:8" x14ac:dyDescent="0.2">
      <c r="A1805" s="42" t="s">
        <v>58</v>
      </c>
      <c r="B1805" s="42" t="s">
        <v>70</v>
      </c>
      <c r="C1805" s="42" t="s">
        <v>47</v>
      </c>
      <c r="D1805" s="43">
        <v>1086</v>
      </c>
      <c r="E1805" s="97">
        <v>7.0358431500000002E-3</v>
      </c>
      <c r="F1805" s="97">
        <v>1.4867354E-3</v>
      </c>
      <c r="G1805" s="97">
        <v>1.2027229700000001E-3</v>
      </c>
      <c r="H1805" s="97">
        <v>4.3463842899999997E-3</v>
      </c>
    </row>
    <row r="1806" spans="1:8" x14ac:dyDescent="0.2">
      <c r="A1806" s="42" t="s">
        <v>58</v>
      </c>
      <c r="B1806" s="42" t="s">
        <v>71</v>
      </c>
      <c r="C1806" s="42" t="s">
        <v>47</v>
      </c>
      <c r="D1806" s="43">
        <v>311</v>
      </c>
      <c r="E1806" s="97">
        <v>7.8438353600000007E-3</v>
      </c>
      <c r="F1806" s="97">
        <v>2.2115410800000001E-3</v>
      </c>
      <c r="G1806" s="97">
        <v>1.1584864200000001E-3</v>
      </c>
      <c r="H1806" s="97">
        <v>4.47380738E-3</v>
      </c>
    </row>
    <row r="1807" spans="1:8" x14ac:dyDescent="0.2">
      <c r="A1807" s="42" t="s">
        <v>58</v>
      </c>
      <c r="B1807" s="42" t="s">
        <v>72</v>
      </c>
      <c r="C1807" s="42" t="s">
        <v>47</v>
      </c>
      <c r="D1807" s="43">
        <v>2809</v>
      </c>
      <c r="E1807" s="97">
        <v>5.3507613600000002E-3</v>
      </c>
      <c r="F1807" s="97">
        <v>9.1093583999999998E-4</v>
      </c>
      <c r="G1807" s="97">
        <v>1.0413697600000001E-3</v>
      </c>
      <c r="H1807" s="97">
        <v>3.3984552800000001E-3</v>
      </c>
    </row>
    <row r="1808" spans="1:8" x14ac:dyDescent="0.2">
      <c r="A1808" s="42" t="s">
        <v>58</v>
      </c>
      <c r="B1808" s="42" t="s">
        <v>73</v>
      </c>
      <c r="C1808" s="42" t="s">
        <v>47</v>
      </c>
      <c r="D1808" s="43">
        <v>336</v>
      </c>
      <c r="E1808" s="97">
        <v>7.28581049E-3</v>
      </c>
      <c r="F1808" s="97">
        <v>1.5943973600000001E-3</v>
      </c>
      <c r="G1808" s="97">
        <v>1.2427659599999999E-3</v>
      </c>
      <c r="H1808" s="97">
        <v>4.4486467000000003E-3</v>
      </c>
    </row>
    <row r="1809" spans="1:8" x14ac:dyDescent="0.2">
      <c r="A1809" s="42" t="s">
        <v>58</v>
      </c>
      <c r="B1809" s="42" t="s">
        <v>74</v>
      </c>
      <c r="C1809" s="42" t="s">
        <v>47</v>
      </c>
      <c r="D1809" s="43">
        <v>601</v>
      </c>
      <c r="E1809" s="97">
        <v>7.4373726600000002E-3</v>
      </c>
      <c r="F1809" s="97">
        <v>1.7964077499999999E-3</v>
      </c>
      <c r="G1809" s="97">
        <v>1.0425137700000001E-3</v>
      </c>
      <c r="H1809" s="97">
        <v>4.5984506399999996E-3</v>
      </c>
    </row>
    <row r="1810" spans="1:8" x14ac:dyDescent="0.2">
      <c r="A1810" s="42" t="s">
        <v>58</v>
      </c>
      <c r="B1810" s="42" t="s">
        <v>75</v>
      </c>
      <c r="C1810" s="42" t="s">
        <v>47</v>
      </c>
      <c r="D1810" s="43">
        <v>1053</v>
      </c>
      <c r="E1810" s="97">
        <v>7.5659489000000002E-3</v>
      </c>
      <c r="F1810" s="97">
        <v>1.2488896199999999E-3</v>
      </c>
      <c r="G1810" s="97">
        <v>9.7258470999999995E-4</v>
      </c>
      <c r="H1810" s="97">
        <v>5.3444740999999997E-3</v>
      </c>
    </row>
    <row r="1811" spans="1:8" x14ac:dyDescent="0.2">
      <c r="A1811" s="42" t="s">
        <v>58</v>
      </c>
      <c r="B1811" s="42" t="s">
        <v>70</v>
      </c>
      <c r="C1811" s="42" t="s">
        <v>48</v>
      </c>
      <c r="D1811" s="43">
        <v>515</v>
      </c>
      <c r="E1811" s="97">
        <v>5.7274584099999996E-3</v>
      </c>
      <c r="F1811" s="97">
        <v>1.6982872300000001E-3</v>
      </c>
      <c r="G1811" s="97">
        <v>6.5844096999999996E-4</v>
      </c>
      <c r="H1811" s="97">
        <v>3.37072972E-3</v>
      </c>
    </row>
    <row r="1812" spans="1:8" x14ac:dyDescent="0.2">
      <c r="A1812" s="42" t="s">
        <v>58</v>
      </c>
      <c r="B1812" s="42" t="s">
        <v>71</v>
      </c>
      <c r="C1812" s="42" t="s">
        <v>48</v>
      </c>
      <c r="D1812" s="43">
        <v>209</v>
      </c>
      <c r="E1812" s="97">
        <v>5.1904458700000001E-3</v>
      </c>
      <c r="F1812" s="97">
        <v>1.04698274E-3</v>
      </c>
      <c r="G1812" s="97">
        <v>6.4321924999999997E-4</v>
      </c>
      <c r="H1812" s="97">
        <v>3.5002434400000001E-3</v>
      </c>
    </row>
    <row r="1813" spans="1:8" x14ac:dyDescent="0.2">
      <c r="A1813" s="42" t="s">
        <v>58</v>
      </c>
      <c r="B1813" s="42" t="s">
        <v>72</v>
      </c>
      <c r="C1813" s="42" t="s">
        <v>48</v>
      </c>
      <c r="D1813" s="43">
        <v>821</v>
      </c>
      <c r="E1813" s="97">
        <v>4.9282715100000003E-3</v>
      </c>
      <c r="F1813" s="97">
        <v>9.3850069000000005E-4</v>
      </c>
      <c r="G1813" s="97">
        <v>6.5743818999999999E-4</v>
      </c>
      <c r="H1813" s="97">
        <v>3.3323321600000001E-3</v>
      </c>
    </row>
    <row r="1814" spans="1:8" x14ac:dyDescent="0.2">
      <c r="A1814" s="42" t="s">
        <v>58</v>
      </c>
      <c r="B1814" s="42" t="s">
        <v>73</v>
      </c>
      <c r="C1814" s="42" t="s">
        <v>48</v>
      </c>
      <c r="D1814" s="43">
        <v>395</v>
      </c>
      <c r="E1814" s="97">
        <v>5.9539378900000002E-3</v>
      </c>
      <c r="F1814" s="97">
        <v>1.6529533500000001E-3</v>
      </c>
      <c r="G1814" s="97">
        <v>6.8638631000000005E-4</v>
      </c>
      <c r="H1814" s="97">
        <v>3.6145977299999999E-3</v>
      </c>
    </row>
    <row r="1815" spans="1:8" x14ac:dyDescent="0.2">
      <c r="A1815" s="42" t="s">
        <v>58</v>
      </c>
      <c r="B1815" s="42" t="s">
        <v>74</v>
      </c>
      <c r="C1815" s="42" t="s">
        <v>48</v>
      </c>
      <c r="D1815" s="43">
        <v>705</v>
      </c>
      <c r="E1815" s="97">
        <v>5.5221628799999997E-3</v>
      </c>
      <c r="F1815" s="97">
        <v>1.5964503799999999E-3</v>
      </c>
      <c r="G1815" s="97">
        <v>5.8942385000000002E-4</v>
      </c>
      <c r="H1815" s="97">
        <v>3.3362881699999999E-3</v>
      </c>
    </row>
    <row r="1816" spans="1:8" x14ac:dyDescent="0.2">
      <c r="A1816" s="42" t="s">
        <v>58</v>
      </c>
      <c r="B1816" s="42" t="s">
        <v>75</v>
      </c>
      <c r="C1816" s="42" t="s">
        <v>48</v>
      </c>
      <c r="D1816" s="43">
        <v>338</v>
      </c>
      <c r="E1816" s="97">
        <v>5.0099986899999997E-3</v>
      </c>
      <c r="F1816" s="97">
        <v>1.1675088100000001E-3</v>
      </c>
      <c r="G1816" s="97">
        <v>4.9902039000000004E-4</v>
      </c>
      <c r="H1816" s="97">
        <v>3.3434689600000001E-3</v>
      </c>
    </row>
    <row r="1817" spans="1:8" x14ac:dyDescent="0.2">
      <c r="A1817" s="42" t="s">
        <v>58</v>
      </c>
      <c r="B1817" s="42" t="s">
        <v>70</v>
      </c>
      <c r="C1817" s="42" t="s">
        <v>49</v>
      </c>
      <c r="D1817" s="43">
        <v>76</v>
      </c>
      <c r="E1817" s="97">
        <v>7.1358733199999996E-3</v>
      </c>
      <c r="F1817" s="97">
        <v>1.50615227E-3</v>
      </c>
      <c r="G1817" s="97">
        <v>1.46259726E-3</v>
      </c>
      <c r="H1817" s="97">
        <v>4.1671232799999998E-3</v>
      </c>
    </row>
    <row r="1818" spans="1:8" x14ac:dyDescent="0.2">
      <c r="A1818" s="42" t="s">
        <v>58</v>
      </c>
      <c r="B1818" s="42" t="s">
        <v>71</v>
      </c>
      <c r="C1818" s="42" t="s">
        <v>49</v>
      </c>
      <c r="D1818" s="43">
        <v>42</v>
      </c>
      <c r="E1818" s="97">
        <v>7.9103282499999993E-3</v>
      </c>
      <c r="F1818" s="97">
        <v>1.5173057500000001E-3</v>
      </c>
      <c r="G1818" s="97">
        <v>1.53384019E-3</v>
      </c>
      <c r="H1818" s="97">
        <v>4.8591818E-3</v>
      </c>
    </row>
    <row r="1819" spans="1:8" x14ac:dyDescent="0.2">
      <c r="A1819" s="42" t="s">
        <v>58</v>
      </c>
      <c r="B1819" s="42" t="s">
        <v>72</v>
      </c>
      <c r="C1819" s="42" t="s">
        <v>49</v>
      </c>
      <c r="D1819" s="43">
        <v>12</v>
      </c>
      <c r="E1819" s="97">
        <v>4.5592203600000004E-3</v>
      </c>
      <c r="F1819" s="97">
        <v>2.0389659000000001E-3</v>
      </c>
      <c r="G1819" s="97">
        <v>5.4398117999999995E-4</v>
      </c>
      <c r="H1819" s="97">
        <v>1.9762727900000002E-3</v>
      </c>
    </row>
    <row r="1820" spans="1:8" x14ac:dyDescent="0.2">
      <c r="A1820" s="42" t="s">
        <v>58</v>
      </c>
      <c r="B1820" s="42" t="s">
        <v>73</v>
      </c>
      <c r="C1820" s="42" t="s">
        <v>49</v>
      </c>
      <c r="D1820" s="43">
        <v>39</v>
      </c>
      <c r="E1820" s="97">
        <v>9.9077039400000001E-3</v>
      </c>
      <c r="F1820" s="97">
        <v>1.6105766799999999E-3</v>
      </c>
      <c r="G1820" s="97">
        <v>1.9583924400000002E-3</v>
      </c>
      <c r="H1820" s="97">
        <v>6.3387342900000001E-3</v>
      </c>
    </row>
    <row r="1821" spans="1:8" x14ac:dyDescent="0.2">
      <c r="A1821" s="42" t="s">
        <v>58</v>
      </c>
      <c r="B1821" s="42" t="s">
        <v>74</v>
      </c>
      <c r="C1821" s="42" t="s">
        <v>49</v>
      </c>
      <c r="D1821" s="43">
        <v>153</v>
      </c>
      <c r="E1821" s="97">
        <v>8.5717741600000001E-3</v>
      </c>
      <c r="F1821" s="97">
        <v>2.0262192100000001E-3</v>
      </c>
      <c r="G1821" s="97">
        <v>1.55274122E-3</v>
      </c>
      <c r="H1821" s="97">
        <v>4.9928132300000004E-3</v>
      </c>
    </row>
    <row r="1822" spans="1:8" x14ac:dyDescent="0.2">
      <c r="A1822" s="42" t="s">
        <v>58</v>
      </c>
      <c r="B1822" s="42" t="s">
        <v>75</v>
      </c>
      <c r="C1822" s="42" t="s">
        <v>49</v>
      </c>
      <c r="D1822" s="43">
        <v>274</v>
      </c>
      <c r="E1822" s="97">
        <v>8.6274159499999999E-3</v>
      </c>
      <c r="F1822" s="97">
        <v>1.2548152600000001E-3</v>
      </c>
      <c r="G1822" s="97">
        <v>1.36945773E-3</v>
      </c>
      <c r="H1822" s="97">
        <v>6.0031425000000001E-3</v>
      </c>
    </row>
    <row r="1823" spans="1:8" x14ac:dyDescent="0.2">
      <c r="A1823" s="42" t="s">
        <v>58</v>
      </c>
      <c r="B1823" s="42" t="s">
        <v>70</v>
      </c>
      <c r="C1823" s="42" t="s">
        <v>50</v>
      </c>
      <c r="D1823" s="43">
        <v>787</v>
      </c>
      <c r="E1823" s="97">
        <v>6.3050464599999998E-3</v>
      </c>
      <c r="F1823" s="97">
        <v>2.0057117900000002E-3</v>
      </c>
      <c r="G1823" s="97">
        <v>8.6946714000000005E-4</v>
      </c>
      <c r="H1823" s="97">
        <v>3.4298670499999999E-3</v>
      </c>
    </row>
    <row r="1824" spans="1:8" x14ac:dyDescent="0.2">
      <c r="A1824" s="42" t="s">
        <v>58</v>
      </c>
      <c r="B1824" s="42" t="s">
        <v>71</v>
      </c>
      <c r="C1824" s="42" t="s">
        <v>50</v>
      </c>
      <c r="D1824" s="43">
        <v>536</v>
      </c>
      <c r="E1824" s="97">
        <v>7.12824741E-3</v>
      </c>
      <c r="F1824" s="97">
        <v>2.2285488599999999E-3</v>
      </c>
      <c r="G1824" s="97">
        <v>8.8155122000000005E-4</v>
      </c>
      <c r="H1824" s="97">
        <v>4.0181468600000003E-3</v>
      </c>
    </row>
    <row r="1825" spans="1:8" x14ac:dyDescent="0.2">
      <c r="A1825" s="42" t="s">
        <v>58</v>
      </c>
      <c r="B1825" s="42" t="s">
        <v>72</v>
      </c>
      <c r="C1825" s="42" t="s">
        <v>50</v>
      </c>
      <c r="D1825" s="43">
        <v>126</v>
      </c>
      <c r="E1825" s="97">
        <v>3.9383999500000001E-3</v>
      </c>
      <c r="F1825" s="97">
        <v>1.7581567399999999E-3</v>
      </c>
      <c r="G1825" s="97">
        <v>6.0745491000000005E-4</v>
      </c>
      <c r="H1825" s="97">
        <v>1.5727878199999999E-3</v>
      </c>
    </row>
    <row r="1826" spans="1:8" x14ac:dyDescent="0.2">
      <c r="A1826" s="42" t="s">
        <v>58</v>
      </c>
      <c r="B1826" s="42" t="s">
        <v>73</v>
      </c>
      <c r="C1826" s="42" t="s">
        <v>50</v>
      </c>
      <c r="D1826" s="43">
        <v>310</v>
      </c>
      <c r="E1826" s="97">
        <v>6.9330941500000002E-3</v>
      </c>
      <c r="F1826" s="97">
        <v>2.1325789199999998E-3</v>
      </c>
      <c r="G1826" s="97">
        <v>9.8947107999999991E-4</v>
      </c>
      <c r="H1826" s="97">
        <v>3.81104367E-3</v>
      </c>
    </row>
    <row r="1827" spans="1:8" x14ac:dyDescent="0.2">
      <c r="A1827" s="42" t="s">
        <v>58</v>
      </c>
      <c r="B1827" s="42" t="s">
        <v>74</v>
      </c>
      <c r="C1827" s="42" t="s">
        <v>50</v>
      </c>
      <c r="D1827" s="43">
        <v>1379</v>
      </c>
      <c r="E1827" s="97">
        <v>6.1028772500000003E-3</v>
      </c>
      <c r="F1827" s="97">
        <v>2.0838870399999998E-3</v>
      </c>
      <c r="G1827" s="97">
        <v>8.2716417E-4</v>
      </c>
      <c r="H1827" s="97">
        <v>3.1918255500000001E-3</v>
      </c>
    </row>
    <row r="1828" spans="1:8" x14ac:dyDescent="0.2">
      <c r="A1828" s="42" t="s">
        <v>58</v>
      </c>
      <c r="B1828" s="42" t="s">
        <v>75</v>
      </c>
      <c r="C1828" s="42" t="s">
        <v>50</v>
      </c>
      <c r="D1828" s="43">
        <v>2343</v>
      </c>
      <c r="E1828" s="97">
        <v>4.4474970399999997E-3</v>
      </c>
      <c r="F1828" s="97">
        <v>1.0641378199999999E-3</v>
      </c>
      <c r="G1828" s="97">
        <v>7.1311191000000005E-4</v>
      </c>
      <c r="H1828" s="97">
        <v>2.6702468399999999E-3</v>
      </c>
    </row>
    <row r="1829" spans="1:8" x14ac:dyDescent="0.2">
      <c r="A1829" s="42" t="s">
        <v>58</v>
      </c>
      <c r="B1829" s="42" t="s">
        <v>70</v>
      </c>
      <c r="C1829" s="42" t="s">
        <v>51</v>
      </c>
      <c r="D1829" s="43">
        <v>3</v>
      </c>
      <c r="E1829" s="97">
        <v>9.7839504599999995E-3</v>
      </c>
      <c r="F1829" s="97">
        <v>1.4043208300000001E-3</v>
      </c>
      <c r="G1829" s="97">
        <v>2.43441319E-3</v>
      </c>
      <c r="H1829" s="97">
        <v>5.9452157299999999E-3</v>
      </c>
    </row>
    <row r="1830" spans="1:8" x14ac:dyDescent="0.2">
      <c r="A1830" s="42" t="s">
        <v>58</v>
      </c>
      <c r="B1830" s="42" t="s">
        <v>71</v>
      </c>
      <c r="C1830" s="42" t="s">
        <v>51</v>
      </c>
      <c r="D1830" s="43">
        <v>1</v>
      </c>
      <c r="E1830" s="97">
        <v>1.0995370129999999E-2</v>
      </c>
      <c r="F1830" s="97">
        <v>5.5555554999999997E-4</v>
      </c>
      <c r="G1830" s="97">
        <v>4.86111111E-3</v>
      </c>
      <c r="H1830" s="97">
        <v>5.5787034699999998E-3</v>
      </c>
    </row>
    <row r="1831" spans="1:8" x14ac:dyDescent="0.2">
      <c r="A1831" s="42" t="s">
        <v>58</v>
      </c>
      <c r="B1831" s="42" t="s">
        <v>72</v>
      </c>
      <c r="C1831" s="42" t="s">
        <v>51</v>
      </c>
      <c r="D1831" s="43">
        <v>30</v>
      </c>
      <c r="E1831" s="97">
        <v>9.8302466799999998E-3</v>
      </c>
      <c r="F1831" s="97">
        <v>1.5385799899999999E-3</v>
      </c>
      <c r="G1831" s="97">
        <v>1.7380398500000001E-3</v>
      </c>
      <c r="H1831" s="97">
        <v>6.5536262899999996E-3</v>
      </c>
    </row>
    <row r="1832" spans="1:8" x14ac:dyDescent="0.2">
      <c r="A1832" s="42" t="s">
        <v>58</v>
      </c>
      <c r="B1832" s="42" t="s">
        <v>73</v>
      </c>
      <c r="C1832" s="42" t="s">
        <v>51</v>
      </c>
      <c r="D1832" s="43">
        <v>2</v>
      </c>
      <c r="E1832" s="97">
        <v>9.2939812400000005E-3</v>
      </c>
      <c r="F1832" s="97">
        <v>1.4293979100000001E-3</v>
      </c>
      <c r="G1832" s="97">
        <v>1.0474534699999999E-3</v>
      </c>
      <c r="H1832" s="97">
        <v>6.8171295099999996E-3</v>
      </c>
    </row>
    <row r="1833" spans="1:8" x14ac:dyDescent="0.2">
      <c r="A1833" s="42" t="s">
        <v>58</v>
      </c>
      <c r="B1833" s="42" t="s">
        <v>74</v>
      </c>
      <c r="C1833" s="42" t="s">
        <v>51</v>
      </c>
      <c r="D1833" s="43">
        <v>2</v>
      </c>
      <c r="E1833" s="97">
        <v>1.802662013E-2</v>
      </c>
      <c r="F1833" s="97">
        <v>1.6666663100000001E-3</v>
      </c>
      <c r="G1833" s="97">
        <v>2.0312496400000002E-3</v>
      </c>
      <c r="H1833" s="97">
        <v>1.4328703470000001E-2</v>
      </c>
    </row>
    <row r="1834" spans="1:8" x14ac:dyDescent="0.2">
      <c r="A1834" s="42" t="s">
        <v>58</v>
      </c>
      <c r="B1834" s="42" t="s">
        <v>75</v>
      </c>
      <c r="C1834" s="42" t="s">
        <v>51</v>
      </c>
      <c r="D1834" s="43">
        <v>9</v>
      </c>
      <c r="E1834" s="97">
        <v>7.4331273799999997E-3</v>
      </c>
      <c r="F1834" s="97">
        <v>9.9022591999999997E-4</v>
      </c>
      <c r="G1834" s="97">
        <v>7.3945447000000003E-4</v>
      </c>
      <c r="H1834" s="97">
        <v>5.7034462899999997E-3</v>
      </c>
    </row>
    <row r="1835" spans="1:8" x14ac:dyDescent="0.2">
      <c r="A1835" s="42" t="s">
        <v>58</v>
      </c>
      <c r="B1835" s="42" t="s">
        <v>70</v>
      </c>
      <c r="C1835" s="42" t="s">
        <v>52</v>
      </c>
      <c r="D1835" s="43">
        <v>580</v>
      </c>
      <c r="E1835" s="97">
        <v>8.1184344699999998E-3</v>
      </c>
      <c r="F1835" s="97">
        <v>2.22499577E-3</v>
      </c>
      <c r="G1835" s="97">
        <v>1.2446717E-3</v>
      </c>
      <c r="H1835" s="97">
        <v>4.64876653E-3</v>
      </c>
    </row>
    <row r="1836" spans="1:8" x14ac:dyDescent="0.2">
      <c r="A1836" s="42" t="s">
        <v>58</v>
      </c>
      <c r="B1836" s="42" t="s">
        <v>71</v>
      </c>
      <c r="C1836" s="42" t="s">
        <v>52</v>
      </c>
      <c r="D1836" s="43">
        <v>117</v>
      </c>
      <c r="E1836" s="97">
        <v>1.3600328179999999E-2</v>
      </c>
      <c r="F1836" s="97">
        <v>2.9322963900000002E-3</v>
      </c>
      <c r="G1836" s="97">
        <v>1.55320098E-3</v>
      </c>
      <c r="H1836" s="97">
        <v>9.1148303900000002E-3</v>
      </c>
    </row>
    <row r="1837" spans="1:8" x14ac:dyDescent="0.2">
      <c r="A1837" s="42" t="s">
        <v>58</v>
      </c>
      <c r="B1837" s="42" t="s">
        <v>72</v>
      </c>
      <c r="C1837" s="42" t="s">
        <v>52</v>
      </c>
      <c r="D1837" s="43">
        <v>145</v>
      </c>
      <c r="E1837" s="97">
        <v>5.3814653099999998E-3</v>
      </c>
      <c r="F1837" s="97">
        <v>1.26452724E-3</v>
      </c>
      <c r="G1837" s="97">
        <v>7.5063834999999999E-4</v>
      </c>
      <c r="H1837" s="97">
        <v>3.3662993100000002E-3</v>
      </c>
    </row>
    <row r="1838" spans="1:8" x14ac:dyDescent="0.2">
      <c r="A1838" s="42" t="s">
        <v>58</v>
      </c>
      <c r="B1838" s="42" t="s">
        <v>73</v>
      </c>
      <c r="C1838" s="42" t="s">
        <v>52</v>
      </c>
      <c r="D1838" s="43">
        <v>135</v>
      </c>
      <c r="E1838" s="97">
        <v>1.275702995E-2</v>
      </c>
      <c r="F1838" s="97">
        <v>2.71999289E-3</v>
      </c>
      <c r="G1838" s="97">
        <v>1.5114880899999999E-3</v>
      </c>
      <c r="H1838" s="97">
        <v>8.5255484499999999E-3</v>
      </c>
    </row>
    <row r="1839" spans="1:8" x14ac:dyDescent="0.2">
      <c r="A1839" s="42" t="s">
        <v>58</v>
      </c>
      <c r="B1839" s="42" t="s">
        <v>74</v>
      </c>
      <c r="C1839" s="42" t="s">
        <v>52</v>
      </c>
      <c r="D1839" s="43">
        <v>737</v>
      </c>
      <c r="E1839" s="97">
        <v>9.0773403200000002E-3</v>
      </c>
      <c r="F1839" s="97">
        <v>2.0142027199999998E-3</v>
      </c>
      <c r="G1839" s="97">
        <v>1.3268723399999999E-3</v>
      </c>
      <c r="H1839" s="97">
        <v>5.73626477E-3</v>
      </c>
    </row>
    <row r="1840" spans="1:8" x14ac:dyDescent="0.2">
      <c r="A1840" s="42" t="s">
        <v>58</v>
      </c>
      <c r="B1840" s="42" t="s">
        <v>75</v>
      </c>
      <c r="C1840" s="42" t="s">
        <v>52</v>
      </c>
      <c r="D1840" s="43">
        <v>569</v>
      </c>
      <c r="E1840" s="97">
        <v>5.85522009E-3</v>
      </c>
      <c r="F1840" s="97">
        <v>1.4219225600000001E-3</v>
      </c>
      <c r="G1840" s="97">
        <v>1.0124973100000001E-3</v>
      </c>
      <c r="H1840" s="97">
        <v>3.42079975E-3</v>
      </c>
    </row>
    <row r="1841" spans="1:8" x14ac:dyDescent="0.2">
      <c r="A1841" s="42" t="s">
        <v>59</v>
      </c>
      <c r="B1841" s="42" t="s">
        <v>70</v>
      </c>
      <c r="C1841" s="42" t="s">
        <v>9</v>
      </c>
      <c r="D1841" s="43">
        <v>37200</v>
      </c>
      <c r="E1841" s="97">
        <v>6.8004941400000001E-3</v>
      </c>
      <c r="F1841" s="97">
        <v>1.6840617599999999E-3</v>
      </c>
      <c r="G1841" s="97">
        <v>1.3033419299999999E-3</v>
      </c>
      <c r="H1841" s="97">
        <v>3.8130470399999998E-3</v>
      </c>
    </row>
    <row r="1842" spans="1:8" x14ac:dyDescent="0.2">
      <c r="A1842" s="42" t="s">
        <v>59</v>
      </c>
      <c r="B1842" s="42" t="s">
        <v>71</v>
      </c>
      <c r="C1842" s="42" t="s">
        <v>9</v>
      </c>
      <c r="D1842" s="43">
        <v>15665</v>
      </c>
      <c r="E1842" s="97">
        <v>6.7105119600000002E-3</v>
      </c>
      <c r="F1842" s="97">
        <v>1.5511466E-3</v>
      </c>
      <c r="G1842" s="97">
        <v>1.2121706799999999E-3</v>
      </c>
      <c r="H1842" s="97">
        <v>3.9471469100000002E-3</v>
      </c>
    </row>
    <row r="1843" spans="1:8" x14ac:dyDescent="0.2">
      <c r="A1843" s="42" t="s">
        <v>59</v>
      </c>
      <c r="B1843" s="42" t="s">
        <v>72</v>
      </c>
      <c r="C1843" s="42" t="s">
        <v>9</v>
      </c>
      <c r="D1843" s="43">
        <v>28405</v>
      </c>
      <c r="E1843" s="97">
        <v>7.0846598000000004E-3</v>
      </c>
      <c r="F1843" s="97">
        <v>9.8120375999999994E-4</v>
      </c>
      <c r="G1843" s="97">
        <v>2.1197874500000001E-3</v>
      </c>
      <c r="H1843" s="97">
        <v>3.98366281E-3</v>
      </c>
    </row>
    <row r="1844" spans="1:8" x14ac:dyDescent="0.2">
      <c r="A1844" s="42" t="s">
        <v>59</v>
      </c>
      <c r="B1844" s="42" t="s">
        <v>73</v>
      </c>
      <c r="C1844" s="42" t="s">
        <v>9</v>
      </c>
      <c r="D1844" s="43">
        <v>9890</v>
      </c>
      <c r="E1844" s="97">
        <v>7.2193536199999997E-3</v>
      </c>
      <c r="F1844" s="97">
        <v>1.92139787E-3</v>
      </c>
      <c r="G1844" s="97">
        <v>1.15655871E-3</v>
      </c>
      <c r="H1844" s="97">
        <v>4.1413438900000004E-3</v>
      </c>
    </row>
    <row r="1845" spans="1:8" x14ac:dyDescent="0.2">
      <c r="A1845" s="42" t="s">
        <v>59</v>
      </c>
      <c r="B1845" s="42" t="s">
        <v>74</v>
      </c>
      <c r="C1845" s="42" t="s">
        <v>9</v>
      </c>
      <c r="D1845" s="43">
        <v>33046</v>
      </c>
      <c r="E1845" s="97">
        <v>7.2855242399999997E-3</v>
      </c>
      <c r="F1845" s="97">
        <v>1.8675189599999999E-3</v>
      </c>
      <c r="G1845" s="97">
        <v>1.17906434E-3</v>
      </c>
      <c r="H1845" s="97">
        <v>4.23886447E-3</v>
      </c>
    </row>
    <row r="1846" spans="1:8" x14ac:dyDescent="0.2">
      <c r="A1846" s="42" t="s">
        <v>59</v>
      </c>
      <c r="B1846" s="42" t="s">
        <v>75</v>
      </c>
      <c r="C1846" s="42" t="s">
        <v>9</v>
      </c>
      <c r="D1846" s="43">
        <v>28188</v>
      </c>
      <c r="E1846" s="97">
        <v>6.8735515599999998E-3</v>
      </c>
      <c r="F1846" s="97">
        <v>1.30199153E-3</v>
      </c>
      <c r="G1846" s="97">
        <v>1.12465625E-3</v>
      </c>
      <c r="H1846" s="97">
        <v>4.4467649300000004E-3</v>
      </c>
    </row>
    <row r="1847" spans="1:8" x14ac:dyDescent="0.2">
      <c r="A1847" s="42" t="s">
        <v>59</v>
      </c>
      <c r="B1847" s="42" t="s">
        <v>70</v>
      </c>
      <c r="C1847" s="42" t="s">
        <v>10</v>
      </c>
      <c r="D1847" s="43">
        <v>1040</v>
      </c>
      <c r="E1847" s="97">
        <v>7.2806376700000003E-3</v>
      </c>
      <c r="F1847" s="97">
        <v>1.8385636899999999E-3</v>
      </c>
      <c r="G1847" s="97">
        <v>1.44218504E-3</v>
      </c>
      <c r="H1847" s="97">
        <v>3.9998884699999999E-3</v>
      </c>
    </row>
    <row r="1848" spans="1:8" x14ac:dyDescent="0.2">
      <c r="A1848" s="42" t="s">
        <v>59</v>
      </c>
      <c r="B1848" s="42" t="s">
        <v>71</v>
      </c>
      <c r="C1848" s="42" t="s">
        <v>10</v>
      </c>
      <c r="D1848" s="43">
        <v>278</v>
      </c>
      <c r="E1848" s="97">
        <v>7.2531555800000001E-3</v>
      </c>
      <c r="F1848" s="97">
        <v>1.8904873799999999E-3</v>
      </c>
      <c r="G1848" s="97">
        <v>1.4186981200000001E-3</v>
      </c>
      <c r="H1848" s="97">
        <v>3.9439695899999997E-3</v>
      </c>
    </row>
    <row r="1849" spans="1:8" x14ac:dyDescent="0.2">
      <c r="A1849" s="42" t="s">
        <v>59</v>
      </c>
      <c r="B1849" s="42" t="s">
        <v>72</v>
      </c>
      <c r="C1849" s="42" t="s">
        <v>10</v>
      </c>
      <c r="D1849" s="43">
        <v>55</v>
      </c>
      <c r="E1849" s="97">
        <v>6.9111950799999999E-3</v>
      </c>
      <c r="F1849" s="97">
        <v>1.8358583400000001E-3</v>
      </c>
      <c r="G1849" s="97">
        <v>1.3175502899999999E-3</v>
      </c>
      <c r="H1849" s="97">
        <v>3.7577859400000002E-3</v>
      </c>
    </row>
    <row r="1850" spans="1:8" x14ac:dyDescent="0.2">
      <c r="A1850" s="42" t="s">
        <v>59</v>
      </c>
      <c r="B1850" s="42" t="s">
        <v>73</v>
      </c>
      <c r="C1850" s="42" t="s">
        <v>10</v>
      </c>
      <c r="D1850" s="43">
        <v>322</v>
      </c>
      <c r="E1850" s="97">
        <v>7.78241435E-3</v>
      </c>
      <c r="F1850" s="97">
        <v>2.2432853400000002E-3</v>
      </c>
      <c r="G1850" s="97">
        <v>1.4090174599999999E-3</v>
      </c>
      <c r="H1850" s="97">
        <v>4.1301110300000004E-3</v>
      </c>
    </row>
    <row r="1851" spans="1:8" x14ac:dyDescent="0.2">
      <c r="A1851" s="42" t="s">
        <v>59</v>
      </c>
      <c r="B1851" s="42" t="s">
        <v>74</v>
      </c>
      <c r="C1851" s="42" t="s">
        <v>10</v>
      </c>
      <c r="D1851" s="43">
        <v>797</v>
      </c>
      <c r="E1851" s="97">
        <v>7.7251351099999997E-3</v>
      </c>
      <c r="F1851" s="97">
        <v>2.3921880500000002E-3</v>
      </c>
      <c r="G1851" s="97">
        <v>1.43367466E-3</v>
      </c>
      <c r="H1851" s="97">
        <v>3.89927192E-3</v>
      </c>
    </row>
    <row r="1852" spans="1:8" x14ac:dyDescent="0.2">
      <c r="A1852" s="42" t="s">
        <v>59</v>
      </c>
      <c r="B1852" s="42" t="s">
        <v>75</v>
      </c>
      <c r="C1852" s="42" t="s">
        <v>10</v>
      </c>
      <c r="D1852" s="43">
        <v>523</v>
      </c>
      <c r="E1852" s="97">
        <v>7.6285317399999997E-3</v>
      </c>
      <c r="F1852" s="97">
        <v>1.78245143E-3</v>
      </c>
      <c r="G1852" s="97">
        <v>1.1791168600000001E-3</v>
      </c>
      <c r="H1852" s="97">
        <v>4.6669629599999998E-3</v>
      </c>
    </row>
    <row r="1853" spans="1:8" x14ac:dyDescent="0.2">
      <c r="A1853" s="42" t="s">
        <v>59</v>
      </c>
      <c r="B1853" s="42" t="s">
        <v>70</v>
      </c>
      <c r="C1853" s="42" t="s">
        <v>11</v>
      </c>
      <c r="D1853" s="43">
        <v>517</v>
      </c>
      <c r="E1853" s="97">
        <v>8.4734532599999995E-3</v>
      </c>
      <c r="F1853" s="97">
        <v>2.34089543E-3</v>
      </c>
      <c r="G1853" s="97">
        <v>2.13294266E-3</v>
      </c>
      <c r="H1853" s="97">
        <v>3.9996147000000001E-3</v>
      </c>
    </row>
    <row r="1854" spans="1:8" x14ac:dyDescent="0.2">
      <c r="A1854" s="42" t="s">
        <v>59</v>
      </c>
      <c r="B1854" s="42" t="s">
        <v>71</v>
      </c>
      <c r="C1854" s="42" t="s">
        <v>11</v>
      </c>
      <c r="D1854" s="43">
        <v>142</v>
      </c>
      <c r="E1854" s="97">
        <v>9.9362608299999999E-3</v>
      </c>
      <c r="F1854" s="97">
        <v>3.1354327199999998E-3</v>
      </c>
      <c r="G1854" s="97">
        <v>2.3065008200000001E-3</v>
      </c>
      <c r="H1854" s="97">
        <v>4.4943268499999999E-3</v>
      </c>
    </row>
    <row r="1855" spans="1:8" x14ac:dyDescent="0.2">
      <c r="A1855" s="42" t="s">
        <v>59</v>
      </c>
      <c r="B1855" s="42" t="s">
        <v>72</v>
      </c>
      <c r="C1855" s="42" t="s">
        <v>11</v>
      </c>
      <c r="D1855" s="43">
        <v>46</v>
      </c>
      <c r="E1855" s="97">
        <v>7.0438303199999996E-3</v>
      </c>
      <c r="F1855" s="97">
        <v>2.1298809800000002E-3</v>
      </c>
      <c r="G1855" s="97">
        <v>2.8439510600000001E-3</v>
      </c>
      <c r="H1855" s="97">
        <v>2.06999777E-3</v>
      </c>
    </row>
    <row r="1856" spans="1:8" x14ac:dyDescent="0.2">
      <c r="A1856" s="42" t="s">
        <v>59</v>
      </c>
      <c r="B1856" s="42" t="s">
        <v>73</v>
      </c>
      <c r="C1856" s="42" t="s">
        <v>11</v>
      </c>
      <c r="D1856" s="43">
        <v>57</v>
      </c>
      <c r="E1856" s="97">
        <v>1.03740251E-2</v>
      </c>
      <c r="F1856" s="97">
        <v>3.1185020499999998E-3</v>
      </c>
      <c r="G1856" s="97">
        <v>2.22729831E-3</v>
      </c>
      <c r="H1856" s="97">
        <v>5.02822432E-3</v>
      </c>
    </row>
    <row r="1857" spans="1:8" x14ac:dyDescent="0.2">
      <c r="A1857" s="42" t="s">
        <v>59</v>
      </c>
      <c r="B1857" s="42" t="s">
        <v>74</v>
      </c>
      <c r="C1857" s="42" t="s">
        <v>11</v>
      </c>
      <c r="D1857" s="43">
        <v>249</v>
      </c>
      <c r="E1857" s="97">
        <v>9.68001613E-3</v>
      </c>
      <c r="F1857" s="97">
        <v>2.8805032499999998E-3</v>
      </c>
      <c r="G1857" s="97">
        <v>1.9867430299999999E-3</v>
      </c>
      <c r="H1857" s="97">
        <v>4.8127693500000001E-3</v>
      </c>
    </row>
    <row r="1858" spans="1:8" x14ac:dyDescent="0.2">
      <c r="A1858" s="42" t="s">
        <v>59</v>
      </c>
      <c r="B1858" s="42" t="s">
        <v>75</v>
      </c>
      <c r="C1858" s="42" t="s">
        <v>11</v>
      </c>
      <c r="D1858" s="43">
        <v>452</v>
      </c>
      <c r="E1858" s="97">
        <v>7.8460697100000004E-3</v>
      </c>
      <c r="F1858" s="97">
        <v>1.3332972500000001E-3</v>
      </c>
      <c r="G1858" s="97">
        <v>1.76507166E-3</v>
      </c>
      <c r="H1858" s="97">
        <v>4.7477003200000001E-3</v>
      </c>
    </row>
    <row r="1859" spans="1:8" x14ac:dyDescent="0.2">
      <c r="A1859" s="42" t="s">
        <v>59</v>
      </c>
      <c r="B1859" s="42" t="s">
        <v>70</v>
      </c>
      <c r="C1859" s="42" t="s">
        <v>12</v>
      </c>
      <c r="D1859" s="43">
        <v>637</v>
      </c>
      <c r="E1859" s="97">
        <v>6.1259918200000001E-3</v>
      </c>
      <c r="F1859" s="97">
        <v>1.3137570900000001E-3</v>
      </c>
      <c r="G1859" s="97">
        <v>8.4574295999999998E-4</v>
      </c>
      <c r="H1859" s="97">
        <v>3.9664912799999997E-3</v>
      </c>
    </row>
    <row r="1860" spans="1:8" x14ac:dyDescent="0.2">
      <c r="A1860" s="42" t="s">
        <v>59</v>
      </c>
      <c r="B1860" s="42" t="s">
        <v>71</v>
      </c>
      <c r="C1860" s="42" t="s">
        <v>12</v>
      </c>
      <c r="D1860" s="43">
        <v>236</v>
      </c>
      <c r="E1860" s="97">
        <v>5.7330407800000004E-3</v>
      </c>
      <c r="F1860" s="97">
        <v>9.3303688E-4</v>
      </c>
      <c r="G1860" s="97">
        <v>8.9625486999999997E-4</v>
      </c>
      <c r="H1860" s="97">
        <v>3.9037485800000001E-3</v>
      </c>
    </row>
    <row r="1861" spans="1:8" x14ac:dyDescent="0.2">
      <c r="A1861" s="42" t="s">
        <v>59</v>
      </c>
      <c r="B1861" s="42" t="s">
        <v>72</v>
      </c>
      <c r="C1861" s="42" t="s">
        <v>12</v>
      </c>
      <c r="D1861" s="43">
        <v>15</v>
      </c>
      <c r="E1861" s="97">
        <v>5.78009235E-3</v>
      </c>
      <c r="F1861" s="97">
        <v>1.8379626799999999E-3</v>
      </c>
      <c r="G1861" s="97">
        <v>4.8688235000000002E-4</v>
      </c>
      <c r="H1861" s="97">
        <v>3.4552466100000001E-3</v>
      </c>
    </row>
    <row r="1862" spans="1:8" x14ac:dyDescent="0.2">
      <c r="A1862" s="42" t="s">
        <v>59</v>
      </c>
      <c r="B1862" s="42" t="s">
        <v>73</v>
      </c>
      <c r="C1862" s="42" t="s">
        <v>12</v>
      </c>
      <c r="D1862" s="43">
        <v>96</v>
      </c>
      <c r="E1862" s="97">
        <v>6.2953315399999999E-3</v>
      </c>
      <c r="F1862" s="97">
        <v>1.1864628800000001E-3</v>
      </c>
      <c r="G1862" s="97">
        <v>1.0108022200000001E-3</v>
      </c>
      <c r="H1862" s="97">
        <v>4.0980658899999996E-3</v>
      </c>
    </row>
    <row r="1863" spans="1:8" x14ac:dyDescent="0.2">
      <c r="A1863" s="42" t="s">
        <v>59</v>
      </c>
      <c r="B1863" s="42" t="s">
        <v>74</v>
      </c>
      <c r="C1863" s="42" t="s">
        <v>12</v>
      </c>
      <c r="D1863" s="43">
        <v>456</v>
      </c>
      <c r="E1863" s="97">
        <v>6.5251632099999997E-3</v>
      </c>
      <c r="F1863" s="97">
        <v>1.6433152000000001E-3</v>
      </c>
      <c r="G1863" s="97">
        <v>7.9784940999999999E-4</v>
      </c>
      <c r="H1863" s="97">
        <v>4.0839980899999998E-3</v>
      </c>
    </row>
    <row r="1864" spans="1:8" x14ac:dyDescent="0.2">
      <c r="A1864" s="42" t="s">
        <v>59</v>
      </c>
      <c r="B1864" s="42" t="s">
        <v>75</v>
      </c>
      <c r="C1864" s="42" t="s">
        <v>12</v>
      </c>
      <c r="D1864" s="43">
        <v>395</v>
      </c>
      <c r="E1864" s="97">
        <v>6.9196844800000004E-3</v>
      </c>
      <c r="F1864" s="97">
        <v>9.6639098999999997E-4</v>
      </c>
      <c r="G1864" s="97">
        <v>7.5266619000000003E-4</v>
      </c>
      <c r="H1864" s="97">
        <v>5.2006268000000001E-3</v>
      </c>
    </row>
    <row r="1865" spans="1:8" x14ac:dyDescent="0.2">
      <c r="A1865" s="42" t="s">
        <v>59</v>
      </c>
      <c r="B1865" s="42" t="s">
        <v>70</v>
      </c>
      <c r="C1865" s="42" t="s">
        <v>13</v>
      </c>
      <c r="D1865" s="43">
        <v>434</v>
      </c>
      <c r="E1865" s="97">
        <v>6.8755064499999999E-3</v>
      </c>
      <c r="F1865" s="97">
        <v>1.26282726E-3</v>
      </c>
      <c r="G1865" s="97">
        <v>1.0609743400000001E-3</v>
      </c>
      <c r="H1865" s="97">
        <v>4.5517044000000003E-3</v>
      </c>
    </row>
    <row r="1866" spans="1:8" x14ac:dyDescent="0.2">
      <c r="A1866" s="42" t="s">
        <v>59</v>
      </c>
      <c r="B1866" s="42" t="s">
        <v>71</v>
      </c>
      <c r="C1866" s="42" t="s">
        <v>13</v>
      </c>
      <c r="D1866" s="43">
        <v>265</v>
      </c>
      <c r="E1866" s="97">
        <v>6.9125609099999997E-3</v>
      </c>
      <c r="F1866" s="97">
        <v>9.3627681999999997E-4</v>
      </c>
      <c r="G1866" s="97">
        <v>1.1135130400000001E-3</v>
      </c>
      <c r="H1866" s="97">
        <v>4.8627705500000002E-3</v>
      </c>
    </row>
    <row r="1867" spans="1:8" x14ac:dyDescent="0.2">
      <c r="A1867" s="42" t="s">
        <v>59</v>
      </c>
      <c r="B1867" s="42" t="s">
        <v>72</v>
      </c>
      <c r="C1867" s="42" t="s">
        <v>13</v>
      </c>
      <c r="D1867" s="43">
        <v>663</v>
      </c>
      <c r="E1867" s="97">
        <v>5.2060636600000003E-3</v>
      </c>
      <c r="F1867" s="97">
        <v>5.8547682999999997E-4</v>
      </c>
      <c r="G1867" s="97">
        <v>1.8862398999999999E-4</v>
      </c>
      <c r="H1867" s="97">
        <v>4.4319623499999997E-3</v>
      </c>
    </row>
    <row r="1868" spans="1:8" x14ac:dyDescent="0.2">
      <c r="A1868" s="42" t="s">
        <v>59</v>
      </c>
      <c r="B1868" s="42" t="s">
        <v>73</v>
      </c>
      <c r="C1868" s="42" t="s">
        <v>13</v>
      </c>
      <c r="D1868" s="43">
        <v>98</v>
      </c>
      <c r="E1868" s="97">
        <v>8.3462063200000006E-3</v>
      </c>
      <c r="F1868" s="97">
        <v>1.7746123599999999E-3</v>
      </c>
      <c r="G1868" s="97">
        <v>1.3649138099999999E-3</v>
      </c>
      <c r="H1868" s="97">
        <v>5.2066796499999997E-3</v>
      </c>
    </row>
    <row r="1869" spans="1:8" x14ac:dyDescent="0.2">
      <c r="A1869" s="42" t="s">
        <v>59</v>
      </c>
      <c r="B1869" s="42" t="s">
        <v>74</v>
      </c>
      <c r="C1869" s="42" t="s">
        <v>13</v>
      </c>
      <c r="D1869" s="43">
        <v>487</v>
      </c>
      <c r="E1869" s="97">
        <v>7.3639152700000002E-3</v>
      </c>
      <c r="F1869" s="97">
        <v>1.38404037E-3</v>
      </c>
      <c r="G1869" s="97">
        <v>1.00894055E-3</v>
      </c>
      <c r="H1869" s="97">
        <v>4.9709338700000003E-3</v>
      </c>
    </row>
    <row r="1870" spans="1:8" x14ac:dyDescent="0.2">
      <c r="A1870" s="42" t="s">
        <v>59</v>
      </c>
      <c r="B1870" s="42" t="s">
        <v>75</v>
      </c>
      <c r="C1870" s="42" t="s">
        <v>13</v>
      </c>
      <c r="D1870" s="43">
        <v>591</v>
      </c>
      <c r="E1870" s="97">
        <v>7.4661000700000004E-3</v>
      </c>
      <c r="F1870" s="97">
        <v>1.0203004200000001E-3</v>
      </c>
      <c r="G1870" s="97">
        <v>9.0044704999999998E-4</v>
      </c>
      <c r="H1870" s="97">
        <v>5.5453521100000003E-3</v>
      </c>
    </row>
    <row r="1871" spans="1:8" x14ac:dyDescent="0.2">
      <c r="A1871" s="42" t="s">
        <v>59</v>
      </c>
      <c r="B1871" s="42" t="s">
        <v>70</v>
      </c>
      <c r="C1871" s="42" t="s">
        <v>14</v>
      </c>
      <c r="D1871" s="43">
        <v>363</v>
      </c>
      <c r="E1871" s="97">
        <v>8.0845702000000002E-3</v>
      </c>
      <c r="F1871" s="97">
        <v>1.96347925E-3</v>
      </c>
      <c r="G1871" s="97">
        <v>1.6565909300000001E-3</v>
      </c>
      <c r="H1871" s="97">
        <v>4.4644995699999997E-3</v>
      </c>
    </row>
    <row r="1872" spans="1:8" x14ac:dyDescent="0.2">
      <c r="A1872" s="42" t="s">
        <v>59</v>
      </c>
      <c r="B1872" s="42" t="s">
        <v>71</v>
      </c>
      <c r="C1872" s="42" t="s">
        <v>14</v>
      </c>
      <c r="D1872" s="43">
        <v>101</v>
      </c>
      <c r="E1872" s="97">
        <v>9.1587593799999992E-3</v>
      </c>
      <c r="F1872" s="97">
        <v>1.6833972699999999E-3</v>
      </c>
      <c r="G1872" s="97">
        <v>1.8814170799999999E-3</v>
      </c>
      <c r="H1872" s="97">
        <v>5.5939445700000003E-3</v>
      </c>
    </row>
    <row r="1873" spans="1:8" x14ac:dyDescent="0.2">
      <c r="A1873" s="42" t="s">
        <v>59</v>
      </c>
      <c r="B1873" s="42" t="s">
        <v>72</v>
      </c>
      <c r="C1873" s="42" t="s">
        <v>14</v>
      </c>
      <c r="D1873" s="43">
        <v>78</v>
      </c>
      <c r="E1873" s="97">
        <v>6.2681027799999997E-3</v>
      </c>
      <c r="F1873" s="97">
        <v>1.04834375E-3</v>
      </c>
      <c r="G1873" s="97">
        <v>2.3548786799999998E-3</v>
      </c>
      <c r="H1873" s="97">
        <v>2.86487983E-3</v>
      </c>
    </row>
    <row r="1874" spans="1:8" x14ac:dyDescent="0.2">
      <c r="A1874" s="42" t="s">
        <v>59</v>
      </c>
      <c r="B1874" s="42" t="s">
        <v>73</v>
      </c>
      <c r="C1874" s="42" t="s">
        <v>14</v>
      </c>
      <c r="D1874" s="43">
        <v>82</v>
      </c>
      <c r="E1874" s="97">
        <v>8.9303859200000005E-3</v>
      </c>
      <c r="F1874" s="97">
        <v>2.2291382099999999E-3</v>
      </c>
      <c r="G1874" s="97">
        <v>1.7433094000000001E-3</v>
      </c>
      <c r="H1874" s="97">
        <v>4.95793786E-3</v>
      </c>
    </row>
    <row r="1875" spans="1:8" x14ac:dyDescent="0.2">
      <c r="A1875" s="42" t="s">
        <v>59</v>
      </c>
      <c r="B1875" s="42" t="s">
        <v>74</v>
      </c>
      <c r="C1875" s="42" t="s">
        <v>14</v>
      </c>
      <c r="D1875" s="43">
        <v>340</v>
      </c>
      <c r="E1875" s="97">
        <v>9.3812974099999995E-3</v>
      </c>
      <c r="F1875" s="97">
        <v>2.61383417E-3</v>
      </c>
      <c r="G1875" s="97">
        <v>1.36645535E-3</v>
      </c>
      <c r="H1875" s="97">
        <v>5.4010073900000004E-3</v>
      </c>
    </row>
    <row r="1876" spans="1:8" x14ac:dyDescent="0.2">
      <c r="A1876" s="42" t="s">
        <v>59</v>
      </c>
      <c r="B1876" s="42" t="s">
        <v>75</v>
      </c>
      <c r="C1876" s="42" t="s">
        <v>14</v>
      </c>
      <c r="D1876" s="43">
        <v>428</v>
      </c>
      <c r="E1876" s="97">
        <v>8.2842514500000002E-3</v>
      </c>
      <c r="F1876" s="97">
        <v>9.3539046999999999E-4</v>
      </c>
      <c r="G1876" s="97">
        <v>1.4053303100000001E-3</v>
      </c>
      <c r="H1876" s="97">
        <v>5.94353018E-3</v>
      </c>
    </row>
    <row r="1877" spans="1:8" x14ac:dyDescent="0.2">
      <c r="A1877" s="42" t="s">
        <v>59</v>
      </c>
      <c r="B1877" s="42" t="s">
        <v>70</v>
      </c>
      <c r="C1877" s="42" t="s">
        <v>15</v>
      </c>
      <c r="D1877" s="43">
        <v>782</v>
      </c>
      <c r="E1877" s="97">
        <v>7.5178640799999997E-3</v>
      </c>
      <c r="F1877" s="97">
        <v>1.9475375400000001E-3</v>
      </c>
      <c r="G1877" s="97">
        <v>1.6240998799999999E-3</v>
      </c>
      <c r="H1877" s="97">
        <v>3.9462261899999998E-3</v>
      </c>
    </row>
    <row r="1878" spans="1:8" x14ac:dyDescent="0.2">
      <c r="A1878" s="42" t="s">
        <v>59</v>
      </c>
      <c r="B1878" s="42" t="s">
        <v>71</v>
      </c>
      <c r="C1878" s="42" t="s">
        <v>15</v>
      </c>
      <c r="D1878" s="43">
        <v>114</v>
      </c>
      <c r="E1878" s="97">
        <v>8.2210442799999991E-3</v>
      </c>
      <c r="F1878" s="97">
        <v>1.9523633E-3</v>
      </c>
      <c r="G1878" s="97">
        <v>1.7223032E-3</v>
      </c>
      <c r="H1878" s="97">
        <v>4.5463773000000004E-3</v>
      </c>
    </row>
    <row r="1879" spans="1:8" x14ac:dyDescent="0.2">
      <c r="A1879" s="42" t="s">
        <v>59</v>
      </c>
      <c r="B1879" s="42" t="s">
        <v>72</v>
      </c>
      <c r="C1879" s="42" t="s">
        <v>15</v>
      </c>
      <c r="D1879" s="43">
        <v>38</v>
      </c>
      <c r="E1879" s="97">
        <v>5.2628530800000002E-3</v>
      </c>
      <c r="F1879" s="97">
        <v>1.49549193E-3</v>
      </c>
      <c r="G1879" s="97">
        <v>9.1252407999999996E-4</v>
      </c>
      <c r="H1879" s="97">
        <v>2.8548365399999999E-3</v>
      </c>
    </row>
    <row r="1880" spans="1:8" x14ac:dyDescent="0.2">
      <c r="A1880" s="42" t="s">
        <v>59</v>
      </c>
      <c r="B1880" s="42" t="s">
        <v>73</v>
      </c>
      <c r="C1880" s="42" t="s">
        <v>15</v>
      </c>
      <c r="D1880" s="43">
        <v>312</v>
      </c>
      <c r="E1880" s="97">
        <v>1.0142449899999999E-2</v>
      </c>
      <c r="F1880" s="97">
        <v>3.4626882300000002E-3</v>
      </c>
      <c r="G1880" s="97">
        <v>1.6202959199999999E-3</v>
      </c>
      <c r="H1880" s="97">
        <v>5.0594652899999997E-3</v>
      </c>
    </row>
    <row r="1881" spans="1:8" x14ac:dyDescent="0.2">
      <c r="A1881" s="42" t="s">
        <v>59</v>
      </c>
      <c r="B1881" s="42" t="s">
        <v>74</v>
      </c>
      <c r="C1881" s="42" t="s">
        <v>15</v>
      </c>
      <c r="D1881" s="43">
        <v>340</v>
      </c>
      <c r="E1881" s="97">
        <v>9.3604640899999994E-3</v>
      </c>
      <c r="F1881" s="97">
        <v>2.4573459199999999E-3</v>
      </c>
      <c r="G1881" s="97">
        <v>1.44063158E-3</v>
      </c>
      <c r="H1881" s="97">
        <v>5.4624861500000002E-3</v>
      </c>
    </row>
    <row r="1882" spans="1:8" x14ac:dyDescent="0.2">
      <c r="A1882" s="42" t="s">
        <v>59</v>
      </c>
      <c r="B1882" s="42" t="s">
        <v>75</v>
      </c>
      <c r="C1882" s="42" t="s">
        <v>15</v>
      </c>
      <c r="D1882" s="43">
        <v>312</v>
      </c>
      <c r="E1882" s="97">
        <v>8.2226374799999995E-3</v>
      </c>
      <c r="F1882" s="97">
        <v>1.88516419E-3</v>
      </c>
      <c r="G1882" s="97">
        <v>1.14056539E-3</v>
      </c>
      <c r="H1882" s="97">
        <v>5.1969073999999999E-3</v>
      </c>
    </row>
    <row r="1883" spans="1:8" x14ac:dyDescent="0.2">
      <c r="A1883" s="42" t="s">
        <v>59</v>
      </c>
      <c r="B1883" s="42" t="s">
        <v>70</v>
      </c>
      <c r="C1883" s="42" t="s">
        <v>16</v>
      </c>
      <c r="D1883" s="43">
        <v>255</v>
      </c>
      <c r="E1883" s="97">
        <v>5.7117372199999997E-3</v>
      </c>
      <c r="F1883" s="97">
        <v>1.5501540800000001E-3</v>
      </c>
      <c r="G1883" s="97">
        <v>7.3247978999999995E-4</v>
      </c>
      <c r="H1883" s="97">
        <v>3.4291028900000002E-3</v>
      </c>
    </row>
    <row r="1884" spans="1:8" x14ac:dyDescent="0.2">
      <c r="A1884" s="42" t="s">
        <v>59</v>
      </c>
      <c r="B1884" s="42" t="s">
        <v>71</v>
      </c>
      <c r="C1884" s="42" t="s">
        <v>16</v>
      </c>
      <c r="D1884" s="43">
        <v>79</v>
      </c>
      <c r="E1884" s="97">
        <v>6.2614273200000004E-3</v>
      </c>
      <c r="F1884" s="97">
        <v>1.3658869899999999E-3</v>
      </c>
      <c r="G1884" s="97">
        <v>7.4630778999999997E-4</v>
      </c>
      <c r="H1884" s="97">
        <v>4.1492320699999998E-3</v>
      </c>
    </row>
    <row r="1885" spans="1:8" x14ac:dyDescent="0.2">
      <c r="A1885" s="42" t="s">
        <v>59</v>
      </c>
      <c r="B1885" s="42" t="s">
        <v>72</v>
      </c>
      <c r="C1885" s="42" t="s">
        <v>16</v>
      </c>
      <c r="D1885" s="43">
        <v>468</v>
      </c>
      <c r="E1885" s="97">
        <v>6.0678317499999997E-3</v>
      </c>
      <c r="F1885" s="97">
        <v>7.7157994999999999E-4</v>
      </c>
      <c r="G1885" s="97">
        <v>2.7869527199999998E-3</v>
      </c>
      <c r="H1885" s="97">
        <v>2.5092985899999999E-3</v>
      </c>
    </row>
    <row r="1886" spans="1:8" x14ac:dyDescent="0.2">
      <c r="A1886" s="42" t="s">
        <v>59</v>
      </c>
      <c r="B1886" s="42" t="s">
        <v>73</v>
      </c>
      <c r="C1886" s="42" t="s">
        <v>16</v>
      </c>
      <c r="D1886" s="43">
        <v>168</v>
      </c>
      <c r="E1886" s="97">
        <v>6.0034306699999996E-3</v>
      </c>
      <c r="F1886" s="97">
        <v>2.01168403E-3</v>
      </c>
      <c r="G1886" s="97">
        <v>6.0584740999999995E-4</v>
      </c>
      <c r="H1886" s="97">
        <v>3.38589866E-3</v>
      </c>
    </row>
    <row r="1887" spans="1:8" x14ac:dyDescent="0.2">
      <c r="A1887" s="42" t="s">
        <v>59</v>
      </c>
      <c r="B1887" s="42" t="s">
        <v>74</v>
      </c>
      <c r="C1887" s="42" t="s">
        <v>16</v>
      </c>
      <c r="D1887" s="43">
        <v>385</v>
      </c>
      <c r="E1887" s="97">
        <v>5.4738754099999997E-3</v>
      </c>
      <c r="F1887" s="97">
        <v>1.7949432600000001E-3</v>
      </c>
      <c r="G1887" s="97">
        <v>6.8948388000000002E-4</v>
      </c>
      <c r="H1887" s="97">
        <v>2.9894478199999999E-3</v>
      </c>
    </row>
    <row r="1888" spans="1:8" x14ac:dyDescent="0.2">
      <c r="A1888" s="42" t="s">
        <v>59</v>
      </c>
      <c r="B1888" s="42" t="s">
        <v>75</v>
      </c>
      <c r="C1888" s="42" t="s">
        <v>16</v>
      </c>
      <c r="D1888" s="43">
        <v>311</v>
      </c>
      <c r="E1888" s="97">
        <v>5.1100092900000001E-3</v>
      </c>
      <c r="F1888" s="97">
        <v>1.1072404499999999E-3</v>
      </c>
      <c r="G1888" s="97">
        <v>5.8108526E-4</v>
      </c>
      <c r="H1888" s="97">
        <v>3.4216830900000001E-3</v>
      </c>
    </row>
    <row r="1889" spans="1:8" x14ac:dyDescent="0.2">
      <c r="A1889" s="42" t="s">
        <v>59</v>
      </c>
      <c r="B1889" s="42" t="s">
        <v>70</v>
      </c>
      <c r="C1889" s="42" t="s">
        <v>17</v>
      </c>
      <c r="D1889" s="43">
        <v>489</v>
      </c>
      <c r="E1889" s="97">
        <v>8.4789912800000006E-3</v>
      </c>
      <c r="F1889" s="97">
        <v>2.0294390900000001E-3</v>
      </c>
      <c r="G1889" s="97">
        <v>2.4320227800000002E-3</v>
      </c>
      <c r="H1889" s="97">
        <v>4.01752893E-3</v>
      </c>
    </row>
    <row r="1890" spans="1:8" x14ac:dyDescent="0.2">
      <c r="A1890" s="42" t="s">
        <v>59</v>
      </c>
      <c r="B1890" s="42" t="s">
        <v>71</v>
      </c>
      <c r="C1890" s="42" t="s">
        <v>17</v>
      </c>
      <c r="D1890" s="43">
        <v>130</v>
      </c>
      <c r="E1890" s="97">
        <v>1.2628739070000001E-2</v>
      </c>
      <c r="F1890" s="97">
        <v>2.9407939199999999E-3</v>
      </c>
      <c r="G1890" s="97">
        <v>2.7441236600000002E-3</v>
      </c>
      <c r="H1890" s="97">
        <v>6.9438209700000003E-3</v>
      </c>
    </row>
    <row r="1891" spans="1:8" x14ac:dyDescent="0.2">
      <c r="A1891" s="42" t="s">
        <v>59</v>
      </c>
      <c r="B1891" s="42" t="s">
        <v>72</v>
      </c>
      <c r="C1891" s="42" t="s">
        <v>17</v>
      </c>
      <c r="D1891" s="43">
        <v>1443</v>
      </c>
      <c r="E1891" s="97">
        <v>8.4944798199999994E-3</v>
      </c>
      <c r="F1891" s="97">
        <v>1.61319148E-3</v>
      </c>
      <c r="G1891" s="97">
        <v>2.9052928599999999E-3</v>
      </c>
      <c r="H1891" s="97">
        <v>3.9759949899999996E-3</v>
      </c>
    </row>
    <row r="1892" spans="1:8" x14ac:dyDescent="0.2">
      <c r="A1892" s="42" t="s">
        <v>59</v>
      </c>
      <c r="B1892" s="42" t="s">
        <v>73</v>
      </c>
      <c r="C1892" s="42" t="s">
        <v>17</v>
      </c>
      <c r="D1892" s="43">
        <v>51</v>
      </c>
      <c r="E1892" s="97">
        <v>1.015363985E-2</v>
      </c>
      <c r="F1892" s="97">
        <v>3.07166824E-3</v>
      </c>
      <c r="G1892" s="97">
        <v>1.9864285999999999E-3</v>
      </c>
      <c r="H1892" s="97">
        <v>5.0955426E-3</v>
      </c>
    </row>
    <row r="1893" spans="1:8" x14ac:dyDescent="0.2">
      <c r="A1893" s="42" t="s">
        <v>59</v>
      </c>
      <c r="B1893" s="42" t="s">
        <v>74</v>
      </c>
      <c r="C1893" s="42" t="s">
        <v>17</v>
      </c>
      <c r="D1893" s="43">
        <v>371</v>
      </c>
      <c r="E1893" s="97">
        <v>9.3522883499999997E-3</v>
      </c>
      <c r="F1893" s="97">
        <v>2.4486495700000001E-3</v>
      </c>
      <c r="G1893" s="97">
        <v>2.4436268400000001E-3</v>
      </c>
      <c r="H1893" s="97">
        <v>4.4600114899999996E-3</v>
      </c>
    </row>
    <row r="1894" spans="1:8" x14ac:dyDescent="0.2">
      <c r="A1894" s="42" t="s">
        <v>59</v>
      </c>
      <c r="B1894" s="42" t="s">
        <v>75</v>
      </c>
      <c r="C1894" s="42" t="s">
        <v>17</v>
      </c>
      <c r="D1894" s="43">
        <v>352</v>
      </c>
      <c r="E1894" s="97">
        <v>9.2838210399999992E-3</v>
      </c>
      <c r="F1894" s="97">
        <v>1.7082607600000001E-3</v>
      </c>
      <c r="G1894" s="97">
        <v>2.0630455900000001E-3</v>
      </c>
      <c r="H1894" s="97">
        <v>5.5125142300000004E-3</v>
      </c>
    </row>
    <row r="1895" spans="1:8" x14ac:dyDescent="0.2">
      <c r="A1895" s="42" t="s">
        <v>59</v>
      </c>
      <c r="B1895" s="42" t="s">
        <v>70</v>
      </c>
      <c r="C1895" s="42" t="s">
        <v>18</v>
      </c>
      <c r="D1895" s="43">
        <v>129</v>
      </c>
      <c r="E1895" s="97">
        <v>9.5156831000000001E-3</v>
      </c>
      <c r="F1895" s="97">
        <v>3.7570877700000001E-3</v>
      </c>
      <c r="G1895" s="97">
        <v>1.9529677499999999E-3</v>
      </c>
      <c r="H1895" s="97">
        <v>3.8056271300000001E-3</v>
      </c>
    </row>
    <row r="1896" spans="1:8" x14ac:dyDescent="0.2">
      <c r="A1896" s="42" t="s">
        <v>59</v>
      </c>
      <c r="B1896" s="42" t="s">
        <v>71</v>
      </c>
      <c r="C1896" s="42" t="s">
        <v>18</v>
      </c>
      <c r="D1896" s="43">
        <v>124</v>
      </c>
      <c r="E1896" s="97">
        <v>1.46931001E-2</v>
      </c>
      <c r="F1896" s="97">
        <v>3.86994078E-3</v>
      </c>
      <c r="G1896" s="97">
        <v>2.1896465699999998E-3</v>
      </c>
      <c r="H1896" s="97">
        <v>8.6335123100000008E-3</v>
      </c>
    </row>
    <row r="1897" spans="1:8" x14ac:dyDescent="0.2">
      <c r="A1897" s="42" t="s">
        <v>59</v>
      </c>
      <c r="B1897" s="42" t="s">
        <v>72</v>
      </c>
      <c r="C1897" s="42" t="s">
        <v>18</v>
      </c>
      <c r="D1897" s="43">
        <v>18</v>
      </c>
      <c r="E1897" s="97">
        <v>1.044431558E-2</v>
      </c>
      <c r="F1897" s="97">
        <v>4.9781376499999997E-3</v>
      </c>
      <c r="G1897" s="97">
        <v>1.8955758399999999E-3</v>
      </c>
      <c r="H1897" s="97">
        <v>3.5706016500000001E-3</v>
      </c>
    </row>
    <row r="1898" spans="1:8" x14ac:dyDescent="0.2">
      <c r="A1898" s="42" t="s">
        <v>59</v>
      </c>
      <c r="B1898" s="42" t="s">
        <v>73</v>
      </c>
      <c r="C1898" s="42" t="s">
        <v>18</v>
      </c>
      <c r="D1898" s="43">
        <v>14</v>
      </c>
      <c r="E1898" s="97">
        <v>1.436673258E-2</v>
      </c>
      <c r="F1898" s="97">
        <v>5.5456347099999996E-3</v>
      </c>
      <c r="G1898" s="97">
        <v>2.2362761799999999E-3</v>
      </c>
      <c r="H1898" s="97">
        <v>6.5848212200000002E-3</v>
      </c>
    </row>
    <row r="1899" spans="1:8" x14ac:dyDescent="0.2">
      <c r="A1899" s="42" t="s">
        <v>59</v>
      </c>
      <c r="B1899" s="42" t="s">
        <v>74</v>
      </c>
      <c r="C1899" s="42" t="s">
        <v>18</v>
      </c>
      <c r="D1899" s="43">
        <v>219</v>
      </c>
      <c r="E1899" s="97">
        <v>1.014327517E-2</v>
      </c>
      <c r="F1899" s="97">
        <v>2.7173703999999999E-3</v>
      </c>
      <c r="G1899" s="97">
        <v>1.65609647E-3</v>
      </c>
      <c r="H1899" s="97">
        <v>5.7698078000000003E-3</v>
      </c>
    </row>
    <row r="1900" spans="1:8" x14ac:dyDescent="0.2">
      <c r="A1900" s="42" t="s">
        <v>59</v>
      </c>
      <c r="B1900" s="42" t="s">
        <v>75</v>
      </c>
      <c r="C1900" s="42" t="s">
        <v>18</v>
      </c>
      <c r="D1900" s="43">
        <v>252</v>
      </c>
      <c r="E1900" s="97">
        <v>9.6194790999999998E-3</v>
      </c>
      <c r="F1900" s="97">
        <v>2.1353705199999998E-3</v>
      </c>
      <c r="G1900" s="97">
        <v>1.48644154E-3</v>
      </c>
      <c r="H1900" s="97">
        <v>5.9976665699999999E-3</v>
      </c>
    </row>
    <row r="1901" spans="1:8" x14ac:dyDescent="0.2">
      <c r="A1901" s="42" t="s">
        <v>59</v>
      </c>
      <c r="B1901" s="42" t="s">
        <v>70</v>
      </c>
      <c r="C1901" s="42" t="s">
        <v>19</v>
      </c>
      <c r="D1901" s="43">
        <v>293</v>
      </c>
      <c r="E1901" s="97">
        <v>8.9278375699999996E-3</v>
      </c>
      <c r="F1901" s="97">
        <v>2.6802076999999998E-3</v>
      </c>
      <c r="G1901" s="97">
        <v>1.6403186300000001E-3</v>
      </c>
      <c r="H1901" s="97">
        <v>4.6073108000000002E-3</v>
      </c>
    </row>
    <row r="1902" spans="1:8" x14ac:dyDescent="0.2">
      <c r="A1902" s="42" t="s">
        <v>59</v>
      </c>
      <c r="B1902" s="42" t="s">
        <v>71</v>
      </c>
      <c r="C1902" s="42" t="s">
        <v>19</v>
      </c>
      <c r="D1902" s="43">
        <v>56</v>
      </c>
      <c r="E1902" s="97">
        <v>1.2233175989999999E-2</v>
      </c>
      <c r="F1902" s="97">
        <v>4.0641531800000002E-3</v>
      </c>
      <c r="G1902" s="97">
        <v>1.62119688E-3</v>
      </c>
      <c r="H1902" s="97">
        <v>6.5478255099999999E-3</v>
      </c>
    </row>
    <row r="1903" spans="1:8" x14ac:dyDescent="0.2">
      <c r="A1903" s="42" t="s">
        <v>59</v>
      </c>
      <c r="B1903" s="42" t="s">
        <v>72</v>
      </c>
      <c r="C1903" s="42" t="s">
        <v>19</v>
      </c>
      <c r="D1903" s="43">
        <v>570</v>
      </c>
      <c r="E1903" s="97">
        <v>4.8205812999999997E-3</v>
      </c>
      <c r="F1903" s="97">
        <v>1.06176877E-3</v>
      </c>
      <c r="G1903" s="97">
        <v>9.7155191000000002E-4</v>
      </c>
      <c r="H1903" s="97">
        <v>2.78726015E-3</v>
      </c>
    </row>
    <row r="1904" spans="1:8" x14ac:dyDescent="0.2">
      <c r="A1904" s="42" t="s">
        <v>59</v>
      </c>
      <c r="B1904" s="42" t="s">
        <v>73</v>
      </c>
      <c r="C1904" s="42" t="s">
        <v>19</v>
      </c>
      <c r="D1904" s="43">
        <v>73</v>
      </c>
      <c r="E1904" s="97">
        <v>1.5476122300000001E-2</v>
      </c>
      <c r="F1904" s="97">
        <v>4.0274604000000002E-3</v>
      </c>
      <c r="G1904" s="97">
        <v>1.7732113100000001E-3</v>
      </c>
      <c r="H1904" s="97">
        <v>9.6754500299999994E-3</v>
      </c>
    </row>
    <row r="1905" spans="1:8" x14ac:dyDescent="0.2">
      <c r="A1905" s="42" t="s">
        <v>59</v>
      </c>
      <c r="B1905" s="42" t="s">
        <v>74</v>
      </c>
      <c r="C1905" s="42" t="s">
        <v>19</v>
      </c>
      <c r="D1905" s="43">
        <v>366</v>
      </c>
      <c r="E1905" s="97">
        <v>9.3411629900000005E-3</v>
      </c>
      <c r="F1905" s="97">
        <v>2.6239308899999999E-3</v>
      </c>
      <c r="G1905" s="97">
        <v>1.6222042699999999E-3</v>
      </c>
      <c r="H1905" s="97">
        <v>5.0950273199999998E-3</v>
      </c>
    </row>
    <row r="1906" spans="1:8" x14ac:dyDescent="0.2">
      <c r="A1906" s="42" t="s">
        <v>59</v>
      </c>
      <c r="B1906" s="42" t="s">
        <v>75</v>
      </c>
      <c r="C1906" s="42" t="s">
        <v>19</v>
      </c>
      <c r="D1906" s="43">
        <v>471</v>
      </c>
      <c r="E1906" s="97">
        <v>8.1682981000000005E-3</v>
      </c>
      <c r="F1906" s="97">
        <v>1.61575033E-3</v>
      </c>
      <c r="G1906" s="97">
        <v>1.3905842100000001E-3</v>
      </c>
      <c r="H1906" s="97">
        <v>5.16196308E-3</v>
      </c>
    </row>
    <row r="1907" spans="1:8" x14ac:dyDescent="0.2">
      <c r="A1907" s="42" t="s">
        <v>59</v>
      </c>
      <c r="B1907" s="42" t="s">
        <v>70</v>
      </c>
      <c r="C1907" s="42" t="s">
        <v>20</v>
      </c>
      <c r="D1907" s="43">
        <v>1763</v>
      </c>
      <c r="E1907" s="97">
        <v>6.8071768599999999E-3</v>
      </c>
      <c r="F1907" s="97">
        <v>1.18616182E-3</v>
      </c>
      <c r="G1907" s="97">
        <v>2.0572241300000002E-3</v>
      </c>
      <c r="H1907" s="97">
        <v>3.5637904299999999E-3</v>
      </c>
    </row>
    <row r="1908" spans="1:8" x14ac:dyDescent="0.2">
      <c r="A1908" s="42" t="s">
        <v>59</v>
      </c>
      <c r="B1908" s="42" t="s">
        <v>71</v>
      </c>
      <c r="C1908" s="42" t="s">
        <v>20</v>
      </c>
      <c r="D1908" s="43">
        <v>365</v>
      </c>
      <c r="E1908" s="97">
        <v>8.2975010200000004E-3</v>
      </c>
      <c r="F1908" s="97">
        <v>1.9775492299999998E-3</v>
      </c>
      <c r="G1908" s="97">
        <v>2.0740421400000002E-3</v>
      </c>
      <c r="H1908" s="97">
        <v>4.2459092E-3</v>
      </c>
    </row>
    <row r="1909" spans="1:8" x14ac:dyDescent="0.2">
      <c r="A1909" s="42" t="s">
        <v>59</v>
      </c>
      <c r="B1909" s="42" t="s">
        <v>72</v>
      </c>
      <c r="C1909" s="42" t="s">
        <v>20</v>
      </c>
      <c r="D1909" s="43">
        <v>4549</v>
      </c>
      <c r="E1909" s="97">
        <v>7.0638919999999996E-3</v>
      </c>
      <c r="F1909" s="97">
        <v>9.4982439999999997E-4</v>
      </c>
      <c r="G1909" s="97">
        <v>2.2236315299999998E-3</v>
      </c>
      <c r="H1909" s="97">
        <v>3.8904355900000001E-3</v>
      </c>
    </row>
    <row r="1910" spans="1:8" x14ac:dyDescent="0.2">
      <c r="A1910" s="42" t="s">
        <v>59</v>
      </c>
      <c r="B1910" s="42" t="s">
        <v>73</v>
      </c>
      <c r="C1910" s="42" t="s">
        <v>20</v>
      </c>
      <c r="D1910" s="43">
        <v>343</v>
      </c>
      <c r="E1910" s="97">
        <v>7.0731762400000004E-3</v>
      </c>
      <c r="F1910" s="97">
        <v>1.3049006999999999E-3</v>
      </c>
      <c r="G1910" s="97">
        <v>1.78969581E-3</v>
      </c>
      <c r="H1910" s="97">
        <v>3.9785792700000001E-3</v>
      </c>
    </row>
    <row r="1911" spans="1:8" x14ac:dyDescent="0.2">
      <c r="A1911" s="42" t="s">
        <v>59</v>
      </c>
      <c r="B1911" s="42" t="s">
        <v>74</v>
      </c>
      <c r="C1911" s="42" t="s">
        <v>20</v>
      </c>
      <c r="D1911" s="43">
        <v>1269</v>
      </c>
      <c r="E1911" s="97">
        <v>7.89042639E-3</v>
      </c>
      <c r="F1911" s="97">
        <v>1.5853104500000001E-3</v>
      </c>
      <c r="G1911" s="97">
        <v>1.91160995E-3</v>
      </c>
      <c r="H1911" s="97">
        <v>4.3935055100000004E-3</v>
      </c>
    </row>
    <row r="1912" spans="1:8" x14ac:dyDescent="0.2">
      <c r="A1912" s="42" t="s">
        <v>59</v>
      </c>
      <c r="B1912" s="42" t="s">
        <v>75</v>
      </c>
      <c r="C1912" s="42" t="s">
        <v>20</v>
      </c>
      <c r="D1912" s="43">
        <v>1023</v>
      </c>
      <c r="E1912" s="97">
        <v>8.1858230500000007E-3</v>
      </c>
      <c r="F1912" s="97">
        <v>1.1102170700000001E-3</v>
      </c>
      <c r="G1912" s="97">
        <v>1.8425063599999999E-3</v>
      </c>
      <c r="H1912" s="97">
        <v>5.2330991200000001E-3</v>
      </c>
    </row>
    <row r="1913" spans="1:8" x14ac:dyDescent="0.2">
      <c r="A1913" s="42" t="s">
        <v>59</v>
      </c>
      <c r="B1913" s="42" t="s">
        <v>70</v>
      </c>
      <c r="C1913" s="42" t="s">
        <v>21</v>
      </c>
      <c r="D1913" s="43">
        <v>1208</v>
      </c>
      <c r="E1913" s="97">
        <v>7.38271645E-3</v>
      </c>
      <c r="F1913" s="97">
        <v>1.70235635E-3</v>
      </c>
      <c r="G1913" s="97">
        <v>1.8577440499999999E-3</v>
      </c>
      <c r="H1913" s="97">
        <v>3.82261558E-3</v>
      </c>
    </row>
    <row r="1914" spans="1:8" x14ac:dyDescent="0.2">
      <c r="A1914" s="42" t="s">
        <v>59</v>
      </c>
      <c r="B1914" s="42" t="s">
        <v>71</v>
      </c>
      <c r="C1914" s="42" t="s">
        <v>21</v>
      </c>
      <c r="D1914" s="43">
        <v>277</v>
      </c>
      <c r="E1914" s="97">
        <v>8.2062271900000001E-3</v>
      </c>
      <c r="F1914" s="97">
        <v>1.50166276E-3</v>
      </c>
      <c r="G1914" s="97">
        <v>1.8616707800000001E-3</v>
      </c>
      <c r="H1914" s="97">
        <v>4.8428931800000002E-3</v>
      </c>
    </row>
    <row r="1915" spans="1:8" x14ac:dyDescent="0.2">
      <c r="A1915" s="42" t="s">
        <v>59</v>
      </c>
      <c r="B1915" s="42" t="s">
        <v>72</v>
      </c>
      <c r="C1915" s="42" t="s">
        <v>21</v>
      </c>
      <c r="D1915" s="43">
        <v>59</v>
      </c>
      <c r="E1915" s="97">
        <v>6.2354831200000004E-3</v>
      </c>
      <c r="F1915" s="97">
        <v>2.3134414E-3</v>
      </c>
      <c r="G1915" s="97">
        <v>1.1217041499999999E-3</v>
      </c>
      <c r="H1915" s="97">
        <v>2.8003371600000002E-3</v>
      </c>
    </row>
    <row r="1916" spans="1:8" x14ac:dyDescent="0.2">
      <c r="A1916" s="42" t="s">
        <v>59</v>
      </c>
      <c r="B1916" s="42" t="s">
        <v>73</v>
      </c>
      <c r="C1916" s="42" t="s">
        <v>21</v>
      </c>
      <c r="D1916" s="43">
        <v>174</v>
      </c>
      <c r="E1916" s="97">
        <v>7.9165999100000006E-3</v>
      </c>
      <c r="F1916" s="97">
        <v>1.98482044E-3</v>
      </c>
      <c r="G1916" s="97">
        <v>1.61724382E-3</v>
      </c>
      <c r="H1916" s="97">
        <v>4.3145351899999997E-3</v>
      </c>
    </row>
    <row r="1917" spans="1:8" x14ac:dyDescent="0.2">
      <c r="A1917" s="42" t="s">
        <v>59</v>
      </c>
      <c r="B1917" s="42" t="s">
        <v>74</v>
      </c>
      <c r="C1917" s="42" t="s">
        <v>21</v>
      </c>
      <c r="D1917" s="43">
        <v>820</v>
      </c>
      <c r="E1917" s="97">
        <v>8.3627199400000008E-3</v>
      </c>
      <c r="F1917" s="97">
        <v>1.7527803600000001E-3</v>
      </c>
      <c r="G1917" s="97">
        <v>1.7559561800000001E-3</v>
      </c>
      <c r="H1917" s="97">
        <v>4.8539829400000003E-3</v>
      </c>
    </row>
    <row r="1918" spans="1:8" x14ac:dyDescent="0.2">
      <c r="A1918" s="42" t="s">
        <v>59</v>
      </c>
      <c r="B1918" s="42" t="s">
        <v>75</v>
      </c>
      <c r="C1918" s="42" t="s">
        <v>21</v>
      </c>
      <c r="D1918" s="43">
        <v>708</v>
      </c>
      <c r="E1918" s="97">
        <v>7.7992255300000004E-3</v>
      </c>
      <c r="F1918" s="97">
        <v>1.08493842E-3</v>
      </c>
      <c r="G1918" s="97">
        <v>1.5341857799999999E-3</v>
      </c>
      <c r="H1918" s="97">
        <v>5.1801008400000001E-3</v>
      </c>
    </row>
    <row r="1919" spans="1:8" x14ac:dyDescent="0.2">
      <c r="A1919" s="42" t="s">
        <v>59</v>
      </c>
      <c r="B1919" s="42" t="s">
        <v>70</v>
      </c>
      <c r="C1919" s="42" t="s">
        <v>22</v>
      </c>
      <c r="D1919" s="43">
        <v>293</v>
      </c>
      <c r="E1919" s="97">
        <v>7.8818652199999992E-3</v>
      </c>
      <c r="F1919" s="97">
        <v>2.0719565099999999E-3</v>
      </c>
      <c r="G1919" s="97">
        <v>1.2816012999999999E-3</v>
      </c>
      <c r="H1919" s="97">
        <v>4.5283068600000002E-3</v>
      </c>
    </row>
    <row r="1920" spans="1:8" x14ac:dyDescent="0.2">
      <c r="A1920" s="42" t="s">
        <v>59</v>
      </c>
      <c r="B1920" s="42" t="s">
        <v>71</v>
      </c>
      <c r="C1920" s="42" t="s">
        <v>22</v>
      </c>
      <c r="D1920" s="43">
        <v>84</v>
      </c>
      <c r="E1920" s="97">
        <v>7.6585921000000001E-3</v>
      </c>
      <c r="F1920" s="97">
        <v>1.5616730599999999E-3</v>
      </c>
      <c r="G1920" s="97">
        <v>1.1408727799999999E-3</v>
      </c>
      <c r="H1920" s="97">
        <v>4.9560458400000002E-3</v>
      </c>
    </row>
    <row r="1921" spans="1:8" x14ac:dyDescent="0.2">
      <c r="A1921" s="42" t="s">
        <v>59</v>
      </c>
      <c r="B1921" s="42" t="s">
        <v>72</v>
      </c>
      <c r="C1921" s="42" t="s">
        <v>22</v>
      </c>
      <c r="D1921" s="43">
        <v>747</v>
      </c>
      <c r="E1921" s="97">
        <v>4.7788683199999999E-3</v>
      </c>
      <c r="F1921" s="97">
        <v>5.3253112E-4</v>
      </c>
      <c r="G1921" s="97">
        <v>1.0269625499999999E-3</v>
      </c>
      <c r="H1921" s="97">
        <v>3.2193741699999999E-3</v>
      </c>
    </row>
    <row r="1922" spans="1:8" x14ac:dyDescent="0.2">
      <c r="A1922" s="42" t="s">
        <v>59</v>
      </c>
      <c r="B1922" s="42" t="s">
        <v>73</v>
      </c>
      <c r="C1922" s="42" t="s">
        <v>22</v>
      </c>
      <c r="D1922" s="43">
        <v>114</v>
      </c>
      <c r="E1922" s="97">
        <v>7.7810264000000001E-3</v>
      </c>
      <c r="F1922" s="97">
        <v>1.7385475099999999E-3</v>
      </c>
      <c r="G1922" s="97">
        <v>1.38939627E-3</v>
      </c>
      <c r="H1922" s="97">
        <v>4.6530820999999998E-3</v>
      </c>
    </row>
    <row r="1923" spans="1:8" x14ac:dyDescent="0.2">
      <c r="A1923" s="42" t="s">
        <v>59</v>
      </c>
      <c r="B1923" s="42" t="s">
        <v>74</v>
      </c>
      <c r="C1923" s="42" t="s">
        <v>22</v>
      </c>
      <c r="D1923" s="43">
        <v>292</v>
      </c>
      <c r="E1923" s="97">
        <v>6.8301304200000003E-3</v>
      </c>
      <c r="F1923" s="97">
        <v>1.6328162100000001E-3</v>
      </c>
      <c r="G1923" s="97">
        <v>1.17072528E-3</v>
      </c>
      <c r="H1923" s="97">
        <v>4.0265884300000002E-3</v>
      </c>
    </row>
    <row r="1924" spans="1:8" x14ac:dyDescent="0.2">
      <c r="A1924" s="42" t="s">
        <v>59</v>
      </c>
      <c r="B1924" s="42" t="s">
        <v>75</v>
      </c>
      <c r="C1924" s="42" t="s">
        <v>22</v>
      </c>
      <c r="D1924" s="43">
        <v>326</v>
      </c>
      <c r="E1924" s="97">
        <v>6.1943661100000002E-3</v>
      </c>
      <c r="F1924" s="97">
        <v>8.8119152999999997E-4</v>
      </c>
      <c r="G1924" s="97">
        <v>9.9586719E-4</v>
      </c>
      <c r="H1924" s="97">
        <v>4.3173069099999998E-3</v>
      </c>
    </row>
    <row r="1925" spans="1:8" x14ac:dyDescent="0.2">
      <c r="A1925" s="42" t="s">
        <v>59</v>
      </c>
      <c r="B1925" s="42" t="s">
        <v>70</v>
      </c>
      <c r="C1925" s="42" t="s">
        <v>23</v>
      </c>
      <c r="D1925" s="43">
        <v>671</v>
      </c>
      <c r="E1925" s="97">
        <v>6.0950175499999999E-3</v>
      </c>
      <c r="F1925" s="97">
        <v>8.6953872000000005E-4</v>
      </c>
      <c r="G1925" s="97">
        <v>1.70773628E-3</v>
      </c>
      <c r="H1925" s="97">
        <v>3.51774208E-3</v>
      </c>
    </row>
    <row r="1926" spans="1:8" x14ac:dyDescent="0.2">
      <c r="A1926" s="42" t="s">
        <v>59</v>
      </c>
      <c r="B1926" s="42" t="s">
        <v>71</v>
      </c>
      <c r="C1926" s="42" t="s">
        <v>23</v>
      </c>
      <c r="D1926" s="43">
        <v>428</v>
      </c>
      <c r="E1926" s="97">
        <v>6.1979705000000003E-3</v>
      </c>
      <c r="F1926" s="97">
        <v>7.6175231000000004E-4</v>
      </c>
      <c r="G1926" s="97">
        <v>1.82951474E-3</v>
      </c>
      <c r="H1926" s="97">
        <v>3.6067029699999999E-3</v>
      </c>
    </row>
    <row r="1927" spans="1:8" x14ac:dyDescent="0.2">
      <c r="A1927" s="42" t="s">
        <v>59</v>
      </c>
      <c r="B1927" s="42" t="s">
        <v>72</v>
      </c>
      <c r="C1927" s="42" t="s">
        <v>23</v>
      </c>
      <c r="D1927" s="43">
        <v>38</v>
      </c>
      <c r="E1927" s="97">
        <v>8.1021562000000002E-3</v>
      </c>
      <c r="F1927" s="97">
        <v>6.6489982999999998E-4</v>
      </c>
      <c r="G1927" s="97">
        <v>2.4491347699999999E-3</v>
      </c>
      <c r="H1927" s="97">
        <v>4.9881210800000004E-3</v>
      </c>
    </row>
    <row r="1928" spans="1:8" x14ac:dyDescent="0.2">
      <c r="A1928" s="42" t="s">
        <v>59</v>
      </c>
      <c r="B1928" s="42" t="s">
        <v>73</v>
      </c>
      <c r="C1928" s="42" t="s">
        <v>23</v>
      </c>
      <c r="D1928" s="43">
        <v>96</v>
      </c>
      <c r="E1928" s="97">
        <v>7.5497923699999999E-3</v>
      </c>
      <c r="F1928" s="97">
        <v>9.6981070000000001E-4</v>
      </c>
      <c r="G1928" s="97">
        <v>1.86125556E-3</v>
      </c>
      <c r="H1928" s="97">
        <v>4.71872566E-3</v>
      </c>
    </row>
    <row r="1929" spans="1:8" x14ac:dyDescent="0.2">
      <c r="A1929" s="42" t="s">
        <v>59</v>
      </c>
      <c r="B1929" s="42" t="s">
        <v>74</v>
      </c>
      <c r="C1929" s="42" t="s">
        <v>23</v>
      </c>
      <c r="D1929" s="43">
        <v>979</v>
      </c>
      <c r="E1929" s="97">
        <v>6.6619138500000003E-3</v>
      </c>
      <c r="F1929" s="97">
        <v>9.6340252000000001E-4</v>
      </c>
      <c r="G1929" s="97">
        <v>1.5251529800000001E-3</v>
      </c>
      <c r="H1929" s="97">
        <v>4.1733578799999999E-3</v>
      </c>
    </row>
    <row r="1930" spans="1:8" x14ac:dyDescent="0.2">
      <c r="A1930" s="42" t="s">
        <v>59</v>
      </c>
      <c r="B1930" s="42" t="s">
        <v>75</v>
      </c>
      <c r="C1930" s="42" t="s">
        <v>23</v>
      </c>
      <c r="D1930" s="43">
        <v>474</v>
      </c>
      <c r="E1930" s="97">
        <v>6.5504861699999996E-3</v>
      </c>
      <c r="F1930" s="97">
        <v>6.2761247000000001E-4</v>
      </c>
      <c r="G1930" s="97">
        <v>1.7950312099999999E-3</v>
      </c>
      <c r="H1930" s="97">
        <v>4.1278419899999997E-3</v>
      </c>
    </row>
    <row r="1931" spans="1:8" x14ac:dyDescent="0.2">
      <c r="A1931" s="42" t="s">
        <v>59</v>
      </c>
      <c r="B1931" s="42" t="s">
        <v>70</v>
      </c>
      <c r="C1931" s="42" t="s">
        <v>24</v>
      </c>
      <c r="D1931" s="43">
        <v>1412</v>
      </c>
      <c r="E1931" s="97">
        <v>7.11521918E-3</v>
      </c>
      <c r="F1931" s="97">
        <v>1.4502755099999999E-3</v>
      </c>
      <c r="G1931" s="97">
        <v>1.8317035400000001E-3</v>
      </c>
      <c r="H1931" s="97">
        <v>3.83323965E-3</v>
      </c>
    </row>
    <row r="1932" spans="1:8" x14ac:dyDescent="0.2">
      <c r="A1932" s="42" t="s">
        <v>59</v>
      </c>
      <c r="B1932" s="42" t="s">
        <v>71</v>
      </c>
      <c r="C1932" s="42" t="s">
        <v>24</v>
      </c>
      <c r="D1932" s="43">
        <v>431</v>
      </c>
      <c r="E1932" s="97">
        <v>7.4867607399999999E-3</v>
      </c>
      <c r="F1932" s="97">
        <v>1.3776905200000001E-3</v>
      </c>
      <c r="G1932" s="97">
        <v>1.89062878E-3</v>
      </c>
      <c r="H1932" s="97">
        <v>4.2184409500000001E-3</v>
      </c>
    </row>
    <row r="1933" spans="1:8" x14ac:dyDescent="0.2">
      <c r="A1933" s="42" t="s">
        <v>59</v>
      </c>
      <c r="B1933" s="42" t="s">
        <v>72</v>
      </c>
      <c r="C1933" s="42" t="s">
        <v>24</v>
      </c>
      <c r="D1933" s="43">
        <v>146</v>
      </c>
      <c r="E1933" s="97">
        <v>5.7999585399999996E-3</v>
      </c>
      <c r="F1933" s="97">
        <v>1.0361964799999999E-3</v>
      </c>
      <c r="G1933" s="97">
        <v>1.9357240300000001E-3</v>
      </c>
      <c r="H1933" s="97">
        <v>2.8280375800000001E-3</v>
      </c>
    </row>
    <row r="1934" spans="1:8" x14ac:dyDescent="0.2">
      <c r="A1934" s="42" t="s">
        <v>59</v>
      </c>
      <c r="B1934" s="42" t="s">
        <v>73</v>
      </c>
      <c r="C1934" s="42" t="s">
        <v>24</v>
      </c>
      <c r="D1934" s="43">
        <v>151</v>
      </c>
      <c r="E1934" s="97">
        <v>7.7050371599999999E-3</v>
      </c>
      <c r="F1934" s="97">
        <v>1.3734820999999999E-3</v>
      </c>
      <c r="G1934" s="97">
        <v>2.2680584E-3</v>
      </c>
      <c r="H1934" s="97">
        <v>4.0634962099999998E-3</v>
      </c>
    </row>
    <row r="1935" spans="1:8" x14ac:dyDescent="0.2">
      <c r="A1935" s="42" t="s">
        <v>59</v>
      </c>
      <c r="B1935" s="42" t="s">
        <v>74</v>
      </c>
      <c r="C1935" s="42" t="s">
        <v>24</v>
      </c>
      <c r="D1935" s="43">
        <v>1037</v>
      </c>
      <c r="E1935" s="97">
        <v>7.5954496E-3</v>
      </c>
      <c r="F1935" s="97">
        <v>1.58369472E-3</v>
      </c>
      <c r="G1935" s="97">
        <v>1.74653534E-3</v>
      </c>
      <c r="H1935" s="97">
        <v>4.2652190600000004E-3</v>
      </c>
    </row>
    <row r="1936" spans="1:8" x14ac:dyDescent="0.2">
      <c r="A1936" s="42" t="s">
        <v>59</v>
      </c>
      <c r="B1936" s="42" t="s">
        <v>75</v>
      </c>
      <c r="C1936" s="42" t="s">
        <v>24</v>
      </c>
      <c r="D1936" s="43">
        <v>1197</v>
      </c>
      <c r="E1936" s="97">
        <v>7.9502476700000005E-3</v>
      </c>
      <c r="F1936" s="97">
        <v>1.42166736E-3</v>
      </c>
      <c r="G1936" s="97">
        <v>1.6199736900000001E-3</v>
      </c>
      <c r="H1936" s="97">
        <v>4.9086061599999996E-3</v>
      </c>
    </row>
    <row r="1937" spans="1:8" x14ac:dyDescent="0.2">
      <c r="A1937" s="42" t="s">
        <v>59</v>
      </c>
      <c r="B1937" s="42" t="s">
        <v>70</v>
      </c>
      <c r="C1937" s="42" t="s">
        <v>25</v>
      </c>
      <c r="D1937" s="43">
        <v>420</v>
      </c>
      <c r="E1937" s="97">
        <v>8.2199071599999996E-3</v>
      </c>
      <c r="F1937" s="97">
        <v>2.26537674E-3</v>
      </c>
      <c r="G1937" s="97">
        <v>1.72889084E-3</v>
      </c>
      <c r="H1937" s="97">
        <v>4.2256390800000003E-3</v>
      </c>
    </row>
    <row r="1938" spans="1:8" x14ac:dyDescent="0.2">
      <c r="A1938" s="42" t="s">
        <v>59</v>
      </c>
      <c r="B1938" s="42" t="s">
        <v>71</v>
      </c>
      <c r="C1938" s="42" t="s">
        <v>25</v>
      </c>
      <c r="D1938" s="43">
        <v>150</v>
      </c>
      <c r="E1938" s="97">
        <v>1.027052447E-2</v>
      </c>
      <c r="F1938" s="97">
        <v>2.17422817E-3</v>
      </c>
      <c r="G1938" s="97">
        <v>1.9472991400000001E-3</v>
      </c>
      <c r="H1938" s="97">
        <v>6.1489966700000002E-3</v>
      </c>
    </row>
    <row r="1939" spans="1:8" x14ac:dyDescent="0.2">
      <c r="A1939" s="42" t="s">
        <v>59</v>
      </c>
      <c r="B1939" s="42" t="s">
        <v>72</v>
      </c>
      <c r="C1939" s="42" t="s">
        <v>25</v>
      </c>
      <c r="D1939" s="43">
        <v>822</v>
      </c>
      <c r="E1939" s="97">
        <v>7.2814299900000002E-3</v>
      </c>
      <c r="F1939" s="97">
        <v>1.2715990699999999E-3</v>
      </c>
      <c r="G1939" s="97">
        <v>2.4370604499999999E-3</v>
      </c>
      <c r="H1939" s="97">
        <v>3.5727699999999999E-3</v>
      </c>
    </row>
    <row r="1940" spans="1:8" x14ac:dyDescent="0.2">
      <c r="A1940" s="42" t="s">
        <v>59</v>
      </c>
      <c r="B1940" s="42" t="s">
        <v>73</v>
      </c>
      <c r="C1940" s="42" t="s">
        <v>25</v>
      </c>
      <c r="D1940" s="43">
        <v>31</v>
      </c>
      <c r="E1940" s="97">
        <v>7.9999250599999995E-3</v>
      </c>
      <c r="F1940" s="97">
        <v>1.5766873600000001E-3</v>
      </c>
      <c r="G1940" s="97">
        <v>1.5516724599999999E-3</v>
      </c>
      <c r="H1940" s="97">
        <v>4.8715648600000001E-3</v>
      </c>
    </row>
    <row r="1941" spans="1:8" x14ac:dyDescent="0.2">
      <c r="A1941" s="42" t="s">
        <v>59</v>
      </c>
      <c r="B1941" s="42" t="s">
        <v>74</v>
      </c>
      <c r="C1941" s="42" t="s">
        <v>25</v>
      </c>
      <c r="D1941" s="43">
        <v>330</v>
      </c>
      <c r="E1941" s="97">
        <v>9.2147514299999993E-3</v>
      </c>
      <c r="F1941" s="97">
        <v>2.5275319999999999E-3</v>
      </c>
      <c r="G1941" s="97">
        <v>1.8117983099999999E-3</v>
      </c>
      <c r="H1941" s="97">
        <v>4.8754206500000001E-3</v>
      </c>
    </row>
    <row r="1942" spans="1:8" x14ac:dyDescent="0.2">
      <c r="A1942" s="42" t="s">
        <v>59</v>
      </c>
      <c r="B1942" s="42" t="s">
        <v>75</v>
      </c>
      <c r="C1942" s="42" t="s">
        <v>25</v>
      </c>
      <c r="D1942" s="43">
        <v>209</v>
      </c>
      <c r="E1942" s="97">
        <v>8.4646905099999992E-3</v>
      </c>
      <c r="F1942" s="97">
        <v>1.47511271E-3</v>
      </c>
      <c r="G1942" s="97">
        <v>1.80262027E-3</v>
      </c>
      <c r="H1942" s="97">
        <v>5.1869570399999997E-3</v>
      </c>
    </row>
    <row r="1943" spans="1:8" x14ac:dyDescent="0.2">
      <c r="A1943" s="42" t="s">
        <v>59</v>
      </c>
      <c r="B1943" s="42" t="s">
        <v>70</v>
      </c>
      <c r="C1943" s="42" t="s">
        <v>26</v>
      </c>
      <c r="D1943" s="43">
        <v>7297</v>
      </c>
      <c r="E1943" s="97">
        <v>5.2765181400000003E-3</v>
      </c>
      <c r="F1943" s="97">
        <v>1.4241358799999999E-3</v>
      </c>
      <c r="G1943" s="97">
        <v>8.0608318000000001E-4</v>
      </c>
      <c r="H1943" s="97">
        <v>3.04629859E-3</v>
      </c>
    </row>
    <row r="1944" spans="1:8" x14ac:dyDescent="0.2">
      <c r="A1944" s="42" t="s">
        <v>59</v>
      </c>
      <c r="B1944" s="42" t="s">
        <v>71</v>
      </c>
      <c r="C1944" s="42" t="s">
        <v>26</v>
      </c>
      <c r="D1944" s="43">
        <v>7568</v>
      </c>
      <c r="E1944" s="97">
        <v>5.1861943100000004E-3</v>
      </c>
      <c r="F1944" s="97">
        <v>1.0752187E-3</v>
      </c>
      <c r="G1944" s="97">
        <v>9.0347645E-4</v>
      </c>
      <c r="H1944" s="97">
        <v>3.2074986799999999E-3</v>
      </c>
    </row>
    <row r="1945" spans="1:8" x14ac:dyDescent="0.2">
      <c r="A1945" s="42" t="s">
        <v>59</v>
      </c>
      <c r="B1945" s="42" t="s">
        <v>72</v>
      </c>
      <c r="C1945" s="42" t="s">
        <v>26</v>
      </c>
      <c r="D1945" s="43">
        <v>806</v>
      </c>
      <c r="E1945" s="97">
        <v>4.4063043300000002E-3</v>
      </c>
      <c r="F1945" s="97">
        <v>1.47731687E-3</v>
      </c>
      <c r="G1945" s="97">
        <v>6.9147171999999998E-4</v>
      </c>
      <c r="H1945" s="97">
        <v>2.2375152400000002E-3</v>
      </c>
    </row>
    <row r="1946" spans="1:8" x14ac:dyDescent="0.2">
      <c r="A1946" s="42" t="s">
        <v>59</v>
      </c>
      <c r="B1946" s="42" t="s">
        <v>73</v>
      </c>
      <c r="C1946" s="42" t="s">
        <v>26</v>
      </c>
      <c r="D1946" s="43">
        <v>2508</v>
      </c>
      <c r="E1946" s="97">
        <v>5.7283218999999996E-3</v>
      </c>
      <c r="F1946" s="97">
        <v>1.6778620799999999E-3</v>
      </c>
      <c r="G1946" s="97">
        <v>8.2897666E-4</v>
      </c>
      <c r="H1946" s="97">
        <v>3.2214826699999998E-3</v>
      </c>
    </row>
    <row r="1947" spans="1:8" x14ac:dyDescent="0.2">
      <c r="A1947" s="42" t="s">
        <v>59</v>
      </c>
      <c r="B1947" s="42" t="s">
        <v>74</v>
      </c>
      <c r="C1947" s="42" t="s">
        <v>26</v>
      </c>
      <c r="D1947" s="43">
        <v>9123</v>
      </c>
      <c r="E1947" s="97">
        <v>5.92896034E-3</v>
      </c>
      <c r="F1947" s="97">
        <v>1.4157692200000001E-3</v>
      </c>
      <c r="G1947" s="97">
        <v>8.2148245000000005E-4</v>
      </c>
      <c r="H1947" s="97">
        <v>3.6917081899999998E-3</v>
      </c>
    </row>
    <row r="1948" spans="1:8" x14ac:dyDescent="0.2">
      <c r="A1948" s="42" t="s">
        <v>59</v>
      </c>
      <c r="B1948" s="42" t="s">
        <v>75</v>
      </c>
      <c r="C1948" s="42" t="s">
        <v>26</v>
      </c>
      <c r="D1948" s="43">
        <v>4305</v>
      </c>
      <c r="E1948" s="97">
        <v>5.1433704099999996E-3</v>
      </c>
      <c r="F1948" s="97">
        <v>1.26631637E-3</v>
      </c>
      <c r="G1948" s="97">
        <v>7.5005890000000004E-4</v>
      </c>
      <c r="H1948" s="97">
        <v>3.1269946400000002E-3</v>
      </c>
    </row>
    <row r="1949" spans="1:8" x14ac:dyDescent="0.2">
      <c r="A1949" s="42" t="s">
        <v>59</v>
      </c>
      <c r="B1949" s="42" t="s">
        <v>70</v>
      </c>
      <c r="C1949" s="42" t="s">
        <v>27</v>
      </c>
      <c r="D1949" s="43">
        <v>963</v>
      </c>
      <c r="E1949" s="97">
        <v>8.0994358400000004E-3</v>
      </c>
      <c r="F1949" s="97">
        <v>3.27011436E-3</v>
      </c>
      <c r="G1949" s="97">
        <v>8.0326213000000003E-4</v>
      </c>
      <c r="H1949" s="97">
        <v>4.02605885E-3</v>
      </c>
    </row>
    <row r="1950" spans="1:8" x14ac:dyDescent="0.2">
      <c r="A1950" s="42" t="s">
        <v>59</v>
      </c>
      <c r="B1950" s="42" t="s">
        <v>71</v>
      </c>
      <c r="C1950" s="42" t="s">
        <v>27</v>
      </c>
      <c r="D1950" s="43">
        <v>459</v>
      </c>
      <c r="E1950" s="97">
        <v>6.1692838200000004E-3</v>
      </c>
      <c r="F1950" s="97">
        <v>1.9806541699999998E-3</v>
      </c>
      <c r="G1950" s="97">
        <v>6.9641104000000003E-4</v>
      </c>
      <c r="H1950" s="97">
        <v>3.4922181599999999E-3</v>
      </c>
    </row>
    <row r="1951" spans="1:8" x14ac:dyDescent="0.2">
      <c r="A1951" s="42" t="s">
        <v>59</v>
      </c>
      <c r="B1951" s="42" t="s">
        <v>72</v>
      </c>
      <c r="C1951" s="42" t="s">
        <v>27</v>
      </c>
      <c r="D1951" s="43">
        <v>1225</v>
      </c>
      <c r="E1951" s="97">
        <v>4.5713716400000003E-3</v>
      </c>
      <c r="F1951" s="97">
        <v>1.044208E-3</v>
      </c>
      <c r="G1951" s="97">
        <v>5.7266604000000005E-4</v>
      </c>
      <c r="H1951" s="97">
        <v>2.9544971199999999E-3</v>
      </c>
    </row>
    <row r="1952" spans="1:8" x14ac:dyDescent="0.2">
      <c r="A1952" s="42" t="s">
        <v>59</v>
      </c>
      <c r="B1952" s="42" t="s">
        <v>73</v>
      </c>
      <c r="C1952" s="42" t="s">
        <v>27</v>
      </c>
      <c r="D1952" s="43">
        <v>286</v>
      </c>
      <c r="E1952" s="97">
        <v>8.6000629000000002E-3</v>
      </c>
      <c r="F1952" s="97">
        <v>2.98542291E-3</v>
      </c>
      <c r="G1952" s="97">
        <v>8.3632775999999999E-4</v>
      </c>
      <c r="H1952" s="97">
        <v>4.77831174E-3</v>
      </c>
    </row>
    <row r="1953" spans="1:8" x14ac:dyDescent="0.2">
      <c r="A1953" s="42" t="s">
        <v>59</v>
      </c>
      <c r="B1953" s="42" t="s">
        <v>74</v>
      </c>
      <c r="C1953" s="42" t="s">
        <v>27</v>
      </c>
      <c r="D1953" s="43">
        <v>1716</v>
      </c>
      <c r="E1953" s="97">
        <v>7.2747504699999998E-3</v>
      </c>
      <c r="F1953" s="97">
        <v>2.3681322099999998E-3</v>
      </c>
      <c r="G1953" s="97">
        <v>7.6586486999999999E-4</v>
      </c>
      <c r="H1953" s="97">
        <v>4.14075291E-3</v>
      </c>
    </row>
    <row r="1954" spans="1:8" x14ac:dyDescent="0.2">
      <c r="A1954" s="42" t="s">
        <v>59</v>
      </c>
      <c r="B1954" s="42" t="s">
        <v>75</v>
      </c>
      <c r="C1954" s="42" t="s">
        <v>27</v>
      </c>
      <c r="D1954" s="43">
        <v>1256</v>
      </c>
      <c r="E1954" s="97">
        <v>5.6652970800000002E-3</v>
      </c>
      <c r="F1954" s="97">
        <v>1.56048167E-3</v>
      </c>
      <c r="G1954" s="97">
        <v>5.9312497999999998E-4</v>
      </c>
      <c r="H1954" s="97">
        <v>3.5116899399999998E-3</v>
      </c>
    </row>
    <row r="1955" spans="1:8" x14ac:dyDescent="0.2">
      <c r="A1955" s="42" t="s">
        <v>59</v>
      </c>
      <c r="B1955" s="42" t="s">
        <v>70</v>
      </c>
      <c r="C1955" s="42" t="s">
        <v>28</v>
      </c>
      <c r="D1955" s="43">
        <v>1522</v>
      </c>
      <c r="E1955" s="97">
        <v>6.1269206600000001E-3</v>
      </c>
      <c r="F1955" s="97">
        <v>1.32180162E-3</v>
      </c>
      <c r="G1955" s="97">
        <v>1.1888670599999999E-3</v>
      </c>
      <c r="H1955" s="97">
        <v>3.6162515200000001E-3</v>
      </c>
    </row>
    <row r="1956" spans="1:8" x14ac:dyDescent="0.2">
      <c r="A1956" s="42" t="s">
        <v>59</v>
      </c>
      <c r="B1956" s="42" t="s">
        <v>71</v>
      </c>
      <c r="C1956" s="42" t="s">
        <v>28</v>
      </c>
      <c r="D1956" s="43">
        <v>96</v>
      </c>
      <c r="E1956" s="97">
        <v>1.5254629380000001E-2</v>
      </c>
      <c r="F1956" s="97">
        <v>6.63712841E-3</v>
      </c>
      <c r="G1956" s="97">
        <v>1.5065584E-3</v>
      </c>
      <c r="H1956" s="97">
        <v>7.1109420999999999E-3</v>
      </c>
    </row>
    <row r="1957" spans="1:8" x14ac:dyDescent="0.2">
      <c r="A1957" s="42" t="s">
        <v>59</v>
      </c>
      <c r="B1957" s="42" t="s">
        <v>72</v>
      </c>
      <c r="C1957" s="42" t="s">
        <v>28</v>
      </c>
      <c r="D1957" s="43">
        <v>44</v>
      </c>
      <c r="E1957" s="97">
        <v>5.02288487E-3</v>
      </c>
      <c r="F1957" s="97">
        <v>2.1435708899999999E-3</v>
      </c>
      <c r="G1957" s="97">
        <v>8.4017230999999999E-4</v>
      </c>
      <c r="H1957" s="97">
        <v>2.03914111E-3</v>
      </c>
    </row>
    <row r="1958" spans="1:8" x14ac:dyDescent="0.2">
      <c r="A1958" s="42" t="s">
        <v>59</v>
      </c>
      <c r="B1958" s="42" t="s">
        <v>73</v>
      </c>
      <c r="C1958" s="42" t="s">
        <v>28</v>
      </c>
      <c r="D1958" s="43">
        <v>103</v>
      </c>
      <c r="E1958" s="97">
        <v>7.9520628700000002E-3</v>
      </c>
      <c r="F1958" s="97">
        <v>2.03939658E-3</v>
      </c>
      <c r="G1958" s="97">
        <v>8.9828274999999996E-4</v>
      </c>
      <c r="H1958" s="97">
        <v>5.0143831100000003E-3</v>
      </c>
    </row>
    <row r="1959" spans="1:8" x14ac:dyDescent="0.2">
      <c r="A1959" s="42" t="s">
        <v>59</v>
      </c>
      <c r="B1959" s="42" t="s">
        <v>74</v>
      </c>
      <c r="C1959" s="42" t="s">
        <v>28</v>
      </c>
      <c r="D1959" s="43">
        <v>995</v>
      </c>
      <c r="E1959" s="97">
        <v>8.4418851100000001E-3</v>
      </c>
      <c r="F1959" s="97">
        <v>2.0257884099999998E-3</v>
      </c>
      <c r="G1959" s="97">
        <v>1.24597502E-3</v>
      </c>
      <c r="H1959" s="97">
        <v>5.1701212099999998E-3</v>
      </c>
    </row>
    <row r="1960" spans="1:8" x14ac:dyDescent="0.2">
      <c r="A1960" s="42" t="s">
        <v>59</v>
      </c>
      <c r="B1960" s="42" t="s">
        <v>75</v>
      </c>
      <c r="C1960" s="42" t="s">
        <v>28</v>
      </c>
      <c r="D1960" s="43">
        <v>836</v>
      </c>
      <c r="E1960" s="97">
        <v>7.05097829E-3</v>
      </c>
      <c r="F1960" s="97">
        <v>1.2129654900000001E-3</v>
      </c>
      <c r="G1960" s="97">
        <v>1.0996060200000001E-3</v>
      </c>
      <c r="H1960" s="97">
        <v>4.7384063000000002E-3</v>
      </c>
    </row>
    <row r="1961" spans="1:8" x14ac:dyDescent="0.2">
      <c r="A1961" s="42" t="s">
        <v>59</v>
      </c>
      <c r="B1961" s="42" t="s">
        <v>70</v>
      </c>
      <c r="C1961" s="42" t="s">
        <v>29</v>
      </c>
      <c r="D1961" s="43">
        <v>305</v>
      </c>
      <c r="E1961" s="97">
        <v>8.9968121399999993E-3</v>
      </c>
      <c r="F1961" s="97">
        <v>2.77136436E-3</v>
      </c>
      <c r="G1961" s="97">
        <v>1.62628997E-3</v>
      </c>
      <c r="H1961" s="97">
        <v>4.5991573000000001E-3</v>
      </c>
    </row>
    <row r="1962" spans="1:8" x14ac:dyDescent="0.2">
      <c r="A1962" s="42" t="s">
        <v>59</v>
      </c>
      <c r="B1962" s="42" t="s">
        <v>71</v>
      </c>
      <c r="C1962" s="42" t="s">
        <v>29</v>
      </c>
      <c r="D1962" s="43">
        <v>178</v>
      </c>
      <c r="E1962" s="97">
        <v>8.3146064800000002E-3</v>
      </c>
      <c r="F1962" s="97">
        <v>1.9557581899999998E-3</v>
      </c>
      <c r="G1962" s="97">
        <v>2.0614853699999999E-3</v>
      </c>
      <c r="H1962" s="97">
        <v>4.2973624299999999E-3</v>
      </c>
    </row>
    <row r="1963" spans="1:8" x14ac:dyDescent="0.2">
      <c r="A1963" s="42" t="s">
        <v>59</v>
      </c>
      <c r="B1963" s="42" t="s">
        <v>72</v>
      </c>
      <c r="C1963" s="42" t="s">
        <v>29</v>
      </c>
      <c r="D1963" s="43">
        <v>16</v>
      </c>
      <c r="E1963" s="97">
        <v>7.4891490400000003E-3</v>
      </c>
      <c r="F1963" s="97">
        <v>2.8059893100000001E-3</v>
      </c>
      <c r="G1963" s="97">
        <v>1.4720772500000001E-3</v>
      </c>
      <c r="H1963" s="97">
        <v>3.2110818900000001E-3</v>
      </c>
    </row>
    <row r="1964" spans="1:8" x14ac:dyDescent="0.2">
      <c r="A1964" s="42" t="s">
        <v>59</v>
      </c>
      <c r="B1964" s="42" t="s">
        <v>73</v>
      </c>
      <c r="C1964" s="42" t="s">
        <v>29</v>
      </c>
      <c r="D1964" s="43">
        <v>60</v>
      </c>
      <c r="E1964" s="97">
        <v>9.6998454099999996E-3</v>
      </c>
      <c r="F1964" s="97">
        <v>3.24517725E-3</v>
      </c>
      <c r="G1964" s="97">
        <v>1.6689812400000001E-3</v>
      </c>
      <c r="H1964" s="97">
        <v>4.7856864599999998E-3</v>
      </c>
    </row>
    <row r="1965" spans="1:8" x14ac:dyDescent="0.2">
      <c r="A1965" s="42" t="s">
        <v>59</v>
      </c>
      <c r="B1965" s="42" t="s">
        <v>74</v>
      </c>
      <c r="C1965" s="42" t="s">
        <v>29</v>
      </c>
      <c r="D1965" s="43">
        <v>472</v>
      </c>
      <c r="E1965" s="97">
        <v>8.8660347499999997E-3</v>
      </c>
      <c r="F1965" s="97">
        <v>2.3360745799999999E-3</v>
      </c>
      <c r="G1965" s="97">
        <v>1.7384649099999999E-3</v>
      </c>
      <c r="H1965" s="97">
        <v>4.7914947699999998E-3</v>
      </c>
    </row>
    <row r="1966" spans="1:8" x14ac:dyDescent="0.2">
      <c r="A1966" s="42" t="s">
        <v>59</v>
      </c>
      <c r="B1966" s="42" t="s">
        <v>75</v>
      </c>
      <c r="C1966" s="42" t="s">
        <v>29</v>
      </c>
      <c r="D1966" s="43">
        <v>669</v>
      </c>
      <c r="E1966" s="97">
        <v>8.5688629100000007E-3</v>
      </c>
      <c r="F1966" s="97">
        <v>1.61848436E-3</v>
      </c>
      <c r="G1966" s="97">
        <v>1.5545933799999999E-3</v>
      </c>
      <c r="H1966" s="97">
        <v>5.3957846599999998E-3</v>
      </c>
    </row>
    <row r="1967" spans="1:8" x14ac:dyDescent="0.2">
      <c r="A1967" s="42" t="s">
        <v>59</v>
      </c>
      <c r="B1967" s="42" t="s">
        <v>70</v>
      </c>
      <c r="C1967" s="42" t="s">
        <v>30</v>
      </c>
      <c r="D1967" s="43">
        <v>1208</v>
      </c>
      <c r="E1967" s="97">
        <v>6.9529043900000004E-3</v>
      </c>
      <c r="F1967" s="97">
        <v>1.48360827E-3</v>
      </c>
      <c r="G1967" s="97">
        <v>1.16748658E-3</v>
      </c>
      <c r="H1967" s="97">
        <v>4.3018090699999999E-3</v>
      </c>
    </row>
    <row r="1968" spans="1:8" x14ac:dyDescent="0.2">
      <c r="A1968" s="42" t="s">
        <v>59</v>
      </c>
      <c r="B1968" s="42" t="s">
        <v>71</v>
      </c>
      <c r="C1968" s="42" t="s">
        <v>30</v>
      </c>
      <c r="D1968" s="43">
        <v>327</v>
      </c>
      <c r="E1968" s="97">
        <v>7.1546888600000002E-3</v>
      </c>
      <c r="F1968" s="97">
        <v>1.6015755300000001E-3</v>
      </c>
      <c r="G1968" s="97">
        <v>1.25952094E-3</v>
      </c>
      <c r="H1968" s="97">
        <v>4.2935918800000002E-3</v>
      </c>
    </row>
    <row r="1969" spans="1:8" x14ac:dyDescent="0.2">
      <c r="A1969" s="42" t="s">
        <v>59</v>
      </c>
      <c r="B1969" s="42" t="s">
        <v>72</v>
      </c>
      <c r="C1969" s="42" t="s">
        <v>30</v>
      </c>
      <c r="D1969" s="43">
        <v>79</v>
      </c>
      <c r="E1969" s="97">
        <v>4.9895977399999998E-3</v>
      </c>
      <c r="F1969" s="97">
        <v>6.8946294999999995E-4</v>
      </c>
      <c r="G1969" s="97">
        <v>7.7795334000000001E-4</v>
      </c>
      <c r="H1969" s="97">
        <v>3.5221809399999999E-3</v>
      </c>
    </row>
    <row r="1970" spans="1:8" x14ac:dyDescent="0.2">
      <c r="A1970" s="42" t="s">
        <v>59</v>
      </c>
      <c r="B1970" s="42" t="s">
        <v>73</v>
      </c>
      <c r="C1970" s="42" t="s">
        <v>30</v>
      </c>
      <c r="D1970" s="43">
        <v>240</v>
      </c>
      <c r="E1970" s="97">
        <v>6.9710163400000004E-3</v>
      </c>
      <c r="F1970" s="97">
        <v>1.6088925099999999E-3</v>
      </c>
      <c r="G1970" s="97">
        <v>1.12427638E-3</v>
      </c>
      <c r="H1970" s="97">
        <v>4.2378469599999996E-3</v>
      </c>
    </row>
    <row r="1971" spans="1:8" x14ac:dyDescent="0.2">
      <c r="A1971" s="42" t="s">
        <v>59</v>
      </c>
      <c r="B1971" s="42" t="s">
        <v>74</v>
      </c>
      <c r="C1971" s="42" t="s">
        <v>30</v>
      </c>
      <c r="D1971" s="43">
        <v>521</v>
      </c>
      <c r="E1971" s="97">
        <v>6.7609251400000004E-3</v>
      </c>
      <c r="F1971" s="97">
        <v>1.6052860899999999E-3</v>
      </c>
      <c r="G1971" s="97">
        <v>1.08000971E-3</v>
      </c>
      <c r="H1971" s="97">
        <v>4.0756289000000003E-3</v>
      </c>
    </row>
    <row r="1972" spans="1:8" x14ac:dyDescent="0.2">
      <c r="A1972" s="42" t="s">
        <v>59</v>
      </c>
      <c r="B1972" s="42" t="s">
        <v>75</v>
      </c>
      <c r="C1972" s="42" t="s">
        <v>30</v>
      </c>
      <c r="D1972" s="43">
        <v>471</v>
      </c>
      <c r="E1972" s="97">
        <v>6.6480889299999997E-3</v>
      </c>
      <c r="F1972" s="97">
        <v>1.1708242500000001E-3</v>
      </c>
      <c r="G1972" s="97">
        <v>9.2499189999999999E-4</v>
      </c>
      <c r="H1972" s="97">
        <v>4.5522723100000001E-3</v>
      </c>
    </row>
    <row r="1973" spans="1:8" x14ac:dyDescent="0.2">
      <c r="A1973" s="42" t="s">
        <v>59</v>
      </c>
      <c r="B1973" s="42" t="s">
        <v>70</v>
      </c>
      <c r="C1973" s="42" t="s">
        <v>31</v>
      </c>
      <c r="D1973" s="43">
        <v>724</v>
      </c>
      <c r="E1973" s="97">
        <v>7.1512108699999999E-3</v>
      </c>
      <c r="F1973" s="97">
        <v>1.7244089000000001E-3</v>
      </c>
      <c r="G1973" s="97">
        <v>1.41371535E-3</v>
      </c>
      <c r="H1973" s="97">
        <v>4.0130861300000003E-3</v>
      </c>
    </row>
    <row r="1974" spans="1:8" x14ac:dyDescent="0.2">
      <c r="A1974" s="42" t="s">
        <v>59</v>
      </c>
      <c r="B1974" s="42" t="s">
        <v>71</v>
      </c>
      <c r="C1974" s="42" t="s">
        <v>31</v>
      </c>
      <c r="D1974" s="43">
        <v>48</v>
      </c>
      <c r="E1974" s="97">
        <v>1.4912470820000001E-2</v>
      </c>
      <c r="F1974" s="97">
        <v>3.6202736700000002E-3</v>
      </c>
      <c r="G1974" s="97">
        <v>2.1838828499999999E-3</v>
      </c>
      <c r="H1974" s="97">
        <v>9.1083137800000002E-3</v>
      </c>
    </row>
    <row r="1975" spans="1:8" x14ac:dyDescent="0.2">
      <c r="A1975" s="42" t="s">
        <v>59</v>
      </c>
      <c r="B1975" s="42" t="s">
        <v>72</v>
      </c>
      <c r="C1975" s="42" t="s">
        <v>31</v>
      </c>
      <c r="D1975" s="43">
        <v>2413</v>
      </c>
      <c r="E1975" s="97">
        <v>1.2482995990000001E-2</v>
      </c>
      <c r="F1975" s="97">
        <v>1.35603707E-3</v>
      </c>
      <c r="G1975" s="97">
        <v>1.9659231499999999E-3</v>
      </c>
      <c r="H1975" s="97">
        <v>9.1610352699999995E-3</v>
      </c>
    </row>
    <row r="1976" spans="1:8" x14ac:dyDescent="0.2">
      <c r="A1976" s="42" t="s">
        <v>59</v>
      </c>
      <c r="B1976" s="42" t="s">
        <v>73</v>
      </c>
      <c r="C1976" s="42" t="s">
        <v>31</v>
      </c>
      <c r="D1976" s="43">
        <v>444</v>
      </c>
      <c r="E1976" s="97">
        <v>7.9071517099999992E-3</v>
      </c>
      <c r="F1976" s="97">
        <v>2.0565875900000002E-3</v>
      </c>
      <c r="G1976" s="97">
        <v>1.4556481099999999E-3</v>
      </c>
      <c r="H1976" s="97">
        <v>4.3949155199999998E-3</v>
      </c>
    </row>
    <row r="1977" spans="1:8" x14ac:dyDescent="0.2">
      <c r="A1977" s="42" t="s">
        <v>59</v>
      </c>
      <c r="B1977" s="42" t="s">
        <v>74</v>
      </c>
      <c r="C1977" s="42" t="s">
        <v>31</v>
      </c>
      <c r="D1977" s="43">
        <v>701</v>
      </c>
      <c r="E1977" s="97">
        <v>6.9657101200000003E-3</v>
      </c>
      <c r="F1977" s="97">
        <v>1.5553671E-3</v>
      </c>
      <c r="G1977" s="97">
        <v>1.22485379E-3</v>
      </c>
      <c r="H1977" s="97">
        <v>4.1854887499999998E-3</v>
      </c>
    </row>
    <row r="1978" spans="1:8" x14ac:dyDescent="0.2">
      <c r="A1978" s="42" t="s">
        <v>59</v>
      </c>
      <c r="B1978" s="42" t="s">
        <v>75</v>
      </c>
      <c r="C1978" s="42" t="s">
        <v>31</v>
      </c>
      <c r="D1978" s="43">
        <v>466</v>
      </c>
      <c r="E1978" s="97">
        <v>7.4407633599999998E-3</v>
      </c>
      <c r="F1978" s="97">
        <v>1.35463833E-3</v>
      </c>
      <c r="G1978" s="97">
        <v>1.2375812299999999E-3</v>
      </c>
      <c r="H1978" s="97">
        <v>4.8485433199999999E-3</v>
      </c>
    </row>
    <row r="1979" spans="1:8" x14ac:dyDescent="0.2">
      <c r="A1979" s="42" t="s">
        <v>59</v>
      </c>
      <c r="B1979" s="42" t="s">
        <v>70</v>
      </c>
      <c r="C1979" s="42" t="s">
        <v>166</v>
      </c>
      <c r="D1979" s="43">
        <v>1</v>
      </c>
      <c r="E1979" s="97">
        <v>4.8842590200000001E-3</v>
      </c>
      <c r="F1979" s="97">
        <v>4.7569444399999999E-3</v>
      </c>
      <c r="G1979" s="97">
        <v>8.1018050000000006E-5</v>
      </c>
      <c r="H1979" s="97">
        <v>4.629583E-5</v>
      </c>
    </row>
    <row r="1980" spans="1:8" x14ac:dyDescent="0.2">
      <c r="A1980" s="42" t="s">
        <v>59</v>
      </c>
      <c r="B1980" s="42" t="s">
        <v>71</v>
      </c>
      <c r="C1980" s="42" t="s">
        <v>166</v>
      </c>
      <c r="D1980" s="43">
        <v>1</v>
      </c>
      <c r="E1980" s="97">
        <v>2.5949073610000001E-2</v>
      </c>
      <c r="F1980" s="97">
        <v>1.9432870129999998E-2</v>
      </c>
      <c r="G1980" s="97">
        <v>2.5810180499999998E-3</v>
      </c>
      <c r="H1980" s="97">
        <v>3.9351847200000001E-3</v>
      </c>
    </row>
    <row r="1981" spans="1:8" x14ac:dyDescent="0.2">
      <c r="A1981" s="42" t="s">
        <v>59</v>
      </c>
      <c r="B1981" s="42" t="s">
        <v>70</v>
      </c>
      <c r="C1981" s="42" t="s">
        <v>32</v>
      </c>
      <c r="D1981" s="43">
        <v>1894</v>
      </c>
      <c r="E1981" s="97">
        <v>7.2503871899999997E-3</v>
      </c>
      <c r="F1981" s="97">
        <v>1.5478029999999999E-3</v>
      </c>
      <c r="G1981" s="97">
        <v>1.2948599899999999E-3</v>
      </c>
      <c r="H1981" s="97">
        <v>4.4077237100000003E-3</v>
      </c>
    </row>
    <row r="1982" spans="1:8" x14ac:dyDescent="0.2">
      <c r="A1982" s="42" t="s">
        <v>59</v>
      </c>
      <c r="B1982" s="42" t="s">
        <v>71</v>
      </c>
      <c r="C1982" s="42" t="s">
        <v>32</v>
      </c>
      <c r="D1982" s="43">
        <v>94</v>
      </c>
      <c r="E1982" s="97">
        <v>1.300113252E-2</v>
      </c>
      <c r="F1982" s="97">
        <v>6.37497514E-3</v>
      </c>
      <c r="G1982" s="97">
        <v>1.7257681E-3</v>
      </c>
      <c r="H1982" s="97">
        <v>4.9003888400000004E-3</v>
      </c>
    </row>
    <row r="1983" spans="1:8" x14ac:dyDescent="0.2">
      <c r="A1983" s="42" t="s">
        <v>59</v>
      </c>
      <c r="B1983" s="42" t="s">
        <v>72</v>
      </c>
      <c r="C1983" s="42" t="s">
        <v>32</v>
      </c>
      <c r="D1983" s="43">
        <v>3115</v>
      </c>
      <c r="E1983" s="97">
        <v>7.1712960600000004E-3</v>
      </c>
      <c r="F1983" s="97">
        <v>1.1481441899999999E-3</v>
      </c>
      <c r="G1983" s="97">
        <v>2.0750621800000001E-3</v>
      </c>
      <c r="H1983" s="97">
        <v>3.9480892000000002E-3</v>
      </c>
    </row>
    <row r="1984" spans="1:8" x14ac:dyDescent="0.2">
      <c r="A1984" s="42" t="s">
        <v>59</v>
      </c>
      <c r="B1984" s="42" t="s">
        <v>73</v>
      </c>
      <c r="C1984" s="42" t="s">
        <v>32</v>
      </c>
      <c r="D1984" s="43">
        <v>247</v>
      </c>
      <c r="E1984" s="97">
        <v>7.2597557200000003E-3</v>
      </c>
      <c r="F1984" s="97">
        <v>1.45303807E-3</v>
      </c>
      <c r="G1984" s="97">
        <v>1.3429672100000001E-3</v>
      </c>
      <c r="H1984" s="97">
        <v>4.4637499300000001E-3</v>
      </c>
    </row>
    <row r="1985" spans="1:8" x14ac:dyDescent="0.2">
      <c r="A1985" s="42" t="s">
        <v>59</v>
      </c>
      <c r="B1985" s="42" t="s">
        <v>74</v>
      </c>
      <c r="C1985" s="42" t="s">
        <v>32</v>
      </c>
      <c r="D1985" s="43">
        <v>941</v>
      </c>
      <c r="E1985" s="97">
        <v>9.0655992999999994E-3</v>
      </c>
      <c r="F1985" s="97">
        <v>3.1894012899999998E-3</v>
      </c>
      <c r="G1985" s="97">
        <v>1.1178142400000001E-3</v>
      </c>
      <c r="H1985" s="97">
        <v>4.7583832800000003E-3</v>
      </c>
    </row>
    <row r="1986" spans="1:8" x14ac:dyDescent="0.2">
      <c r="A1986" s="42" t="s">
        <v>59</v>
      </c>
      <c r="B1986" s="42" t="s">
        <v>75</v>
      </c>
      <c r="C1986" s="42" t="s">
        <v>32</v>
      </c>
      <c r="D1986" s="43">
        <v>1141</v>
      </c>
      <c r="E1986" s="97">
        <v>7.7294423399999999E-3</v>
      </c>
      <c r="F1986" s="97">
        <v>1.7093616700000001E-3</v>
      </c>
      <c r="G1986" s="97">
        <v>1.0708805599999999E-3</v>
      </c>
      <c r="H1986" s="97">
        <v>4.9491996099999998E-3</v>
      </c>
    </row>
    <row r="1987" spans="1:8" x14ac:dyDescent="0.2">
      <c r="A1987" s="42" t="s">
        <v>59</v>
      </c>
      <c r="B1987" s="42" t="s">
        <v>70</v>
      </c>
      <c r="C1987" s="42" t="s">
        <v>33</v>
      </c>
      <c r="D1987" s="43">
        <v>1212</v>
      </c>
      <c r="E1987" s="97">
        <v>8.2314965199999993E-3</v>
      </c>
      <c r="F1987" s="97">
        <v>2.5828040300000001E-3</v>
      </c>
      <c r="G1987" s="97">
        <v>1.43771559E-3</v>
      </c>
      <c r="H1987" s="97">
        <v>4.21097642E-3</v>
      </c>
    </row>
    <row r="1988" spans="1:8" x14ac:dyDescent="0.2">
      <c r="A1988" s="42" t="s">
        <v>59</v>
      </c>
      <c r="B1988" s="42" t="s">
        <v>71</v>
      </c>
      <c r="C1988" s="42" t="s">
        <v>33</v>
      </c>
      <c r="D1988" s="43">
        <v>321</v>
      </c>
      <c r="E1988" s="97">
        <v>8.3159539600000006E-3</v>
      </c>
      <c r="F1988" s="97">
        <v>2.8587599800000002E-3</v>
      </c>
      <c r="G1988" s="97">
        <v>1.3977945499999999E-3</v>
      </c>
      <c r="H1988" s="97">
        <v>4.0593989200000003E-3</v>
      </c>
    </row>
    <row r="1989" spans="1:8" x14ac:dyDescent="0.2">
      <c r="A1989" s="42" t="s">
        <v>59</v>
      </c>
      <c r="B1989" s="42" t="s">
        <v>72</v>
      </c>
      <c r="C1989" s="42" t="s">
        <v>33</v>
      </c>
      <c r="D1989" s="43">
        <v>59</v>
      </c>
      <c r="E1989" s="97">
        <v>5.3882216600000003E-3</v>
      </c>
      <c r="F1989" s="97">
        <v>1.78652673E-3</v>
      </c>
      <c r="G1989" s="97">
        <v>8.1685475000000003E-4</v>
      </c>
      <c r="H1989" s="97">
        <v>2.7848396900000002E-3</v>
      </c>
    </row>
    <row r="1990" spans="1:8" x14ac:dyDescent="0.2">
      <c r="A1990" s="42" t="s">
        <v>59</v>
      </c>
      <c r="B1990" s="42" t="s">
        <v>73</v>
      </c>
      <c r="C1990" s="42" t="s">
        <v>33</v>
      </c>
      <c r="D1990" s="43">
        <v>384</v>
      </c>
      <c r="E1990" s="97">
        <v>9.2722195599999994E-3</v>
      </c>
      <c r="F1990" s="97">
        <v>2.7363942000000001E-3</v>
      </c>
      <c r="G1990" s="97">
        <v>1.4003120100000001E-3</v>
      </c>
      <c r="H1990" s="97">
        <v>5.1355128700000001E-3</v>
      </c>
    </row>
    <row r="1991" spans="1:8" x14ac:dyDescent="0.2">
      <c r="A1991" s="42" t="s">
        <v>59</v>
      </c>
      <c r="B1991" s="42" t="s">
        <v>74</v>
      </c>
      <c r="C1991" s="42" t="s">
        <v>33</v>
      </c>
      <c r="D1991" s="43">
        <v>844</v>
      </c>
      <c r="E1991" s="97">
        <v>8.3227738099999997E-3</v>
      </c>
      <c r="F1991" s="97">
        <v>2.4566929799999999E-3</v>
      </c>
      <c r="G1991" s="97">
        <v>1.16527862E-3</v>
      </c>
      <c r="H1991" s="97">
        <v>4.7008017199999998E-3</v>
      </c>
    </row>
    <row r="1992" spans="1:8" x14ac:dyDescent="0.2">
      <c r="A1992" s="42" t="s">
        <v>59</v>
      </c>
      <c r="B1992" s="42" t="s">
        <v>75</v>
      </c>
      <c r="C1992" s="42" t="s">
        <v>33</v>
      </c>
      <c r="D1992" s="43">
        <v>528</v>
      </c>
      <c r="E1992" s="97">
        <v>6.8583400999999997E-3</v>
      </c>
      <c r="F1992" s="97">
        <v>1.7388071E-3</v>
      </c>
      <c r="G1992" s="97">
        <v>8.8177760000000003E-4</v>
      </c>
      <c r="H1992" s="97">
        <v>4.2377549199999996E-3</v>
      </c>
    </row>
    <row r="1993" spans="1:8" x14ac:dyDescent="0.2">
      <c r="A1993" s="42" t="s">
        <v>59</v>
      </c>
      <c r="B1993" s="42" t="s">
        <v>70</v>
      </c>
      <c r="C1993" s="42" t="s">
        <v>34</v>
      </c>
      <c r="D1993" s="43">
        <v>799</v>
      </c>
      <c r="E1993" s="97">
        <v>7.58064164E-3</v>
      </c>
      <c r="F1993" s="97">
        <v>1.9666797499999999E-3</v>
      </c>
      <c r="G1993" s="97">
        <v>1.7823636999999999E-3</v>
      </c>
      <c r="H1993" s="97">
        <v>3.8315977000000002E-3</v>
      </c>
    </row>
    <row r="1994" spans="1:8" x14ac:dyDescent="0.2">
      <c r="A1994" s="42" t="s">
        <v>59</v>
      </c>
      <c r="B1994" s="42" t="s">
        <v>71</v>
      </c>
      <c r="C1994" s="42" t="s">
        <v>34</v>
      </c>
      <c r="D1994" s="43">
        <v>195</v>
      </c>
      <c r="E1994" s="97">
        <v>8.4401113499999996E-3</v>
      </c>
      <c r="F1994" s="97">
        <v>2.3839028900000002E-3</v>
      </c>
      <c r="G1994" s="97">
        <v>1.5457025000000001E-3</v>
      </c>
      <c r="H1994" s="97">
        <v>4.5105054599999996E-3</v>
      </c>
    </row>
    <row r="1995" spans="1:8" x14ac:dyDescent="0.2">
      <c r="A1995" s="42" t="s">
        <v>59</v>
      </c>
      <c r="B1995" s="42" t="s">
        <v>72</v>
      </c>
      <c r="C1995" s="42" t="s">
        <v>34</v>
      </c>
      <c r="D1995" s="43">
        <v>542</v>
      </c>
      <c r="E1995" s="97">
        <v>6.85458497E-3</v>
      </c>
      <c r="F1995" s="97">
        <v>1.1426512900000001E-3</v>
      </c>
      <c r="G1995" s="97">
        <v>2.2383872300000001E-3</v>
      </c>
      <c r="H1995" s="97">
        <v>3.4735459499999999E-3</v>
      </c>
    </row>
    <row r="1996" spans="1:8" x14ac:dyDescent="0.2">
      <c r="A1996" s="42" t="s">
        <v>59</v>
      </c>
      <c r="B1996" s="42" t="s">
        <v>73</v>
      </c>
      <c r="C1996" s="42" t="s">
        <v>34</v>
      </c>
      <c r="D1996" s="43">
        <v>89</v>
      </c>
      <c r="E1996" s="97">
        <v>8.0216133600000007E-3</v>
      </c>
      <c r="F1996" s="97">
        <v>2.28087259E-3</v>
      </c>
      <c r="G1996" s="97">
        <v>1.8756500099999999E-3</v>
      </c>
      <c r="H1996" s="97">
        <v>3.8650902600000001E-3</v>
      </c>
    </row>
    <row r="1997" spans="1:8" x14ac:dyDescent="0.2">
      <c r="A1997" s="42" t="s">
        <v>59</v>
      </c>
      <c r="B1997" s="42" t="s">
        <v>74</v>
      </c>
      <c r="C1997" s="42" t="s">
        <v>34</v>
      </c>
      <c r="D1997" s="43">
        <v>470</v>
      </c>
      <c r="E1997" s="97">
        <v>7.9209266800000008E-3</v>
      </c>
      <c r="F1997" s="97">
        <v>2.42888076E-3</v>
      </c>
      <c r="G1997" s="97">
        <v>1.4756695800000001E-3</v>
      </c>
      <c r="H1997" s="97">
        <v>4.0163758400000001E-3</v>
      </c>
    </row>
    <row r="1998" spans="1:8" x14ac:dyDescent="0.2">
      <c r="A1998" s="42" t="s">
        <v>59</v>
      </c>
      <c r="B1998" s="42" t="s">
        <v>75</v>
      </c>
      <c r="C1998" s="42" t="s">
        <v>34</v>
      </c>
      <c r="D1998" s="43">
        <v>632</v>
      </c>
      <c r="E1998" s="97">
        <v>8.1649046700000005E-3</v>
      </c>
      <c r="F1998" s="97">
        <v>1.8818306499999999E-3</v>
      </c>
      <c r="G1998" s="97">
        <v>1.1850420999999999E-3</v>
      </c>
      <c r="H1998" s="97">
        <v>5.0980314500000002E-3</v>
      </c>
    </row>
    <row r="1999" spans="1:8" x14ac:dyDescent="0.2">
      <c r="A1999" s="42" t="s">
        <v>59</v>
      </c>
      <c r="B1999" s="42" t="s">
        <v>70</v>
      </c>
      <c r="C1999" s="42" t="s">
        <v>35</v>
      </c>
      <c r="D1999" s="43">
        <v>282</v>
      </c>
      <c r="E1999" s="97">
        <v>8.8638935899999997E-3</v>
      </c>
      <c r="F1999" s="97">
        <v>1.67565479E-3</v>
      </c>
      <c r="G1999" s="97">
        <v>1.77341879E-3</v>
      </c>
      <c r="H1999" s="97">
        <v>5.4148195000000001E-3</v>
      </c>
    </row>
    <row r="2000" spans="1:8" x14ac:dyDescent="0.2">
      <c r="A2000" s="42" t="s">
        <v>59</v>
      </c>
      <c r="B2000" s="42" t="s">
        <v>71</v>
      </c>
      <c r="C2000" s="42" t="s">
        <v>35</v>
      </c>
      <c r="D2000" s="43">
        <v>70</v>
      </c>
      <c r="E2000" s="97">
        <v>1.420667963E-2</v>
      </c>
      <c r="F2000" s="97">
        <v>3.3103502799999998E-3</v>
      </c>
      <c r="G2000" s="97">
        <v>2.9618053100000001E-3</v>
      </c>
      <c r="H2000" s="97">
        <v>7.93452358E-3</v>
      </c>
    </row>
    <row r="2001" spans="1:8" x14ac:dyDescent="0.2">
      <c r="A2001" s="42" t="s">
        <v>59</v>
      </c>
      <c r="B2001" s="42" t="s">
        <v>72</v>
      </c>
      <c r="C2001" s="42" t="s">
        <v>35</v>
      </c>
      <c r="D2001" s="43">
        <v>7329</v>
      </c>
      <c r="E2001" s="97">
        <v>6.9684151199999999E-3</v>
      </c>
      <c r="F2001" s="97">
        <v>5.6135419999999998E-4</v>
      </c>
      <c r="G2001" s="97">
        <v>3.1144790200000002E-3</v>
      </c>
      <c r="H2001" s="97">
        <v>3.2925814300000002E-3</v>
      </c>
    </row>
    <row r="2002" spans="1:8" x14ac:dyDescent="0.2">
      <c r="A2002" s="42" t="s">
        <v>59</v>
      </c>
      <c r="B2002" s="42" t="s">
        <v>73</v>
      </c>
      <c r="C2002" s="42" t="s">
        <v>35</v>
      </c>
      <c r="D2002" s="43">
        <v>154</v>
      </c>
      <c r="E2002" s="97">
        <v>8.1473212E-3</v>
      </c>
      <c r="F2002" s="97">
        <v>1.54318458E-3</v>
      </c>
      <c r="G2002" s="97">
        <v>1.60939733E-3</v>
      </c>
      <c r="H2002" s="97">
        <v>4.9947388299999996E-3</v>
      </c>
    </row>
    <row r="2003" spans="1:8" x14ac:dyDescent="0.2">
      <c r="A2003" s="42" t="s">
        <v>59</v>
      </c>
      <c r="B2003" s="42" t="s">
        <v>74</v>
      </c>
      <c r="C2003" s="42" t="s">
        <v>35</v>
      </c>
      <c r="D2003" s="43">
        <v>310</v>
      </c>
      <c r="E2003" s="97">
        <v>7.5937870999999999E-3</v>
      </c>
      <c r="F2003" s="97">
        <v>1.6377685700000001E-3</v>
      </c>
      <c r="G2003" s="97">
        <v>1.56089431E-3</v>
      </c>
      <c r="H2003" s="97">
        <v>4.3951237199999996E-3</v>
      </c>
    </row>
    <row r="2004" spans="1:8" x14ac:dyDescent="0.2">
      <c r="A2004" s="42" t="s">
        <v>59</v>
      </c>
      <c r="B2004" s="42" t="s">
        <v>75</v>
      </c>
      <c r="C2004" s="42" t="s">
        <v>35</v>
      </c>
      <c r="D2004" s="43">
        <v>563</v>
      </c>
      <c r="E2004" s="97">
        <v>7.9712064100000007E-3</v>
      </c>
      <c r="F2004" s="97">
        <v>9.826448299999999E-4</v>
      </c>
      <c r="G2004" s="97">
        <v>1.4264067499999999E-3</v>
      </c>
      <c r="H2004" s="97">
        <v>5.5621543899999999E-3</v>
      </c>
    </row>
    <row r="2005" spans="1:8" x14ac:dyDescent="0.2">
      <c r="A2005" s="42" t="s">
        <v>59</v>
      </c>
      <c r="B2005" s="42" t="s">
        <v>70</v>
      </c>
      <c r="C2005" s="42" t="s">
        <v>36</v>
      </c>
      <c r="D2005" s="43">
        <v>701</v>
      </c>
      <c r="E2005" s="97">
        <v>6.8226274900000002E-3</v>
      </c>
      <c r="F2005" s="97">
        <v>1.9323252699999999E-3</v>
      </c>
      <c r="G2005" s="97">
        <v>8.0060867999999996E-4</v>
      </c>
      <c r="H2005" s="97">
        <v>4.0896930499999999E-3</v>
      </c>
    </row>
    <row r="2006" spans="1:8" x14ac:dyDescent="0.2">
      <c r="A2006" s="42" t="s">
        <v>59</v>
      </c>
      <c r="B2006" s="42" t="s">
        <v>71</v>
      </c>
      <c r="C2006" s="42" t="s">
        <v>36</v>
      </c>
      <c r="D2006" s="43">
        <v>314</v>
      </c>
      <c r="E2006" s="97">
        <v>6.97776574E-3</v>
      </c>
      <c r="F2006" s="97">
        <v>1.8935404100000001E-3</v>
      </c>
      <c r="G2006" s="97">
        <v>7.7664224000000004E-4</v>
      </c>
      <c r="H2006" s="97">
        <v>4.30758263E-3</v>
      </c>
    </row>
    <row r="2007" spans="1:8" x14ac:dyDescent="0.2">
      <c r="A2007" s="42" t="s">
        <v>59</v>
      </c>
      <c r="B2007" s="42" t="s">
        <v>72</v>
      </c>
      <c r="C2007" s="42" t="s">
        <v>36</v>
      </c>
      <c r="D2007" s="43">
        <v>139</v>
      </c>
      <c r="E2007" s="97">
        <v>5.43282014E-3</v>
      </c>
      <c r="F2007" s="97">
        <v>1.78065856E-3</v>
      </c>
      <c r="G2007" s="97">
        <v>5.9052737000000002E-4</v>
      </c>
      <c r="H2007" s="97">
        <v>3.0616337399999999E-3</v>
      </c>
    </row>
    <row r="2008" spans="1:8" x14ac:dyDescent="0.2">
      <c r="A2008" s="42" t="s">
        <v>59</v>
      </c>
      <c r="B2008" s="42" t="s">
        <v>73</v>
      </c>
      <c r="C2008" s="42" t="s">
        <v>36</v>
      </c>
      <c r="D2008" s="43">
        <v>516</v>
      </c>
      <c r="E2008" s="97">
        <v>7.1704526799999998E-3</v>
      </c>
      <c r="F2008" s="97">
        <v>2.1870735800000002E-3</v>
      </c>
      <c r="G2008" s="97">
        <v>7.1081837000000004E-4</v>
      </c>
      <c r="H2008" s="97">
        <v>4.2725602399999998E-3</v>
      </c>
    </row>
    <row r="2009" spans="1:8" x14ac:dyDescent="0.2">
      <c r="A2009" s="42" t="s">
        <v>59</v>
      </c>
      <c r="B2009" s="42" t="s">
        <v>74</v>
      </c>
      <c r="C2009" s="42" t="s">
        <v>36</v>
      </c>
      <c r="D2009" s="43">
        <v>837</v>
      </c>
      <c r="E2009" s="97">
        <v>6.4280496799999998E-3</v>
      </c>
      <c r="F2009" s="97">
        <v>1.9962993699999998E-3</v>
      </c>
      <c r="G2009" s="97">
        <v>6.5860189999999996E-4</v>
      </c>
      <c r="H2009" s="97">
        <v>3.7731479E-3</v>
      </c>
    </row>
    <row r="2010" spans="1:8" x14ac:dyDescent="0.2">
      <c r="A2010" s="42" t="s">
        <v>59</v>
      </c>
      <c r="B2010" s="42" t="s">
        <v>75</v>
      </c>
      <c r="C2010" s="42" t="s">
        <v>36</v>
      </c>
      <c r="D2010" s="43">
        <v>555</v>
      </c>
      <c r="E2010" s="97">
        <v>5.48139782E-3</v>
      </c>
      <c r="F2010" s="97">
        <v>1.34567878E-3</v>
      </c>
      <c r="G2010" s="97">
        <v>4.8969781E-4</v>
      </c>
      <c r="H2010" s="97">
        <v>3.6460207900000001E-3</v>
      </c>
    </row>
    <row r="2011" spans="1:8" x14ac:dyDescent="0.2">
      <c r="A2011" s="42" t="s">
        <v>59</v>
      </c>
      <c r="B2011" s="42" t="s">
        <v>70</v>
      </c>
      <c r="C2011" s="42" t="s">
        <v>37</v>
      </c>
      <c r="D2011" s="43">
        <v>823</v>
      </c>
      <c r="E2011" s="97">
        <v>6.8093945900000001E-3</v>
      </c>
      <c r="F2011" s="97">
        <v>1.2340801299999999E-3</v>
      </c>
      <c r="G2011" s="97">
        <v>1.7271947500000001E-3</v>
      </c>
      <c r="H2011" s="97">
        <v>3.8481192200000001E-3</v>
      </c>
    </row>
    <row r="2012" spans="1:8" x14ac:dyDescent="0.2">
      <c r="A2012" s="42" t="s">
        <v>59</v>
      </c>
      <c r="B2012" s="42" t="s">
        <v>71</v>
      </c>
      <c r="C2012" s="42" t="s">
        <v>37</v>
      </c>
      <c r="D2012" s="43">
        <v>167</v>
      </c>
      <c r="E2012" s="97">
        <v>1.299941758E-2</v>
      </c>
      <c r="F2012" s="97">
        <v>3.3659068399999998E-3</v>
      </c>
      <c r="G2012" s="97">
        <v>2.2949237899999998E-3</v>
      </c>
      <c r="H2012" s="97">
        <v>7.3385864700000001E-3</v>
      </c>
    </row>
    <row r="2013" spans="1:8" x14ac:dyDescent="0.2">
      <c r="A2013" s="42" t="s">
        <v>59</v>
      </c>
      <c r="B2013" s="42" t="s">
        <v>72</v>
      </c>
      <c r="C2013" s="42" t="s">
        <v>37</v>
      </c>
      <c r="D2013" s="43">
        <v>337</v>
      </c>
      <c r="E2013" s="97">
        <v>4.90022919E-3</v>
      </c>
      <c r="F2013" s="97">
        <v>6.5264703999999996E-4</v>
      </c>
      <c r="G2013" s="97">
        <v>8.1928622E-4</v>
      </c>
      <c r="H2013" s="97">
        <v>3.42829545E-3</v>
      </c>
    </row>
    <row r="2014" spans="1:8" x14ac:dyDescent="0.2">
      <c r="A2014" s="42" t="s">
        <v>59</v>
      </c>
      <c r="B2014" s="42" t="s">
        <v>73</v>
      </c>
      <c r="C2014" s="42" t="s">
        <v>37</v>
      </c>
      <c r="D2014" s="43">
        <v>60</v>
      </c>
      <c r="E2014" s="97">
        <v>1.0952353160000001E-2</v>
      </c>
      <c r="F2014" s="97">
        <v>2.1070599099999999E-3</v>
      </c>
      <c r="G2014" s="97">
        <v>2.1929009699999998E-3</v>
      </c>
      <c r="H2014" s="97">
        <v>6.6523917200000003E-3</v>
      </c>
    </row>
    <row r="2015" spans="1:8" x14ac:dyDescent="0.2">
      <c r="A2015" s="42" t="s">
        <v>59</v>
      </c>
      <c r="B2015" s="42" t="s">
        <v>74</v>
      </c>
      <c r="C2015" s="42" t="s">
        <v>37</v>
      </c>
      <c r="D2015" s="43">
        <v>575</v>
      </c>
      <c r="E2015" s="97">
        <v>8.9539248699999994E-3</v>
      </c>
      <c r="F2015" s="97">
        <v>1.8493556300000001E-3</v>
      </c>
      <c r="G2015" s="97">
        <v>1.75468978E-3</v>
      </c>
      <c r="H2015" s="97">
        <v>5.3498790100000001E-3</v>
      </c>
    </row>
    <row r="2016" spans="1:8" x14ac:dyDescent="0.2">
      <c r="A2016" s="42" t="s">
        <v>59</v>
      </c>
      <c r="B2016" s="42" t="s">
        <v>75</v>
      </c>
      <c r="C2016" s="42" t="s">
        <v>37</v>
      </c>
      <c r="D2016" s="43">
        <v>728</v>
      </c>
      <c r="E2016" s="97">
        <v>7.4165010800000004E-3</v>
      </c>
      <c r="F2016" s="97">
        <v>9.1438341000000005E-4</v>
      </c>
      <c r="G2016" s="97">
        <v>1.4130383900000001E-3</v>
      </c>
      <c r="H2016" s="97">
        <v>5.0890787899999998E-3</v>
      </c>
    </row>
    <row r="2017" spans="1:8" x14ac:dyDescent="0.2">
      <c r="A2017" s="42" t="s">
        <v>59</v>
      </c>
      <c r="B2017" s="42" t="s">
        <v>70</v>
      </c>
      <c r="C2017" s="42" t="s">
        <v>38</v>
      </c>
      <c r="D2017" s="43">
        <v>296</v>
      </c>
      <c r="E2017" s="97">
        <v>7.8078466600000002E-3</v>
      </c>
      <c r="F2017" s="97">
        <v>1.8358590400000001E-3</v>
      </c>
      <c r="G2017" s="97">
        <v>1.74209341E-3</v>
      </c>
      <c r="H2017" s="97">
        <v>4.2298937E-3</v>
      </c>
    </row>
    <row r="2018" spans="1:8" x14ac:dyDescent="0.2">
      <c r="A2018" s="42" t="s">
        <v>59</v>
      </c>
      <c r="B2018" s="42" t="s">
        <v>71</v>
      </c>
      <c r="C2018" s="42" t="s">
        <v>38</v>
      </c>
      <c r="D2018" s="43">
        <v>176</v>
      </c>
      <c r="E2018" s="97">
        <v>8.2548792800000003E-3</v>
      </c>
      <c r="F2018" s="97">
        <v>2.0739949300000002E-3</v>
      </c>
      <c r="G2018" s="97">
        <v>1.8498787499999999E-3</v>
      </c>
      <c r="H2018" s="97">
        <v>4.3310051100000002E-3</v>
      </c>
    </row>
    <row r="2019" spans="1:8" x14ac:dyDescent="0.2">
      <c r="A2019" s="42" t="s">
        <v>59</v>
      </c>
      <c r="B2019" s="42" t="s">
        <v>72</v>
      </c>
      <c r="C2019" s="42" t="s">
        <v>38</v>
      </c>
      <c r="D2019" s="43">
        <v>109</v>
      </c>
      <c r="E2019" s="97">
        <v>8.13137081E-3</v>
      </c>
      <c r="F2019" s="97">
        <v>1.0252079000000001E-3</v>
      </c>
      <c r="G2019" s="97">
        <v>1.08668852E-3</v>
      </c>
      <c r="H2019" s="97">
        <v>6.0194739399999997E-3</v>
      </c>
    </row>
    <row r="2020" spans="1:8" x14ac:dyDescent="0.2">
      <c r="A2020" s="42" t="s">
        <v>59</v>
      </c>
      <c r="B2020" s="42" t="s">
        <v>73</v>
      </c>
      <c r="C2020" s="42" t="s">
        <v>38</v>
      </c>
      <c r="D2020" s="43">
        <v>31</v>
      </c>
      <c r="E2020" s="97">
        <v>1.02953253E-2</v>
      </c>
      <c r="F2020" s="97">
        <v>3.1992978800000002E-3</v>
      </c>
      <c r="G2020" s="97">
        <v>1.9776729800000002E-3</v>
      </c>
      <c r="H2020" s="97">
        <v>5.1183540000000003E-3</v>
      </c>
    </row>
    <row r="2021" spans="1:8" x14ac:dyDescent="0.2">
      <c r="A2021" s="42" t="s">
        <v>59</v>
      </c>
      <c r="B2021" s="42" t="s">
        <v>74</v>
      </c>
      <c r="C2021" s="42" t="s">
        <v>38</v>
      </c>
      <c r="D2021" s="43">
        <v>422</v>
      </c>
      <c r="E2021" s="97">
        <v>8.2925221399999995E-3</v>
      </c>
      <c r="F2021" s="97">
        <v>2.31050858E-3</v>
      </c>
      <c r="G2021" s="97">
        <v>1.58293266E-3</v>
      </c>
      <c r="H2021" s="97">
        <v>4.3990804199999997E-3</v>
      </c>
    </row>
    <row r="2022" spans="1:8" x14ac:dyDescent="0.2">
      <c r="A2022" s="42" t="s">
        <v>59</v>
      </c>
      <c r="B2022" s="42" t="s">
        <v>75</v>
      </c>
      <c r="C2022" s="42" t="s">
        <v>38</v>
      </c>
      <c r="D2022" s="43">
        <v>389</v>
      </c>
      <c r="E2022" s="97">
        <v>9.2974326400000005E-3</v>
      </c>
      <c r="F2022" s="97">
        <v>1.43994549E-3</v>
      </c>
      <c r="G2022" s="97">
        <v>1.84929281E-3</v>
      </c>
      <c r="H2022" s="97">
        <v>6.0081938500000003E-3</v>
      </c>
    </row>
    <row r="2023" spans="1:8" x14ac:dyDescent="0.2">
      <c r="A2023" s="42" t="s">
        <v>59</v>
      </c>
      <c r="B2023" s="42" t="s">
        <v>70</v>
      </c>
      <c r="C2023" s="42" t="s">
        <v>39</v>
      </c>
      <c r="D2023" s="43">
        <v>221</v>
      </c>
      <c r="E2023" s="97">
        <v>9.5200161099999996E-3</v>
      </c>
      <c r="F2023" s="97">
        <v>3.1268327699999999E-3</v>
      </c>
      <c r="G2023" s="97">
        <v>1.5203407799999999E-3</v>
      </c>
      <c r="H2023" s="97">
        <v>4.8728420500000003E-3</v>
      </c>
    </row>
    <row r="2024" spans="1:8" x14ac:dyDescent="0.2">
      <c r="A2024" s="42" t="s">
        <v>59</v>
      </c>
      <c r="B2024" s="42" t="s">
        <v>71</v>
      </c>
      <c r="C2024" s="42" t="s">
        <v>39</v>
      </c>
      <c r="D2024" s="43">
        <v>45</v>
      </c>
      <c r="E2024" s="97">
        <v>8.0506684899999993E-3</v>
      </c>
      <c r="F2024" s="97">
        <v>2.0545265200000002E-3</v>
      </c>
      <c r="G2024" s="97">
        <v>1.6039092400000001E-3</v>
      </c>
      <c r="H2024" s="97">
        <v>4.39223229E-3</v>
      </c>
    </row>
    <row r="2025" spans="1:8" x14ac:dyDescent="0.2">
      <c r="A2025" s="42" t="s">
        <v>59</v>
      </c>
      <c r="B2025" s="42" t="s">
        <v>72</v>
      </c>
      <c r="C2025" s="42" t="s">
        <v>39</v>
      </c>
      <c r="D2025" s="43">
        <v>203</v>
      </c>
      <c r="E2025" s="97">
        <v>6.6623332800000001E-3</v>
      </c>
      <c r="F2025" s="97">
        <v>1.1315222999999999E-3</v>
      </c>
      <c r="G2025" s="97">
        <v>3.1698706699999999E-3</v>
      </c>
      <c r="H2025" s="97">
        <v>2.3609398000000001E-3</v>
      </c>
    </row>
    <row r="2026" spans="1:8" x14ac:dyDescent="0.2">
      <c r="A2026" s="42" t="s">
        <v>59</v>
      </c>
      <c r="B2026" s="42" t="s">
        <v>73</v>
      </c>
      <c r="C2026" s="42" t="s">
        <v>39</v>
      </c>
      <c r="D2026" s="43">
        <v>38</v>
      </c>
      <c r="E2026" s="97">
        <v>1.0176047509999999E-2</v>
      </c>
      <c r="F2026" s="97">
        <v>3.4253164900000001E-3</v>
      </c>
      <c r="G2026" s="97">
        <v>2.0577483099999999E-3</v>
      </c>
      <c r="H2026" s="97">
        <v>4.6929821700000002E-3</v>
      </c>
    </row>
    <row r="2027" spans="1:8" x14ac:dyDescent="0.2">
      <c r="A2027" s="42" t="s">
        <v>59</v>
      </c>
      <c r="B2027" s="42" t="s">
        <v>74</v>
      </c>
      <c r="C2027" s="42" t="s">
        <v>39</v>
      </c>
      <c r="D2027" s="43">
        <v>272</v>
      </c>
      <c r="E2027" s="97">
        <v>8.0139822699999991E-3</v>
      </c>
      <c r="F2027" s="97">
        <v>2.1369482799999998E-3</v>
      </c>
      <c r="G2027" s="97">
        <v>1.39531397E-3</v>
      </c>
      <c r="H2027" s="97">
        <v>4.48171951E-3</v>
      </c>
    </row>
    <row r="2028" spans="1:8" x14ac:dyDescent="0.2">
      <c r="A2028" s="42" t="s">
        <v>59</v>
      </c>
      <c r="B2028" s="42" t="s">
        <v>75</v>
      </c>
      <c r="C2028" s="42" t="s">
        <v>39</v>
      </c>
      <c r="D2028" s="43">
        <v>113</v>
      </c>
      <c r="E2028" s="97">
        <v>7.8832757199999992E-3</v>
      </c>
      <c r="F2028" s="97">
        <v>1.6477177300000001E-3</v>
      </c>
      <c r="G2028" s="97">
        <v>1.38745469E-3</v>
      </c>
      <c r="H2028" s="97">
        <v>4.84810285E-3</v>
      </c>
    </row>
    <row r="2029" spans="1:8" x14ac:dyDescent="0.2">
      <c r="A2029" s="42" t="s">
        <v>59</v>
      </c>
      <c r="B2029" s="42" t="s">
        <v>70</v>
      </c>
      <c r="C2029" s="42" t="s">
        <v>40</v>
      </c>
      <c r="D2029" s="43">
        <v>210</v>
      </c>
      <c r="E2029" s="97">
        <v>7.8135469200000009E-3</v>
      </c>
      <c r="F2029" s="97">
        <v>1.3831015900000001E-3</v>
      </c>
      <c r="G2029" s="97">
        <v>1.5652554700000001E-3</v>
      </c>
      <c r="H2029" s="97">
        <v>4.8651893600000001E-3</v>
      </c>
    </row>
    <row r="2030" spans="1:8" x14ac:dyDescent="0.2">
      <c r="A2030" s="42" t="s">
        <v>59</v>
      </c>
      <c r="B2030" s="42" t="s">
        <v>71</v>
      </c>
      <c r="C2030" s="42" t="s">
        <v>40</v>
      </c>
      <c r="D2030" s="43">
        <v>60</v>
      </c>
      <c r="E2030" s="97">
        <v>1.123958309E-2</v>
      </c>
      <c r="F2030" s="97">
        <v>2.12731453E-3</v>
      </c>
      <c r="G2030" s="97">
        <v>2.15374205E-3</v>
      </c>
      <c r="H2030" s="97">
        <v>6.9585260100000004E-3</v>
      </c>
    </row>
    <row r="2031" spans="1:8" x14ac:dyDescent="0.2">
      <c r="A2031" s="42" t="s">
        <v>59</v>
      </c>
      <c r="B2031" s="42" t="s">
        <v>72</v>
      </c>
      <c r="C2031" s="42" t="s">
        <v>40</v>
      </c>
      <c r="D2031" s="43">
        <v>34</v>
      </c>
      <c r="E2031" s="97">
        <v>6.2561272000000003E-3</v>
      </c>
      <c r="F2031" s="97">
        <v>6.3963753000000003E-4</v>
      </c>
      <c r="G2031" s="97">
        <v>1.48182168E-3</v>
      </c>
      <c r="H2031" s="97">
        <v>4.1346675100000004E-3</v>
      </c>
    </row>
    <row r="2032" spans="1:8" x14ac:dyDescent="0.2">
      <c r="A2032" s="42" t="s">
        <v>59</v>
      </c>
      <c r="B2032" s="42" t="s">
        <v>73</v>
      </c>
      <c r="C2032" s="42" t="s">
        <v>40</v>
      </c>
      <c r="D2032" s="43">
        <v>59</v>
      </c>
      <c r="E2032" s="97">
        <v>1.036703515E-2</v>
      </c>
      <c r="F2032" s="97">
        <v>2.54256882E-3</v>
      </c>
      <c r="G2032" s="97">
        <v>1.7192401700000001E-3</v>
      </c>
      <c r="H2032" s="97">
        <v>6.1052257800000001E-3</v>
      </c>
    </row>
    <row r="2033" spans="1:8" x14ac:dyDescent="0.2">
      <c r="A2033" s="42" t="s">
        <v>59</v>
      </c>
      <c r="B2033" s="42" t="s">
        <v>74</v>
      </c>
      <c r="C2033" s="42" t="s">
        <v>40</v>
      </c>
      <c r="D2033" s="43">
        <v>124</v>
      </c>
      <c r="E2033" s="97">
        <v>9.0084563099999994E-3</v>
      </c>
      <c r="F2033" s="97">
        <v>2.0820263500000002E-3</v>
      </c>
      <c r="G2033" s="97">
        <v>1.6637729399999999E-3</v>
      </c>
      <c r="H2033" s="97">
        <v>5.2626565599999996E-3</v>
      </c>
    </row>
    <row r="2034" spans="1:8" x14ac:dyDescent="0.2">
      <c r="A2034" s="42" t="s">
        <v>59</v>
      </c>
      <c r="B2034" s="42" t="s">
        <v>75</v>
      </c>
      <c r="C2034" s="42" t="s">
        <v>40</v>
      </c>
      <c r="D2034" s="43">
        <v>173</v>
      </c>
      <c r="E2034" s="97">
        <v>9.1129439900000005E-3</v>
      </c>
      <c r="F2034" s="97">
        <v>1.4486322600000001E-3</v>
      </c>
      <c r="G2034" s="97">
        <v>1.2972995800000001E-3</v>
      </c>
      <c r="H2034" s="97">
        <v>6.3670116199999998E-3</v>
      </c>
    </row>
    <row r="2035" spans="1:8" x14ac:dyDescent="0.2">
      <c r="A2035" s="42" t="s">
        <v>59</v>
      </c>
      <c r="B2035" s="42" t="s">
        <v>70</v>
      </c>
      <c r="C2035" s="42" t="s">
        <v>41</v>
      </c>
      <c r="D2035" s="43">
        <v>1031</v>
      </c>
      <c r="E2035" s="97">
        <v>7.38950158E-3</v>
      </c>
      <c r="F2035" s="97">
        <v>1.88758418E-3</v>
      </c>
      <c r="G2035" s="97">
        <v>1.6887929900000001E-3</v>
      </c>
      <c r="H2035" s="97">
        <v>3.81312393E-3</v>
      </c>
    </row>
    <row r="2036" spans="1:8" x14ac:dyDescent="0.2">
      <c r="A2036" s="42" t="s">
        <v>59</v>
      </c>
      <c r="B2036" s="42" t="s">
        <v>71</v>
      </c>
      <c r="C2036" s="42" t="s">
        <v>41</v>
      </c>
      <c r="D2036" s="43">
        <v>120</v>
      </c>
      <c r="E2036" s="97">
        <v>8.4105900400000006E-3</v>
      </c>
      <c r="F2036" s="97">
        <v>2.6733215600000001E-3</v>
      </c>
      <c r="G2036" s="97">
        <v>1.5802466699999999E-3</v>
      </c>
      <c r="H2036" s="97">
        <v>4.1570213599999998E-3</v>
      </c>
    </row>
    <row r="2037" spans="1:8" x14ac:dyDescent="0.2">
      <c r="A2037" s="42" t="s">
        <v>59</v>
      </c>
      <c r="B2037" s="42" t="s">
        <v>72</v>
      </c>
      <c r="C2037" s="42" t="s">
        <v>41</v>
      </c>
      <c r="D2037" s="43">
        <v>498</v>
      </c>
      <c r="E2037" s="97">
        <v>7.2023508199999999E-3</v>
      </c>
      <c r="F2037" s="97">
        <v>1.2047260700000001E-3</v>
      </c>
      <c r="G2037" s="97">
        <v>1.7026668999999999E-3</v>
      </c>
      <c r="H2037" s="97">
        <v>4.2949573799999996E-3</v>
      </c>
    </row>
    <row r="2038" spans="1:8" x14ac:dyDescent="0.2">
      <c r="A2038" s="42" t="s">
        <v>59</v>
      </c>
      <c r="B2038" s="42" t="s">
        <v>73</v>
      </c>
      <c r="C2038" s="42" t="s">
        <v>41</v>
      </c>
      <c r="D2038" s="43">
        <v>93</v>
      </c>
      <c r="E2038" s="97">
        <v>1.016776162E-2</v>
      </c>
      <c r="F2038" s="97">
        <v>2.8940160699999998E-3</v>
      </c>
      <c r="G2038" s="97">
        <v>1.5888836700000001E-3</v>
      </c>
      <c r="H2038" s="97">
        <v>5.6848613599999997E-3</v>
      </c>
    </row>
    <row r="2039" spans="1:8" x14ac:dyDescent="0.2">
      <c r="A2039" s="42" t="s">
        <v>59</v>
      </c>
      <c r="B2039" s="42" t="s">
        <v>74</v>
      </c>
      <c r="C2039" s="42" t="s">
        <v>41</v>
      </c>
      <c r="D2039" s="43">
        <v>502</v>
      </c>
      <c r="E2039" s="97">
        <v>7.9750901400000001E-3</v>
      </c>
      <c r="F2039" s="97">
        <v>2.2566675200000001E-3</v>
      </c>
      <c r="G2039" s="97">
        <v>1.47749258E-3</v>
      </c>
      <c r="H2039" s="97">
        <v>4.2409295600000004E-3</v>
      </c>
    </row>
    <row r="2040" spans="1:8" x14ac:dyDescent="0.2">
      <c r="A2040" s="42" t="s">
        <v>59</v>
      </c>
      <c r="B2040" s="42" t="s">
        <v>75</v>
      </c>
      <c r="C2040" s="42" t="s">
        <v>41</v>
      </c>
      <c r="D2040" s="43">
        <v>479</v>
      </c>
      <c r="E2040" s="97">
        <v>8.2309303199999996E-3</v>
      </c>
      <c r="F2040" s="97">
        <v>1.9590386500000002E-3</v>
      </c>
      <c r="G2040" s="97">
        <v>1.31504655E-3</v>
      </c>
      <c r="H2040" s="97">
        <v>4.9568446400000002E-3</v>
      </c>
    </row>
    <row r="2041" spans="1:8" x14ac:dyDescent="0.2">
      <c r="A2041" s="42" t="s">
        <v>59</v>
      </c>
      <c r="B2041" s="42" t="s">
        <v>70</v>
      </c>
      <c r="C2041" s="42" t="s">
        <v>42</v>
      </c>
      <c r="D2041" s="43">
        <v>397</v>
      </c>
      <c r="E2041" s="97">
        <v>7.1481129099999997E-3</v>
      </c>
      <c r="F2041" s="97">
        <v>1.37043427E-3</v>
      </c>
      <c r="G2041" s="97">
        <v>1.9316456799999999E-3</v>
      </c>
      <c r="H2041" s="97">
        <v>3.8460324799999999E-3</v>
      </c>
    </row>
    <row r="2042" spans="1:8" x14ac:dyDescent="0.2">
      <c r="A2042" s="42" t="s">
        <v>59</v>
      </c>
      <c r="B2042" s="42" t="s">
        <v>71</v>
      </c>
      <c r="C2042" s="42" t="s">
        <v>42</v>
      </c>
      <c r="D2042" s="43">
        <v>193</v>
      </c>
      <c r="E2042" s="97">
        <v>7.4088464300000002E-3</v>
      </c>
      <c r="F2042" s="97">
        <v>1.1515301899999999E-3</v>
      </c>
      <c r="G2042" s="97">
        <v>1.7993784899999999E-3</v>
      </c>
      <c r="H2042" s="97">
        <v>4.4579372800000001E-3</v>
      </c>
    </row>
    <row r="2043" spans="1:8" x14ac:dyDescent="0.2">
      <c r="A2043" s="42" t="s">
        <v>59</v>
      </c>
      <c r="B2043" s="42" t="s">
        <v>72</v>
      </c>
      <c r="C2043" s="42" t="s">
        <v>42</v>
      </c>
      <c r="D2043" s="43">
        <v>346</v>
      </c>
      <c r="E2043" s="97">
        <v>3.3459441499999998E-3</v>
      </c>
      <c r="F2043" s="97">
        <v>6.5353351999999996E-4</v>
      </c>
      <c r="G2043" s="97">
        <v>2.0666053E-4</v>
      </c>
      <c r="H2043" s="97">
        <v>2.4857496E-3</v>
      </c>
    </row>
    <row r="2044" spans="1:8" x14ac:dyDescent="0.2">
      <c r="A2044" s="42" t="s">
        <v>59</v>
      </c>
      <c r="B2044" s="42" t="s">
        <v>73</v>
      </c>
      <c r="C2044" s="42" t="s">
        <v>42</v>
      </c>
      <c r="D2044" s="43">
        <v>99</v>
      </c>
      <c r="E2044" s="97">
        <v>6.3059995899999999E-3</v>
      </c>
      <c r="F2044" s="97">
        <v>1.0512530299999999E-3</v>
      </c>
      <c r="G2044" s="97">
        <v>1.5705665300000001E-3</v>
      </c>
      <c r="H2044" s="97">
        <v>3.6841795200000002E-3</v>
      </c>
    </row>
    <row r="2045" spans="1:8" x14ac:dyDescent="0.2">
      <c r="A2045" s="42" t="s">
        <v>59</v>
      </c>
      <c r="B2045" s="42" t="s">
        <v>74</v>
      </c>
      <c r="C2045" s="42" t="s">
        <v>42</v>
      </c>
      <c r="D2045" s="43">
        <v>363</v>
      </c>
      <c r="E2045" s="97">
        <v>7.5718036500000002E-3</v>
      </c>
      <c r="F2045" s="97">
        <v>1.59518137E-3</v>
      </c>
      <c r="G2045" s="97">
        <v>1.5786970799999999E-3</v>
      </c>
      <c r="H2045" s="97">
        <v>4.3979247299999998E-3</v>
      </c>
    </row>
    <row r="2046" spans="1:8" x14ac:dyDescent="0.2">
      <c r="A2046" s="42" t="s">
        <v>59</v>
      </c>
      <c r="B2046" s="42" t="s">
        <v>75</v>
      </c>
      <c r="C2046" s="42" t="s">
        <v>42</v>
      </c>
      <c r="D2046" s="43">
        <v>454</v>
      </c>
      <c r="E2046" s="97">
        <v>8.4941719199999998E-3</v>
      </c>
      <c r="F2046" s="97">
        <v>1.12258298E-3</v>
      </c>
      <c r="G2046" s="97">
        <v>1.4836736900000001E-3</v>
      </c>
      <c r="H2046" s="97">
        <v>5.8879147899999996E-3</v>
      </c>
    </row>
    <row r="2047" spans="1:8" x14ac:dyDescent="0.2">
      <c r="A2047" s="42" t="s">
        <v>59</v>
      </c>
      <c r="B2047" s="42" t="s">
        <v>70</v>
      </c>
      <c r="C2047" s="42" t="s">
        <v>43</v>
      </c>
      <c r="D2047" s="43">
        <v>144</v>
      </c>
      <c r="E2047" s="97">
        <v>7.1631460100000004E-3</v>
      </c>
      <c r="F2047" s="97">
        <v>1.34010072E-3</v>
      </c>
      <c r="G2047" s="97">
        <v>1.6050987599999999E-3</v>
      </c>
      <c r="H2047" s="97">
        <v>4.2068542100000004E-3</v>
      </c>
    </row>
    <row r="2048" spans="1:8" x14ac:dyDescent="0.2">
      <c r="A2048" s="42" t="s">
        <v>59</v>
      </c>
      <c r="B2048" s="42" t="s">
        <v>71</v>
      </c>
      <c r="C2048" s="42" t="s">
        <v>43</v>
      </c>
      <c r="D2048" s="43">
        <v>65</v>
      </c>
      <c r="E2048" s="97">
        <v>6.6842946199999996E-3</v>
      </c>
      <c r="F2048" s="97">
        <v>3.2977187000000002E-4</v>
      </c>
      <c r="G2048" s="97">
        <v>1.82264936E-3</v>
      </c>
      <c r="H2048" s="97">
        <v>4.5204769600000003E-3</v>
      </c>
    </row>
    <row r="2049" spans="1:8" x14ac:dyDescent="0.2">
      <c r="A2049" s="42" t="s">
        <v>59</v>
      </c>
      <c r="B2049" s="42" t="s">
        <v>72</v>
      </c>
      <c r="C2049" s="42" t="s">
        <v>43</v>
      </c>
      <c r="D2049" s="43">
        <v>12</v>
      </c>
      <c r="E2049" s="97">
        <v>9.7337960599999992E-3</v>
      </c>
      <c r="F2049" s="97">
        <v>4.4656619000000002E-4</v>
      </c>
      <c r="G2049" s="97">
        <v>1.48919733E-3</v>
      </c>
      <c r="H2049" s="97">
        <v>7.7854935700000004E-3</v>
      </c>
    </row>
    <row r="2050" spans="1:8" x14ac:dyDescent="0.2">
      <c r="A2050" s="42" t="s">
        <v>59</v>
      </c>
      <c r="B2050" s="42" t="s">
        <v>73</v>
      </c>
      <c r="C2050" s="42" t="s">
        <v>43</v>
      </c>
      <c r="D2050" s="43">
        <v>52</v>
      </c>
      <c r="E2050" s="97">
        <v>6.8554128799999999E-3</v>
      </c>
      <c r="F2050" s="97">
        <v>5.1593638000000004E-4</v>
      </c>
      <c r="G2050" s="97">
        <v>1.27492856E-3</v>
      </c>
      <c r="H2050" s="97">
        <v>5.0545314500000001E-3</v>
      </c>
    </row>
    <row r="2051" spans="1:8" x14ac:dyDescent="0.2">
      <c r="A2051" s="42" t="s">
        <v>59</v>
      </c>
      <c r="B2051" s="42" t="s">
        <v>74</v>
      </c>
      <c r="C2051" s="42" t="s">
        <v>43</v>
      </c>
      <c r="D2051" s="43">
        <v>220</v>
      </c>
      <c r="E2051" s="97">
        <v>7.4977375400000004E-3</v>
      </c>
      <c r="F2051" s="97">
        <v>5.5245136999999996E-4</v>
      </c>
      <c r="G2051" s="97">
        <v>1.6987055699999999E-3</v>
      </c>
      <c r="H2051" s="97">
        <v>5.23516391E-3</v>
      </c>
    </row>
    <row r="2052" spans="1:8" x14ac:dyDescent="0.2">
      <c r="A2052" s="42" t="s">
        <v>59</v>
      </c>
      <c r="B2052" s="42" t="s">
        <v>75</v>
      </c>
      <c r="C2052" s="42" t="s">
        <v>43</v>
      </c>
      <c r="D2052" s="43">
        <v>344</v>
      </c>
      <c r="E2052" s="97">
        <v>7.3124257499999996E-3</v>
      </c>
      <c r="F2052" s="97">
        <v>2.4271886000000001E-4</v>
      </c>
      <c r="G2052" s="97">
        <v>1.6315067899999999E-3</v>
      </c>
      <c r="H2052" s="97">
        <v>5.4268610399999997E-3</v>
      </c>
    </row>
    <row r="2053" spans="1:8" x14ac:dyDescent="0.2">
      <c r="A2053" s="42" t="s">
        <v>59</v>
      </c>
      <c r="B2053" s="42" t="s">
        <v>70</v>
      </c>
      <c r="C2053" s="42" t="s">
        <v>44</v>
      </c>
      <c r="D2053" s="43">
        <v>1428</v>
      </c>
      <c r="E2053" s="97">
        <v>6.9412507999999998E-3</v>
      </c>
      <c r="F2053" s="97">
        <v>1.76738033E-3</v>
      </c>
      <c r="G2053" s="97">
        <v>1.0518302199999999E-3</v>
      </c>
      <c r="H2053" s="97">
        <v>4.1220397900000004E-3</v>
      </c>
    </row>
    <row r="2054" spans="1:8" x14ac:dyDescent="0.2">
      <c r="A2054" s="42" t="s">
        <v>59</v>
      </c>
      <c r="B2054" s="42" t="s">
        <v>71</v>
      </c>
      <c r="C2054" s="42" t="s">
        <v>44</v>
      </c>
      <c r="D2054" s="43">
        <v>72</v>
      </c>
      <c r="E2054" s="97">
        <v>1.5725147660000001E-2</v>
      </c>
      <c r="F2054" s="97">
        <v>5.1800409100000002E-3</v>
      </c>
      <c r="G2054" s="97">
        <v>2.8523660099999998E-3</v>
      </c>
      <c r="H2054" s="97">
        <v>7.69274022E-3</v>
      </c>
    </row>
    <row r="2055" spans="1:8" x14ac:dyDescent="0.2">
      <c r="A2055" s="42" t="s">
        <v>59</v>
      </c>
      <c r="B2055" s="42" t="s">
        <v>72</v>
      </c>
      <c r="C2055" s="42" t="s">
        <v>44</v>
      </c>
      <c r="D2055" s="43">
        <v>104</v>
      </c>
      <c r="E2055" s="97">
        <v>1.458956531E-2</v>
      </c>
      <c r="F2055" s="97">
        <v>2.0154467099999999E-3</v>
      </c>
      <c r="G2055" s="97">
        <v>2.01978698E-3</v>
      </c>
      <c r="H2055" s="97">
        <v>1.0554331110000001E-2</v>
      </c>
    </row>
    <row r="2056" spans="1:8" x14ac:dyDescent="0.2">
      <c r="A2056" s="42" t="s">
        <v>59</v>
      </c>
      <c r="B2056" s="42" t="s">
        <v>73</v>
      </c>
      <c r="C2056" s="42" t="s">
        <v>44</v>
      </c>
      <c r="D2056" s="43">
        <v>428</v>
      </c>
      <c r="E2056" s="97">
        <v>6.93716985E-3</v>
      </c>
      <c r="F2056" s="97">
        <v>1.7596105599999999E-3</v>
      </c>
      <c r="G2056" s="97">
        <v>1.0967784699999999E-3</v>
      </c>
      <c r="H2056" s="97">
        <v>4.0807802999999997E-3</v>
      </c>
    </row>
    <row r="2057" spans="1:8" x14ac:dyDescent="0.2">
      <c r="A2057" s="42" t="s">
        <v>59</v>
      </c>
      <c r="B2057" s="42" t="s">
        <v>74</v>
      </c>
      <c r="C2057" s="42" t="s">
        <v>44</v>
      </c>
      <c r="D2057" s="43">
        <v>401</v>
      </c>
      <c r="E2057" s="97">
        <v>9.2525916600000001E-3</v>
      </c>
      <c r="F2057" s="97">
        <v>3.2782913100000001E-3</v>
      </c>
      <c r="G2057" s="97">
        <v>1.19123464E-3</v>
      </c>
      <c r="H2057" s="97">
        <v>4.7830652500000003E-3</v>
      </c>
    </row>
    <row r="2058" spans="1:8" x14ac:dyDescent="0.2">
      <c r="A2058" s="42" t="s">
        <v>59</v>
      </c>
      <c r="B2058" s="42" t="s">
        <v>75</v>
      </c>
      <c r="C2058" s="42" t="s">
        <v>44</v>
      </c>
      <c r="D2058" s="43">
        <v>329</v>
      </c>
      <c r="E2058" s="97">
        <v>6.4725808199999997E-3</v>
      </c>
      <c r="F2058" s="97">
        <v>1.5588762499999999E-3</v>
      </c>
      <c r="G2058" s="97">
        <v>8.1556738999999997E-4</v>
      </c>
      <c r="H2058" s="97">
        <v>4.0981366299999997E-3</v>
      </c>
    </row>
    <row r="2059" spans="1:8" x14ac:dyDescent="0.2">
      <c r="A2059" s="42" t="s">
        <v>59</v>
      </c>
      <c r="B2059" s="42" t="s">
        <v>70</v>
      </c>
      <c r="C2059" s="42" t="s">
        <v>45</v>
      </c>
      <c r="D2059" s="43">
        <v>402</v>
      </c>
      <c r="E2059" s="97">
        <v>8.3439570600000006E-3</v>
      </c>
      <c r="F2059" s="97">
        <v>2.3556693199999999E-3</v>
      </c>
      <c r="G2059" s="97">
        <v>1.4145416400000001E-3</v>
      </c>
      <c r="H2059" s="97">
        <v>4.5737455999999999E-3</v>
      </c>
    </row>
    <row r="2060" spans="1:8" x14ac:dyDescent="0.2">
      <c r="A2060" s="42" t="s">
        <v>59</v>
      </c>
      <c r="B2060" s="42" t="s">
        <v>71</v>
      </c>
      <c r="C2060" s="42" t="s">
        <v>45</v>
      </c>
      <c r="D2060" s="43">
        <v>152</v>
      </c>
      <c r="E2060" s="97">
        <v>8.7245672599999997E-3</v>
      </c>
      <c r="F2060" s="97">
        <v>2.2852702099999999E-3</v>
      </c>
      <c r="G2060" s="97">
        <v>1.4638917E-3</v>
      </c>
      <c r="H2060" s="97">
        <v>4.9754048400000002E-3</v>
      </c>
    </row>
    <row r="2061" spans="1:8" x14ac:dyDescent="0.2">
      <c r="A2061" s="42" t="s">
        <v>59</v>
      </c>
      <c r="B2061" s="42" t="s">
        <v>72</v>
      </c>
      <c r="C2061" s="42" t="s">
        <v>45</v>
      </c>
      <c r="D2061" s="43">
        <v>51</v>
      </c>
      <c r="E2061" s="97">
        <v>6.3115011899999999E-3</v>
      </c>
      <c r="F2061" s="97">
        <v>1.99709488E-3</v>
      </c>
      <c r="G2061" s="97">
        <v>1.1692081599999999E-3</v>
      </c>
      <c r="H2061" s="97">
        <v>3.1451976199999999E-3</v>
      </c>
    </row>
    <row r="2062" spans="1:8" x14ac:dyDescent="0.2">
      <c r="A2062" s="42" t="s">
        <v>59</v>
      </c>
      <c r="B2062" s="42" t="s">
        <v>73</v>
      </c>
      <c r="C2062" s="42" t="s">
        <v>45</v>
      </c>
      <c r="D2062" s="43">
        <v>181</v>
      </c>
      <c r="E2062" s="97">
        <v>8.5589955500000002E-3</v>
      </c>
      <c r="F2062" s="97">
        <v>1.9150294399999999E-3</v>
      </c>
      <c r="G2062" s="97">
        <v>1.0958279799999999E-3</v>
      </c>
      <c r="H2062" s="97">
        <v>5.5481376399999999E-3</v>
      </c>
    </row>
    <row r="2063" spans="1:8" x14ac:dyDescent="0.2">
      <c r="A2063" s="42" t="s">
        <v>59</v>
      </c>
      <c r="B2063" s="42" t="s">
        <v>74</v>
      </c>
      <c r="C2063" s="42" t="s">
        <v>45</v>
      </c>
      <c r="D2063" s="43">
        <v>555</v>
      </c>
      <c r="E2063" s="97">
        <v>8.1918791400000003E-3</v>
      </c>
      <c r="F2063" s="97">
        <v>2.2172170000000001E-3</v>
      </c>
      <c r="G2063" s="97">
        <v>1.3622995599999999E-3</v>
      </c>
      <c r="H2063" s="97">
        <v>4.6123621199999996E-3</v>
      </c>
    </row>
    <row r="2064" spans="1:8" x14ac:dyDescent="0.2">
      <c r="A2064" s="42" t="s">
        <v>59</v>
      </c>
      <c r="B2064" s="42" t="s">
        <v>75</v>
      </c>
      <c r="C2064" s="42" t="s">
        <v>45</v>
      </c>
      <c r="D2064" s="43">
        <v>653</v>
      </c>
      <c r="E2064" s="97">
        <v>7.9266098500000003E-3</v>
      </c>
      <c r="F2064" s="97">
        <v>1.4201723199999999E-3</v>
      </c>
      <c r="G2064" s="97">
        <v>1.18165423E-3</v>
      </c>
      <c r="H2064" s="97">
        <v>5.3247828200000003E-3</v>
      </c>
    </row>
    <row r="2065" spans="1:8" x14ac:dyDescent="0.2">
      <c r="A2065" s="42" t="s">
        <v>59</v>
      </c>
      <c r="B2065" s="42" t="s">
        <v>70</v>
      </c>
      <c r="C2065" s="42" t="s">
        <v>46</v>
      </c>
      <c r="D2065" s="43">
        <v>166</v>
      </c>
      <c r="E2065" s="97">
        <v>8.4253678799999995E-3</v>
      </c>
      <c r="F2065" s="97">
        <v>1.8779978799999999E-3</v>
      </c>
      <c r="G2065" s="97">
        <v>2.2067433999999999E-3</v>
      </c>
      <c r="H2065" s="97">
        <v>4.3406261499999996E-3</v>
      </c>
    </row>
    <row r="2066" spans="1:8" x14ac:dyDescent="0.2">
      <c r="A2066" s="42" t="s">
        <v>59</v>
      </c>
      <c r="B2066" s="42" t="s">
        <v>71</v>
      </c>
      <c r="C2066" s="42" t="s">
        <v>46</v>
      </c>
      <c r="D2066" s="43">
        <v>61</v>
      </c>
      <c r="E2066" s="97">
        <v>8.2027927300000001E-3</v>
      </c>
      <c r="F2066" s="97">
        <v>1.5640176900000001E-3</v>
      </c>
      <c r="G2066" s="97">
        <v>2.3212657000000001E-3</v>
      </c>
      <c r="H2066" s="97">
        <v>4.3175088800000002E-3</v>
      </c>
    </row>
    <row r="2067" spans="1:8" x14ac:dyDescent="0.2">
      <c r="A2067" s="42" t="s">
        <v>59</v>
      </c>
      <c r="B2067" s="42" t="s">
        <v>72</v>
      </c>
      <c r="C2067" s="42" t="s">
        <v>46</v>
      </c>
      <c r="D2067" s="43">
        <v>87</v>
      </c>
      <c r="E2067" s="97">
        <v>6.8777934799999999E-3</v>
      </c>
      <c r="F2067" s="97">
        <v>9.0051593999999999E-4</v>
      </c>
      <c r="G2067" s="97">
        <v>2.51716131E-3</v>
      </c>
      <c r="H2067" s="97">
        <v>3.4601157600000002E-3</v>
      </c>
    </row>
    <row r="2068" spans="1:8" x14ac:dyDescent="0.2">
      <c r="A2068" s="42" t="s">
        <v>59</v>
      </c>
      <c r="B2068" s="42" t="s">
        <v>73</v>
      </c>
      <c r="C2068" s="42" t="s">
        <v>46</v>
      </c>
      <c r="D2068" s="43">
        <v>41</v>
      </c>
      <c r="E2068" s="97">
        <v>9.0224138999999998E-3</v>
      </c>
      <c r="F2068" s="97">
        <v>1.7383692000000001E-3</v>
      </c>
      <c r="G2068" s="97">
        <v>2.0734528000000002E-3</v>
      </c>
      <c r="H2068" s="97">
        <v>5.2105914700000004E-3</v>
      </c>
    </row>
    <row r="2069" spans="1:8" x14ac:dyDescent="0.2">
      <c r="A2069" s="42" t="s">
        <v>59</v>
      </c>
      <c r="B2069" s="42" t="s">
        <v>74</v>
      </c>
      <c r="C2069" s="42" t="s">
        <v>46</v>
      </c>
      <c r="D2069" s="43">
        <v>247</v>
      </c>
      <c r="E2069" s="97">
        <v>9.8880076900000006E-3</v>
      </c>
      <c r="F2069" s="97">
        <v>2.4356160400000001E-3</v>
      </c>
      <c r="G2069" s="97">
        <v>2.2469164700000001E-3</v>
      </c>
      <c r="H2069" s="97">
        <v>5.2054747300000004E-3</v>
      </c>
    </row>
    <row r="2070" spans="1:8" x14ac:dyDescent="0.2">
      <c r="A2070" s="42" t="s">
        <v>59</v>
      </c>
      <c r="B2070" s="42" t="s">
        <v>75</v>
      </c>
      <c r="C2070" s="42" t="s">
        <v>46</v>
      </c>
      <c r="D2070" s="43">
        <v>287</v>
      </c>
      <c r="E2070" s="97">
        <v>8.3338976800000006E-3</v>
      </c>
      <c r="F2070" s="97">
        <v>1.0744126000000001E-3</v>
      </c>
      <c r="G2070" s="97">
        <v>1.94077437E-3</v>
      </c>
      <c r="H2070" s="97">
        <v>5.3187102399999998E-3</v>
      </c>
    </row>
    <row r="2071" spans="1:8" x14ac:dyDescent="0.2">
      <c r="A2071" s="42" t="s">
        <v>59</v>
      </c>
      <c r="B2071" s="42" t="s">
        <v>70</v>
      </c>
      <c r="C2071" s="42" t="s">
        <v>47</v>
      </c>
      <c r="D2071" s="43">
        <v>1046</v>
      </c>
      <c r="E2071" s="97">
        <v>6.9889258200000002E-3</v>
      </c>
      <c r="F2071" s="97">
        <v>1.3670240499999999E-3</v>
      </c>
      <c r="G2071" s="97">
        <v>1.12079281E-3</v>
      </c>
      <c r="H2071" s="97">
        <v>4.50110848E-3</v>
      </c>
    </row>
    <row r="2072" spans="1:8" x14ac:dyDescent="0.2">
      <c r="A2072" s="42" t="s">
        <v>59</v>
      </c>
      <c r="B2072" s="42" t="s">
        <v>71</v>
      </c>
      <c r="C2072" s="42" t="s">
        <v>47</v>
      </c>
      <c r="D2072" s="43">
        <v>339</v>
      </c>
      <c r="E2072" s="97">
        <v>6.9564279699999999E-3</v>
      </c>
      <c r="F2072" s="97">
        <v>1.40220394E-3</v>
      </c>
      <c r="G2072" s="97">
        <v>1.2351480700000001E-3</v>
      </c>
      <c r="H2072" s="97">
        <v>4.3190754700000002E-3</v>
      </c>
    </row>
    <row r="2073" spans="1:8" x14ac:dyDescent="0.2">
      <c r="A2073" s="42" t="s">
        <v>59</v>
      </c>
      <c r="B2073" s="42" t="s">
        <v>72</v>
      </c>
      <c r="C2073" s="42" t="s">
        <v>47</v>
      </c>
      <c r="D2073" s="43">
        <v>543</v>
      </c>
      <c r="E2073" s="97">
        <v>5.07362197E-3</v>
      </c>
      <c r="F2073" s="97">
        <v>8.6924894999999998E-4</v>
      </c>
      <c r="G2073" s="97">
        <v>1.0630454299999999E-3</v>
      </c>
      <c r="H2073" s="97">
        <v>3.1413271000000002E-3</v>
      </c>
    </row>
    <row r="2074" spans="1:8" x14ac:dyDescent="0.2">
      <c r="A2074" s="42" t="s">
        <v>59</v>
      </c>
      <c r="B2074" s="42" t="s">
        <v>73</v>
      </c>
      <c r="C2074" s="42" t="s">
        <v>47</v>
      </c>
      <c r="D2074" s="43">
        <v>281</v>
      </c>
      <c r="E2074" s="97">
        <v>7.0943305299999999E-3</v>
      </c>
      <c r="F2074" s="97">
        <v>1.41141898E-3</v>
      </c>
      <c r="G2074" s="97">
        <v>1.1032025999999999E-3</v>
      </c>
      <c r="H2074" s="97">
        <v>4.5797084799999999E-3</v>
      </c>
    </row>
    <row r="2075" spans="1:8" x14ac:dyDescent="0.2">
      <c r="A2075" s="42" t="s">
        <v>59</v>
      </c>
      <c r="B2075" s="42" t="s">
        <v>74</v>
      </c>
      <c r="C2075" s="42" t="s">
        <v>47</v>
      </c>
      <c r="D2075" s="43">
        <v>635</v>
      </c>
      <c r="E2075" s="97">
        <v>7.1132616500000001E-3</v>
      </c>
      <c r="F2075" s="97">
        <v>1.6172897899999999E-3</v>
      </c>
      <c r="G2075" s="97">
        <v>1.0591642399999999E-3</v>
      </c>
      <c r="H2075" s="97">
        <v>4.4368071300000004E-3</v>
      </c>
    </row>
    <row r="2076" spans="1:8" x14ac:dyDescent="0.2">
      <c r="A2076" s="42" t="s">
        <v>59</v>
      </c>
      <c r="B2076" s="42" t="s">
        <v>75</v>
      </c>
      <c r="C2076" s="42" t="s">
        <v>47</v>
      </c>
      <c r="D2076" s="43">
        <v>1170</v>
      </c>
      <c r="E2076" s="97">
        <v>7.2987493599999996E-3</v>
      </c>
      <c r="F2076" s="97">
        <v>1.1569422299999999E-3</v>
      </c>
      <c r="G2076" s="97">
        <v>1.01118803E-3</v>
      </c>
      <c r="H2076" s="97">
        <v>5.1306186300000001E-3</v>
      </c>
    </row>
    <row r="2077" spans="1:8" x14ac:dyDescent="0.2">
      <c r="A2077" s="42" t="s">
        <v>59</v>
      </c>
      <c r="B2077" s="42" t="s">
        <v>70</v>
      </c>
      <c r="C2077" s="42" t="s">
        <v>48</v>
      </c>
      <c r="D2077" s="43">
        <v>966</v>
      </c>
      <c r="E2077" s="97">
        <v>5.1717058099999998E-3</v>
      </c>
      <c r="F2077" s="97">
        <v>1.2059679599999999E-3</v>
      </c>
      <c r="G2077" s="97">
        <v>6.8240284999999999E-4</v>
      </c>
      <c r="H2077" s="97">
        <v>3.2833345199999998E-3</v>
      </c>
    </row>
    <row r="2078" spans="1:8" x14ac:dyDescent="0.2">
      <c r="A2078" s="42" t="s">
        <v>59</v>
      </c>
      <c r="B2078" s="42" t="s">
        <v>71</v>
      </c>
      <c r="C2078" s="42" t="s">
        <v>48</v>
      </c>
      <c r="D2078" s="43">
        <v>258</v>
      </c>
      <c r="E2078" s="97">
        <v>5.3093146499999999E-3</v>
      </c>
      <c r="F2078" s="97">
        <v>1.1343936E-3</v>
      </c>
      <c r="G2078" s="97">
        <v>6.3397192E-4</v>
      </c>
      <c r="H2078" s="97">
        <v>3.5409486599999999E-3</v>
      </c>
    </row>
    <row r="2079" spans="1:8" x14ac:dyDescent="0.2">
      <c r="A2079" s="42" t="s">
        <v>59</v>
      </c>
      <c r="B2079" s="42" t="s">
        <v>72</v>
      </c>
      <c r="C2079" s="42" t="s">
        <v>48</v>
      </c>
      <c r="D2079" s="43">
        <v>175</v>
      </c>
      <c r="E2079" s="97">
        <v>4.5942457599999998E-3</v>
      </c>
      <c r="F2079" s="97">
        <v>1.1814812200000001E-3</v>
      </c>
      <c r="G2079" s="97">
        <v>6.0667966000000002E-4</v>
      </c>
      <c r="H2079" s="97">
        <v>2.8060843900000001E-3</v>
      </c>
    </row>
    <row r="2080" spans="1:8" x14ac:dyDescent="0.2">
      <c r="A2080" s="42" t="s">
        <v>59</v>
      </c>
      <c r="B2080" s="42" t="s">
        <v>73</v>
      </c>
      <c r="C2080" s="42" t="s">
        <v>48</v>
      </c>
      <c r="D2080" s="43">
        <v>666</v>
      </c>
      <c r="E2080" s="97">
        <v>5.2188297000000002E-3</v>
      </c>
      <c r="F2080" s="97">
        <v>1.20490258E-3</v>
      </c>
      <c r="G2080" s="97">
        <v>7.0824273E-4</v>
      </c>
      <c r="H2080" s="97">
        <v>3.3056839100000001E-3</v>
      </c>
    </row>
    <row r="2081" spans="1:8" x14ac:dyDescent="0.2">
      <c r="A2081" s="42" t="s">
        <v>59</v>
      </c>
      <c r="B2081" s="42" t="s">
        <v>74</v>
      </c>
      <c r="C2081" s="42" t="s">
        <v>48</v>
      </c>
      <c r="D2081" s="43">
        <v>661</v>
      </c>
      <c r="E2081" s="97">
        <v>5.4916265000000001E-3</v>
      </c>
      <c r="F2081" s="97">
        <v>1.5398594100000001E-3</v>
      </c>
      <c r="G2081" s="97">
        <v>5.4217771999999997E-4</v>
      </c>
      <c r="H2081" s="97">
        <v>3.4095889000000002E-3</v>
      </c>
    </row>
    <row r="2082" spans="1:8" x14ac:dyDescent="0.2">
      <c r="A2082" s="42" t="s">
        <v>59</v>
      </c>
      <c r="B2082" s="42" t="s">
        <v>75</v>
      </c>
      <c r="C2082" s="42" t="s">
        <v>48</v>
      </c>
      <c r="D2082" s="43">
        <v>321</v>
      </c>
      <c r="E2082" s="97">
        <v>5.1406193500000003E-3</v>
      </c>
      <c r="F2082" s="97">
        <v>1.3119805500000001E-3</v>
      </c>
      <c r="G2082" s="97">
        <v>5.3161392999999998E-4</v>
      </c>
      <c r="H2082" s="97">
        <v>3.2970243900000001E-3</v>
      </c>
    </row>
    <row r="2083" spans="1:8" x14ac:dyDescent="0.2">
      <c r="A2083" s="42" t="s">
        <v>59</v>
      </c>
      <c r="B2083" s="42" t="s">
        <v>70</v>
      </c>
      <c r="C2083" s="42" t="s">
        <v>49</v>
      </c>
      <c r="D2083" s="43">
        <v>137</v>
      </c>
      <c r="E2083" s="97">
        <v>7.8251720900000005E-3</v>
      </c>
      <c r="F2083" s="97">
        <v>2.0828262199999998E-3</v>
      </c>
      <c r="G2083" s="97">
        <v>1.68753358E-3</v>
      </c>
      <c r="H2083" s="97">
        <v>4.0548118700000002E-3</v>
      </c>
    </row>
    <row r="2084" spans="1:8" x14ac:dyDescent="0.2">
      <c r="A2084" s="42" t="s">
        <v>59</v>
      </c>
      <c r="B2084" s="42" t="s">
        <v>71</v>
      </c>
      <c r="C2084" s="42" t="s">
        <v>49</v>
      </c>
      <c r="D2084" s="43">
        <v>79</v>
      </c>
      <c r="E2084" s="97">
        <v>7.33444657E-3</v>
      </c>
      <c r="F2084" s="97">
        <v>1.5242614E-3</v>
      </c>
      <c r="G2084" s="97">
        <v>1.5484350499999999E-3</v>
      </c>
      <c r="H2084" s="97">
        <v>4.2617496399999996E-3</v>
      </c>
    </row>
    <row r="2085" spans="1:8" x14ac:dyDescent="0.2">
      <c r="A2085" s="42" t="s">
        <v>59</v>
      </c>
      <c r="B2085" s="42" t="s">
        <v>72</v>
      </c>
      <c r="C2085" s="42" t="s">
        <v>49</v>
      </c>
      <c r="D2085" s="43">
        <v>80</v>
      </c>
      <c r="E2085" s="97">
        <v>6.5810183199999997E-3</v>
      </c>
      <c r="F2085" s="97">
        <v>2.1163191999999998E-3</v>
      </c>
      <c r="G2085" s="97">
        <v>4.1420695999999998E-4</v>
      </c>
      <c r="H2085" s="97">
        <v>4.0504916399999999E-3</v>
      </c>
    </row>
    <row r="2086" spans="1:8" x14ac:dyDescent="0.2">
      <c r="A2086" s="42" t="s">
        <v>59</v>
      </c>
      <c r="B2086" s="42" t="s">
        <v>73</v>
      </c>
      <c r="C2086" s="42" t="s">
        <v>49</v>
      </c>
      <c r="D2086" s="43">
        <v>38</v>
      </c>
      <c r="E2086" s="97">
        <v>7.7345270700000003E-3</v>
      </c>
      <c r="F2086" s="97">
        <v>1.7537766000000001E-3</v>
      </c>
      <c r="G2086" s="97">
        <v>1.27436629E-3</v>
      </c>
      <c r="H2086" s="97">
        <v>4.7063838199999999E-3</v>
      </c>
    </row>
    <row r="2087" spans="1:8" x14ac:dyDescent="0.2">
      <c r="A2087" s="42" t="s">
        <v>59</v>
      </c>
      <c r="B2087" s="42" t="s">
        <v>74</v>
      </c>
      <c r="C2087" s="42" t="s">
        <v>49</v>
      </c>
      <c r="D2087" s="43">
        <v>206</v>
      </c>
      <c r="E2087" s="97">
        <v>7.2892504900000004E-3</v>
      </c>
      <c r="F2087" s="97">
        <v>1.3208488300000001E-3</v>
      </c>
      <c r="G2087" s="97">
        <v>1.48777396E-3</v>
      </c>
      <c r="H2087" s="97">
        <v>4.48062724E-3</v>
      </c>
    </row>
    <row r="2088" spans="1:8" x14ac:dyDescent="0.2">
      <c r="A2088" s="42" t="s">
        <v>59</v>
      </c>
      <c r="B2088" s="42" t="s">
        <v>75</v>
      </c>
      <c r="C2088" s="42" t="s">
        <v>49</v>
      </c>
      <c r="D2088" s="43">
        <v>347</v>
      </c>
      <c r="E2088" s="97">
        <v>8.4184208999999992E-3</v>
      </c>
      <c r="F2088" s="97">
        <v>1.1189158499999999E-3</v>
      </c>
      <c r="G2088" s="97">
        <v>1.3711773199999999E-3</v>
      </c>
      <c r="H2088" s="97">
        <v>5.9283272199999997E-3</v>
      </c>
    </row>
    <row r="2089" spans="1:8" x14ac:dyDescent="0.2">
      <c r="A2089" s="42" t="s">
        <v>59</v>
      </c>
      <c r="B2089" s="42" t="s">
        <v>70</v>
      </c>
      <c r="C2089" s="42" t="s">
        <v>50</v>
      </c>
      <c r="D2089" s="43">
        <v>1678</v>
      </c>
      <c r="E2089" s="97">
        <v>5.83434703E-3</v>
      </c>
      <c r="F2089" s="97">
        <v>1.69023532E-3</v>
      </c>
      <c r="G2089" s="97">
        <v>9.2180094999999996E-4</v>
      </c>
      <c r="H2089" s="97">
        <v>3.2223102600000002E-3</v>
      </c>
    </row>
    <row r="2090" spans="1:8" x14ac:dyDescent="0.2">
      <c r="A2090" s="42" t="s">
        <v>59</v>
      </c>
      <c r="B2090" s="42" t="s">
        <v>71</v>
      </c>
      <c r="C2090" s="42" t="s">
        <v>50</v>
      </c>
      <c r="D2090" s="43">
        <v>823</v>
      </c>
      <c r="E2090" s="97">
        <v>6.74484417E-3</v>
      </c>
      <c r="F2090" s="97">
        <v>1.80805858E-3</v>
      </c>
      <c r="G2090" s="97">
        <v>9.5699144999999996E-4</v>
      </c>
      <c r="H2090" s="97">
        <v>3.9797936499999997E-3</v>
      </c>
    </row>
    <row r="2091" spans="1:8" x14ac:dyDescent="0.2">
      <c r="A2091" s="42" t="s">
        <v>59</v>
      </c>
      <c r="B2091" s="42" t="s">
        <v>72</v>
      </c>
      <c r="C2091" s="42" t="s">
        <v>50</v>
      </c>
      <c r="D2091" s="43">
        <v>165</v>
      </c>
      <c r="E2091" s="97">
        <v>4.3450474700000002E-3</v>
      </c>
      <c r="F2091" s="97">
        <v>1.4842870700000001E-3</v>
      </c>
      <c r="G2091" s="97">
        <v>9.6485666000000001E-4</v>
      </c>
      <c r="H2091" s="97">
        <v>1.8959032399999999E-3</v>
      </c>
    </row>
    <row r="2092" spans="1:8" x14ac:dyDescent="0.2">
      <c r="A2092" s="42" t="s">
        <v>59</v>
      </c>
      <c r="B2092" s="42" t="s">
        <v>73</v>
      </c>
      <c r="C2092" s="42" t="s">
        <v>50</v>
      </c>
      <c r="D2092" s="43">
        <v>474</v>
      </c>
      <c r="E2092" s="97">
        <v>6.1903224599999997E-3</v>
      </c>
      <c r="F2092" s="97">
        <v>1.9991402399999999E-3</v>
      </c>
      <c r="G2092" s="97">
        <v>9.1601202000000004E-4</v>
      </c>
      <c r="H2092" s="97">
        <v>3.2751697099999998E-3</v>
      </c>
    </row>
    <row r="2093" spans="1:8" x14ac:dyDescent="0.2">
      <c r="A2093" s="42" t="s">
        <v>59</v>
      </c>
      <c r="B2093" s="42" t="s">
        <v>74</v>
      </c>
      <c r="C2093" s="42" t="s">
        <v>50</v>
      </c>
      <c r="D2093" s="43">
        <v>1426</v>
      </c>
      <c r="E2093" s="97">
        <v>6.2456249800000004E-3</v>
      </c>
      <c r="F2093" s="97">
        <v>2.2600528000000001E-3</v>
      </c>
      <c r="G2093" s="97">
        <v>8.6864782000000004E-4</v>
      </c>
      <c r="H2093" s="97">
        <v>3.1169238900000001E-3</v>
      </c>
    </row>
    <row r="2094" spans="1:8" x14ac:dyDescent="0.2">
      <c r="A2094" s="42" t="s">
        <v>59</v>
      </c>
      <c r="B2094" s="42" t="s">
        <v>75</v>
      </c>
      <c r="C2094" s="42" t="s">
        <v>50</v>
      </c>
      <c r="D2094" s="43">
        <v>2362</v>
      </c>
      <c r="E2094" s="97">
        <v>4.4741045999999998E-3</v>
      </c>
      <c r="F2094" s="97">
        <v>1.0457874199999999E-3</v>
      </c>
      <c r="G2094" s="97">
        <v>7.2295797000000001E-4</v>
      </c>
      <c r="H2094" s="97">
        <v>2.7053587199999999E-3</v>
      </c>
    </row>
    <row r="2095" spans="1:8" x14ac:dyDescent="0.2">
      <c r="A2095" s="42" t="s">
        <v>59</v>
      </c>
      <c r="B2095" s="42" t="s">
        <v>70</v>
      </c>
      <c r="C2095" s="42" t="s">
        <v>51</v>
      </c>
      <c r="D2095" s="43">
        <v>4</v>
      </c>
      <c r="E2095" s="97">
        <v>1.4678819439999999E-2</v>
      </c>
      <c r="F2095" s="97">
        <v>1.34259218E-3</v>
      </c>
      <c r="G2095" s="97">
        <v>3.8946756900000001E-3</v>
      </c>
      <c r="H2095" s="97">
        <v>9.44155086E-3</v>
      </c>
    </row>
    <row r="2096" spans="1:8" x14ac:dyDescent="0.2">
      <c r="A2096" s="42" t="s">
        <v>59</v>
      </c>
      <c r="B2096" s="42" t="s">
        <v>72</v>
      </c>
      <c r="C2096" s="42" t="s">
        <v>51</v>
      </c>
      <c r="D2096" s="43">
        <v>53</v>
      </c>
      <c r="E2096" s="97">
        <v>5.3402338699999998E-3</v>
      </c>
      <c r="F2096" s="97">
        <v>8.7198612999999996E-4</v>
      </c>
      <c r="G2096" s="97">
        <v>8.2983912000000003E-4</v>
      </c>
      <c r="H2096" s="97">
        <v>3.6384083000000002E-3</v>
      </c>
    </row>
    <row r="2097" spans="1:8" x14ac:dyDescent="0.2">
      <c r="A2097" s="42" t="s">
        <v>59</v>
      </c>
      <c r="B2097" s="42" t="s">
        <v>73</v>
      </c>
      <c r="C2097" s="42" t="s">
        <v>51</v>
      </c>
      <c r="D2097" s="43">
        <v>1</v>
      </c>
      <c r="E2097" s="97">
        <v>7.61574027E-3</v>
      </c>
      <c r="F2097" s="97">
        <v>1.5625000000000001E-3</v>
      </c>
      <c r="G2097" s="97">
        <v>1.57407361E-3</v>
      </c>
      <c r="H2097" s="97">
        <v>4.4791666599999997E-3</v>
      </c>
    </row>
    <row r="2098" spans="1:8" x14ac:dyDescent="0.2">
      <c r="A2098" s="42" t="s">
        <v>59</v>
      </c>
      <c r="B2098" s="42" t="s">
        <v>74</v>
      </c>
      <c r="C2098" s="42" t="s">
        <v>51</v>
      </c>
      <c r="D2098" s="43">
        <v>1</v>
      </c>
      <c r="E2098" s="97">
        <v>1.10879625E-2</v>
      </c>
      <c r="F2098" s="97">
        <v>4.2824069399999996E-3</v>
      </c>
      <c r="G2098" s="97">
        <v>7.4074027000000005E-4</v>
      </c>
      <c r="H2098" s="97">
        <v>6.0648145800000003E-3</v>
      </c>
    </row>
    <row r="2099" spans="1:8" x14ac:dyDescent="0.2">
      <c r="A2099" s="42" t="s">
        <v>59</v>
      </c>
      <c r="B2099" s="42" t="s">
        <v>75</v>
      </c>
      <c r="C2099" s="42" t="s">
        <v>51</v>
      </c>
      <c r="D2099" s="43">
        <v>10</v>
      </c>
      <c r="E2099" s="97">
        <v>9.2164349899999994E-3</v>
      </c>
      <c r="F2099" s="97">
        <v>9.4212937000000003E-4</v>
      </c>
      <c r="G2099" s="97">
        <v>1.1585644999999999E-3</v>
      </c>
      <c r="H2099" s="97">
        <v>7.1157404800000004E-3</v>
      </c>
    </row>
    <row r="2100" spans="1:8" x14ac:dyDescent="0.2">
      <c r="A2100" s="42" t="s">
        <v>59</v>
      </c>
      <c r="B2100" s="42" t="s">
        <v>70</v>
      </c>
      <c r="C2100" s="42" t="s">
        <v>52</v>
      </c>
      <c r="D2100" s="43">
        <v>637</v>
      </c>
      <c r="E2100" s="97">
        <v>7.8822894299999998E-3</v>
      </c>
      <c r="F2100" s="97">
        <v>2.00485833E-3</v>
      </c>
      <c r="G2100" s="97">
        <v>1.12900799E-3</v>
      </c>
      <c r="H2100" s="97">
        <v>4.7484226399999996E-3</v>
      </c>
    </row>
    <row r="2101" spans="1:8" x14ac:dyDescent="0.2">
      <c r="A2101" s="42" t="s">
        <v>59</v>
      </c>
      <c r="B2101" s="42" t="s">
        <v>71</v>
      </c>
      <c r="C2101" s="42" t="s">
        <v>52</v>
      </c>
      <c r="D2101" s="43">
        <v>124</v>
      </c>
      <c r="E2101" s="97">
        <v>1.174656489E-2</v>
      </c>
      <c r="F2101" s="97">
        <v>2.3701647700000001E-3</v>
      </c>
      <c r="G2101" s="97">
        <v>1.2775348599999999E-3</v>
      </c>
      <c r="H2101" s="97">
        <v>8.0988647399999995E-3</v>
      </c>
    </row>
    <row r="2102" spans="1:8" x14ac:dyDescent="0.2">
      <c r="A2102" s="42" t="s">
        <v>59</v>
      </c>
      <c r="B2102" s="42" t="s">
        <v>72</v>
      </c>
      <c r="C2102" s="42" t="s">
        <v>52</v>
      </c>
      <c r="D2102" s="43">
        <v>86</v>
      </c>
      <c r="E2102" s="97">
        <v>4.3101311200000004E-3</v>
      </c>
      <c r="F2102" s="97">
        <v>1.33842034E-3</v>
      </c>
      <c r="G2102" s="97">
        <v>6.3280553999999997E-4</v>
      </c>
      <c r="H2102" s="97">
        <v>2.3389048399999998E-3</v>
      </c>
    </row>
    <row r="2103" spans="1:8" x14ac:dyDescent="0.2">
      <c r="A2103" s="42" t="s">
        <v>59</v>
      </c>
      <c r="B2103" s="42" t="s">
        <v>73</v>
      </c>
      <c r="C2103" s="42" t="s">
        <v>52</v>
      </c>
      <c r="D2103" s="43">
        <v>135</v>
      </c>
      <c r="E2103" s="97">
        <v>1.0158350219999999E-2</v>
      </c>
      <c r="F2103" s="97">
        <v>2.2837789000000001E-3</v>
      </c>
      <c r="G2103" s="97">
        <v>1.1325443200000001E-3</v>
      </c>
      <c r="H2103" s="97">
        <v>6.7420265099999996E-3</v>
      </c>
    </row>
    <row r="2104" spans="1:8" x14ac:dyDescent="0.2">
      <c r="A2104" s="42" t="s">
        <v>59</v>
      </c>
      <c r="B2104" s="42" t="s">
        <v>74</v>
      </c>
      <c r="C2104" s="42" t="s">
        <v>52</v>
      </c>
      <c r="D2104" s="43">
        <v>769</v>
      </c>
      <c r="E2104" s="97">
        <v>9.8151908500000006E-3</v>
      </c>
      <c r="F2104" s="97">
        <v>2.1074745800000001E-3</v>
      </c>
      <c r="G2104" s="97">
        <v>1.1795920499999999E-3</v>
      </c>
      <c r="H2104" s="97">
        <v>6.5281237000000001E-3</v>
      </c>
    </row>
    <row r="2105" spans="1:8" x14ac:dyDescent="0.2">
      <c r="A2105" s="42" t="s">
        <v>59</v>
      </c>
      <c r="B2105" s="42" t="s">
        <v>75</v>
      </c>
      <c r="C2105" s="42" t="s">
        <v>52</v>
      </c>
      <c r="D2105" s="43">
        <v>583</v>
      </c>
      <c r="E2105" s="97">
        <v>6.2505357800000001E-3</v>
      </c>
      <c r="F2105" s="97">
        <v>1.3975245300000001E-3</v>
      </c>
      <c r="G2105" s="97">
        <v>8.6622890000000001E-4</v>
      </c>
      <c r="H2105" s="97">
        <v>3.9867818899999999E-3</v>
      </c>
    </row>
    <row r="2106" spans="1:8" x14ac:dyDescent="0.2">
      <c r="A2106" s="42" t="s">
        <v>60</v>
      </c>
      <c r="B2106" s="42" t="s">
        <v>70</v>
      </c>
      <c r="C2106" s="42" t="s">
        <v>9</v>
      </c>
      <c r="D2106" s="43">
        <v>39517</v>
      </c>
      <c r="E2106" s="97">
        <v>6.8508423199999998E-3</v>
      </c>
      <c r="F2106" s="97">
        <v>1.67093205E-3</v>
      </c>
      <c r="G2106" s="97">
        <v>1.3164175E-3</v>
      </c>
      <c r="H2106" s="97">
        <v>3.8634518699999999E-3</v>
      </c>
    </row>
    <row r="2107" spans="1:8" x14ac:dyDescent="0.2">
      <c r="A2107" s="42" t="s">
        <v>60</v>
      </c>
      <c r="B2107" s="42" t="s">
        <v>71</v>
      </c>
      <c r="C2107" s="42" t="s">
        <v>9</v>
      </c>
      <c r="D2107" s="43">
        <v>13436</v>
      </c>
      <c r="E2107" s="97">
        <v>6.6317150700000004E-3</v>
      </c>
      <c r="F2107" s="97">
        <v>1.6177987800000001E-3</v>
      </c>
      <c r="G2107" s="97">
        <v>1.1553612900000001E-3</v>
      </c>
      <c r="H2107" s="97">
        <v>3.8584709600000002E-3</v>
      </c>
    </row>
    <row r="2108" spans="1:8" x14ac:dyDescent="0.2">
      <c r="A2108" s="42" t="s">
        <v>60</v>
      </c>
      <c r="B2108" s="42" t="s">
        <v>72</v>
      </c>
      <c r="C2108" s="42" t="s">
        <v>9</v>
      </c>
      <c r="D2108" s="43">
        <v>16376</v>
      </c>
      <c r="E2108" s="97">
        <v>7.9055263099999992E-3</v>
      </c>
      <c r="F2108" s="97">
        <v>1.04088403E-3</v>
      </c>
      <c r="G2108" s="97">
        <v>2.4400500700000002E-3</v>
      </c>
      <c r="H2108" s="97">
        <v>4.4245775900000001E-3</v>
      </c>
    </row>
    <row r="2109" spans="1:8" x14ac:dyDescent="0.2">
      <c r="A2109" s="42" t="s">
        <v>60</v>
      </c>
      <c r="B2109" s="42" t="s">
        <v>73</v>
      </c>
      <c r="C2109" s="42" t="s">
        <v>9</v>
      </c>
      <c r="D2109" s="43">
        <v>9968</v>
      </c>
      <c r="E2109" s="97">
        <v>7.3111686499999998E-3</v>
      </c>
      <c r="F2109" s="97">
        <v>1.9658297700000001E-3</v>
      </c>
      <c r="G2109" s="97">
        <v>1.17494709E-3</v>
      </c>
      <c r="H2109" s="97">
        <v>4.1703100299999999E-3</v>
      </c>
    </row>
    <row r="2110" spans="1:8" x14ac:dyDescent="0.2">
      <c r="A2110" s="42" t="s">
        <v>60</v>
      </c>
      <c r="B2110" s="42" t="s">
        <v>74</v>
      </c>
      <c r="C2110" s="42" t="s">
        <v>9</v>
      </c>
      <c r="D2110" s="43">
        <v>34333</v>
      </c>
      <c r="E2110" s="97">
        <v>7.23765869E-3</v>
      </c>
      <c r="F2110" s="97">
        <v>1.8058260200000001E-3</v>
      </c>
      <c r="G2110" s="97">
        <v>1.1761839799999999E-3</v>
      </c>
      <c r="H2110" s="97">
        <v>4.2555693300000003E-3</v>
      </c>
    </row>
    <row r="2111" spans="1:8" x14ac:dyDescent="0.2">
      <c r="A2111" s="42" t="s">
        <v>60</v>
      </c>
      <c r="B2111" s="42" t="s">
        <v>75</v>
      </c>
      <c r="C2111" s="42" t="s">
        <v>9</v>
      </c>
      <c r="D2111" s="43">
        <v>29554</v>
      </c>
      <c r="E2111" s="97">
        <v>6.8187330900000001E-3</v>
      </c>
      <c r="F2111" s="97">
        <v>1.3020584200000001E-3</v>
      </c>
      <c r="G2111" s="97">
        <v>1.0987417999999999E-3</v>
      </c>
      <c r="H2111" s="97">
        <v>4.4178286099999997E-3</v>
      </c>
    </row>
    <row r="2112" spans="1:8" x14ac:dyDescent="0.2">
      <c r="A2112" s="42" t="s">
        <v>60</v>
      </c>
      <c r="B2112" s="42" t="s">
        <v>70</v>
      </c>
      <c r="C2112" s="42" t="s">
        <v>10</v>
      </c>
      <c r="D2112" s="43">
        <v>1125</v>
      </c>
      <c r="E2112" s="97">
        <v>7.0514709500000003E-3</v>
      </c>
      <c r="F2112" s="97">
        <v>1.8107816400000001E-3</v>
      </c>
      <c r="G2112" s="97">
        <v>1.4319442099999999E-3</v>
      </c>
      <c r="H2112" s="97">
        <v>3.8087446299999998E-3</v>
      </c>
    </row>
    <row r="2113" spans="1:8" x14ac:dyDescent="0.2">
      <c r="A2113" s="42" t="s">
        <v>60</v>
      </c>
      <c r="B2113" s="42" t="s">
        <v>71</v>
      </c>
      <c r="C2113" s="42" t="s">
        <v>10</v>
      </c>
      <c r="D2113" s="43">
        <v>240</v>
      </c>
      <c r="E2113" s="97">
        <v>6.8117281699999997E-3</v>
      </c>
      <c r="F2113" s="97">
        <v>1.633825E-3</v>
      </c>
      <c r="G2113" s="97">
        <v>1.46460237E-3</v>
      </c>
      <c r="H2113" s="97">
        <v>3.7133002899999998E-3</v>
      </c>
    </row>
    <row r="2114" spans="1:8" x14ac:dyDescent="0.2">
      <c r="A2114" s="42" t="s">
        <v>60</v>
      </c>
      <c r="B2114" s="42" t="s">
        <v>72</v>
      </c>
      <c r="C2114" s="42" t="s">
        <v>10</v>
      </c>
      <c r="D2114" s="43">
        <v>68</v>
      </c>
      <c r="E2114" s="97">
        <v>5.8316310500000001E-3</v>
      </c>
      <c r="F2114" s="97">
        <v>1.58122253E-3</v>
      </c>
      <c r="G2114" s="97">
        <v>1.50973557E-3</v>
      </c>
      <c r="H2114" s="97">
        <v>2.74067244E-3</v>
      </c>
    </row>
    <row r="2115" spans="1:8" x14ac:dyDescent="0.2">
      <c r="A2115" s="42" t="s">
        <v>60</v>
      </c>
      <c r="B2115" s="42" t="s">
        <v>73</v>
      </c>
      <c r="C2115" s="42" t="s">
        <v>10</v>
      </c>
      <c r="D2115" s="43">
        <v>315</v>
      </c>
      <c r="E2115" s="97">
        <v>7.7422836999999998E-3</v>
      </c>
      <c r="F2115" s="97">
        <v>2.34538482E-3</v>
      </c>
      <c r="G2115" s="97">
        <v>1.2883228300000001E-3</v>
      </c>
      <c r="H2115" s="97">
        <v>4.1085756099999999E-3</v>
      </c>
    </row>
    <row r="2116" spans="1:8" x14ac:dyDescent="0.2">
      <c r="A2116" s="42" t="s">
        <v>60</v>
      </c>
      <c r="B2116" s="42" t="s">
        <v>74</v>
      </c>
      <c r="C2116" s="42" t="s">
        <v>10</v>
      </c>
      <c r="D2116" s="43">
        <v>873</v>
      </c>
      <c r="E2116" s="97">
        <v>7.8312595599999996E-3</v>
      </c>
      <c r="F2116" s="97">
        <v>2.3831586199999999E-3</v>
      </c>
      <c r="G2116" s="97">
        <v>1.2896936700000001E-3</v>
      </c>
      <c r="H2116" s="97">
        <v>4.1584068000000002E-3</v>
      </c>
    </row>
    <row r="2117" spans="1:8" x14ac:dyDescent="0.2">
      <c r="A2117" s="42" t="s">
        <v>60</v>
      </c>
      <c r="B2117" s="42" t="s">
        <v>75</v>
      </c>
      <c r="C2117" s="42" t="s">
        <v>10</v>
      </c>
      <c r="D2117" s="43">
        <v>573</v>
      </c>
      <c r="E2117" s="97">
        <v>7.7592145699999998E-3</v>
      </c>
      <c r="F2117" s="97">
        <v>1.8146651000000001E-3</v>
      </c>
      <c r="G2117" s="97">
        <v>1.1900488799999999E-3</v>
      </c>
      <c r="H2117" s="97">
        <v>4.7545001199999996E-3</v>
      </c>
    </row>
    <row r="2118" spans="1:8" x14ac:dyDescent="0.2">
      <c r="A2118" s="42" t="s">
        <v>60</v>
      </c>
      <c r="B2118" s="42" t="s">
        <v>70</v>
      </c>
      <c r="C2118" s="42" t="s">
        <v>11</v>
      </c>
      <c r="D2118" s="43">
        <v>508</v>
      </c>
      <c r="E2118" s="97">
        <v>8.54868378E-3</v>
      </c>
      <c r="F2118" s="97">
        <v>2.2013749799999999E-3</v>
      </c>
      <c r="G2118" s="97">
        <v>2.0910111600000001E-3</v>
      </c>
      <c r="H2118" s="97">
        <v>4.2562971600000003E-3</v>
      </c>
    </row>
    <row r="2119" spans="1:8" x14ac:dyDescent="0.2">
      <c r="A2119" s="42" t="s">
        <v>60</v>
      </c>
      <c r="B2119" s="42" t="s">
        <v>71</v>
      </c>
      <c r="C2119" s="42" t="s">
        <v>11</v>
      </c>
      <c r="D2119" s="43">
        <v>86</v>
      </c>
      <c r="E2119" s="97">
        <v>8.5832523799999998E-3</v>
      </c>
      <c r="F2119" s="97">
        <v>2.1844043799999998E-3</v>
      </c>
      <c r="G2119" s="97">
        <v>2.1796939899999999E-3</v>
      </c>
      <c r="H2119" s="97">
        <v>4.2191534899999996E-3</v>
      </c>
    </row>
    <row r="2120" spans="1:8" x14ac:dyDescent="0.2">
      <c r="A2120" s="42" t="s">
        <v>60</v>
      </c>
      <c r="B2120" s="42" t="s">
        <v>72</v>
      </c>
      <c r="C2120" s="42" t="s">
        <v>11</v>
      </c>
      <c r="D2120" s="43">
        <v>24</v>
      </c>
      <c r="E2120" s="97">
        <v>6.2369789300000004E-3</v>
      </c>
      <c r="F2120" s="97">
        <v>2.76282771E-3</v>
      </c>
      <c r="G2120" s="97">
        <v>1.2181710600000001E-3</v>
      </c>
      <c r="H2120" s="97">
        <v>2.2559797699999999E-3</v>
      </c>
    </row>
    <row r="2121" spans="1:8" x14ac:dyDescent="0.2">
      <c r="A2121" s="42" t="s">
        <v>60</v>
      </c>
      <c r="B2121" s="42" t="s">
        <v>73</v>
      </c>
      <c r="C2121" s="42" t="s">
        <v>11</v>
      </c>
      <c r="D2121" s="43">
        <v>43</v>
      </c>
      <c r="E2121" s="97">
        <v>8.9879411699999995E-3</v>
      </c>
      <c r="F2121" s="97">
        <v>2.3215437099999999E-3</v>
      </c>
      <c r="G2121" s="97">
        <v>1.84270001E-3</v>
      </c>
      <c r="H2121" s="97">
        <v>4.8236970499999999E-3</v>
      </c>
    </row>
    <row r="2122" spans="1:8" x14ac:dyDescent="0.2">
      <c r="A2122" s="42" t="s">
        <v>60</v>
      </c>
      <c r="B2122" s="42" t="s">
        <v>74</v>
      </c>
      <c r="C2122" s="42" t="s">
        <v>11</v>
      </c>
      <c r="D2122" s="43">
        <v>262</v>
      </c>
      <c r="E2122" s="97">
        <v>9.6986320899999992E-3</v>
      </c>
      <c r="F2122" s="97">
        <v>3.16860133E-3</v>
      </c>
      <c r="G2122" s="97">
        <v>1.9350789100000001E-3</v>
      </c>
      <c r="H2122" s="97">
        <v>4.5949513400000003E-3</v>
      </c>
    </row>
    <row r="2123" spans="1:8" x14ac:dyDescent="0.2">
      <c r="A2123" s="42" t="s">
        <v>60</v>
      </c>
      <c r="B2123" s="42" t="s">
        <v>75</v>
      </c>
      <c r="C2123" s="42" t="s">
        <v>11</v>
      </c>
      <c r="D2123" s="43">
        <v>432</v>
      </c>
      <c r="E2123" s="97">
        <v>7.53244467E-3</v>
      </c>
      <c r="F2123" s="97">
        <v>1.27191548E-3</v>
      </c>
      <c r="G2123" s="97">
        <v>1.6423930199999999E-3</v>
      </c>
      <c r="H2123" s="97">
        <v>4.6181356799999997E-3</v>
      </c>
    </row>
    <row r="2124" spans="1:8" x14ac:dyDescent="0.2">
      <c r="A2124" s="42" t="s">
        <v>60</v>
      </c>
      <c r="B2124" s="42" t="s">
        <v>70</v>
      </c>
      <c r="C2124" s="42" t="s">
        <v>12</v>
      </c>
      <c r="D2124" s="43">
        <v>641</v>
      </c>
      <c r="E2124" s="97">
        <v>5.8693192500000003E-3</v>
      </c>
      <c r="F2124" s="97">
        <v>1.2901930199999999E-3</v>
      </c>
      <c r="G2124" s="97">
        <v>7.1448667E-4</v>
      </c>
      <c r="H2124" s="97">
        <v>3.8646390600000002E-3</v>
      </c>
    </row>
    <row r="2125" spans="1:8" x14ac:dyDescent="0.2">
      <c r="A2125" s="42" t="s">
        <v>60</v>
      </c>
      <c r="B2125" s="42" t="s">
        <v>71</v>
      </c>
      <c r="C2125" s="42" t="s">
        <v>12</v>
      </c>
      <c r="D2125" s="43">
        <v>185</v>
      </c>
      <c r="E2125" s="97">
        <v>5.72947922E-3</v>
      </c>
      <c r="F2125" s="97">
        <v>1.00062537E-3</v>
      </c>
      <c r="G2125" s="97">
        <v>7.1759234000000002E-4</v>
      </c>
      <c r="H2125" s="97">
        <v>4.0112610000000003E-3</v>
      </c>
    </row>
    <row r="2126" spans="1:8" x14ac:dyDescent="0.2">
      <c r="A2126" s="42" t="s">
        <v>60</v>
      </c>
      <c r="B2126" s="42" t="s">
        <v>72</v>
      </c>
      <c r="C2126" s="42" t="s">
        <v>12</v>
      </c>
      <c r="D2126" s="43">
        <v>72</v>
      </c>
      <c r="E2126" s="97">
        <v>3.8408240700000002E-3</v>
      </c>
      <c r="F2126" s="97">
        <v>9.3508849000000004E-4</v>
      </c>
      <c r="G2126" s="97">
        <v>2.5784442000000002E-4</v>
      </c>
      <c r="H2126" s="97">
        <v>2.6478906799999999E-3</v>
      </c>
    </row>
    <row r="2127" spans="1:8" x14ac:dyDescent="0.2">
      <c r="A2127" s="42" t="s">
        <v>60</v>
      </c>
      <c r="B2127" s="42" t="s">
        <v>73</v>
      </c>
      <c r="C2127" s="42" t="s">
        <v>12</v>
      </c>
      <c r="D2127" s="43">
        <v>113</v>
      </c>
      <c r="E2127" s="97">
        <v>6.6184240300000002E-3</v>
      </c>
      <c r="F2127" s="97">
        <v>1.4165435100000001E-3</v>
      </c>
      <c r="G2127" s="97">
        <v>7.0099943000000002E-4</v>
      </c>
      <c r="H2127" s="97">
        <v>4.5008806199999998E-3</v>
      </c>
    </row>
    <row r="2128" spans="1:8" x14ac:dyDescent="0.2">
      <c r="A2128" s="42" t="s">
        <v>60</v>
      </c>
      <c r="B2128" s="42" t="s">
        <v>74</v>
      </c>
      <c r="C2128" s="42" t="s">
        <v>12</v>
      </c>
      <c r="D2128" s="43">
        <v>497</v>
      </c>
      <c r="E2128" s="97">
        <v>6.3681158699999997E-3</v>
      </c>
      <c r="F2128" s="97">
        <v>1.52130351E-3</v>
      </c>
      <c r="G2128" s="97">
        <v>6.2125042000000001E-4</v>
      </c>
      <c r="H2128" s="97">
        <v>4.2255614699999999E-3</v>
      </c>
    </row>
    <row r="2129" spans="1:8" x14ac:dyDescent="0.2">
      <c r="A2129" s="42" t="s">
        <v>60</v>
      </c>
      <c r="B2129" s="42" t="s">
        <v>75</v>
      </c>
      <c r="C2129" s="42" t="s">
        <v>12</v>
      </c>
      <c r="D2129" s="43">
        <v>498</v>
      </c>
      <c r="E2129" s="97">
        <v>6.3661123399999997E-3</v>
      </c>
      <c r="F2129" s="97">
        <v>1.02748935E-3</v>
      </c>
      <c r="G2129" s="97">
        <v>6.0907959000000003E-4</v>
      </c>
      <c r="H2129" s="97">
        <v>4.7295429300000004E-3</v>
      </c>
    </row>
    <row r="2130" spans="1:8" x14ac:dyDescent="0.2">
      <c r="A2130" s="42" t="s">
        <v>60</v>
      </c>
      <c r="B2130" s="42" t="s">
        <v>70</v>
      </c>
      <c r="C2130" s="42" t="s">
        <v>13</v>
      </c>
      <c r="D2130" s="43">
        <v>517</v>
      </c>
      <c r="E2130" s="97">
        <v>7.2382734699999998E-3</v>
      </c>
      <c r="F2130" s="97">
        <v>1.2945274999999999E-3</v>
      </c>
      <c r="G2130" s="97">
        <v>1.2442463099999999E-3</v>
      </c>
      <c r="H2130" s="97">
        <v>4.6994991900000003E-3</v>
      </c>
    </row>
    <row r="2131" spans="1:8" x14ac:dyDescent="0.2">
      <c r="A2131" s="42" t="s">
        <v>60</v>
      </c>
      <c r="B2131" s="42" t="s">
        <v>71</v>
      </c>
      <c r="C2131" s="42" t="s">
        <v>13</v>
      </c>
      <c r="D2131" s="43">
        <v>210</v>
      </c>
      <c r="E2131" s="97">
        <v>7.5233683500000002E-3</v>
      </c>
      <c r="F2131" s="97">
        <v>1.6085756000000001E-3</v>
      </c>
      <c r="G2131" s="97">
        <v>9.7558395999999999E-4</v>
      </c>
      <c r="H2131" s="97">
        <v>4.9392083000000002E-3</v>
      </c>
    </row>
    <row r="2132" spans="1:8" x14ac:dyDescent="0.2">
      <c r="A2132" s="42" t="s">
        <v>60</v>
      </c>
      <c r="B2132" s="42" t="s">
        <v>72</v>
      </c>
      <c r="C2132" s="42" t="s">
        <v>13</v>
      </c>
      <c r="D2132" s="43">
        <v>396</v>
      </c>
      <c r="E2132" s="97">
        <v>5.4275390400000002E-3</v>
      </c>
      <c r="F2132" s="97">
        <v>6.3520012999999996E-4</v>
      </c>
      <c r="G2132" s="97">
        <v>2.6722642000000002E-4</v>
      </c>
      <c r="H2132" s="97">
        <v>4.5251119899999996E-3</v>
      </c>
    </row>
    <row r="2133" spans="1:8" x14ac:dyDescent="0.2">
      <c r="A2133" s="42" t="s">
        <v>60</v>
      </c>
      <c r="B2133" s="42" t="s">
        <v>73</v>
      </c>
      <c r="C2133" s="42" t="s">
        <v>13</v>
      </c>
      <c r="D2133" s="43">
        <v>99</v>
      </c>
      <c r="E2133" s="97">
        <v>7.9208751600000002E-3</v>
      </c>
      <c r="F2133" s="97">
        <v>1.3601288199999999E-3</v>
      </c>
      <c r="G2133" s="97">
        <v>1.02237626E-3</v>
      </c>
      <c r="H2133" s="97">
        <v>5.53836955E-3</v>
      </c>
    </row>
    <row r="2134" spans="1:8" x14ac:dyDescent="0.2">
      <c r="A2134" s="42" t="s">
        <v>60</v>
      </c>
      <c r="B2134" s="42" t="s">
        <v>74</v>
      </c>
      <c r="C2134" s="42" t="s">
        <v>13</v>
      </c>
      <c r="D2134" s="43">
        <v>415</v>
      </c>
      <c r="E2134" s="97">
        <v>7.1000109300000001E-3</v>
      </c>
      <c r="F2134" s="97">
        <v>1.4144073799999999E-3</v>
      </c>
      <c r="G2134" s="97">
        <v>9.8491163000000007E-4</v>
      </c>
      <c r="H2134" s="97">
        <v>4.7006914E-3</v>
      </c>
    </row>
    <row r="2135" spans="1:8" x14ac:dyDescent="0.2">
      <c r="A2135" s="42" t="s">
        <v>60</v>
      </c>
      <c r="B2135" s="42" t="s">
        <v>75</v>
      </c>
      <c r="C2135" s="42" t="s">
        <v>13</v>
      </c>
      <c r="D2135" s="43">
        <v>568</v>
      </c>
      <c r="E2135" s="97">
        <v>7.5645129900000002E-3</v>
      </c>
      <c r="F2135" s="97">
        <v>1.0749011399999999E-3</v>
      </c>
      <c r="G2135" s="97">
        <v>8.9589013999999997E-4</v>
      </c>
      <c r="H2135" s="97">
        <v>5.5937212300000002E-3</v>
      </c>
    </row>
    <row r="2136" spans="1:8" x14ac:dyDescent="0.2">
      <c r="A2136" s="42" t="s">
        <v>60</v>
      </c>
      <c r="B2136" s="42" t="s">
        <v>70</v>
      </c>
      <c r="C2136" s="42" t="s">
        <v>14</v>
      </c>
      <c r="D2136" s="43">
        <v>373</v>
      </c>
      <c r="E2136" s="97">
        <v>7.8324518600000007E-3</v>
      </c>
      <c r="F2136" s="97">
        <v>1.7901025200000001E-3</v>
      </c>
      <c r="G2136" s="97">
        <v>1.7106975600000001E-3</v>
      </c>
      <c r="H2136" s="97">
        <v>4.3316512800000003E-3</v>
      </c>
    </row>
    <row r="2137" spans="1:8" x14ac:dyDescent="0.2">
      <c r="A2137" s="42" t="s">
        <v>60</v>
      </c>
      <c r="B2137" s="42" t="s">
        <v>71</v>
      </c>
      <c r="C2137" s="42" t="s">
        <v>14</v>
      </c>
      <c r="D2137" s="43">
        <v>83</v>
      </c>
      <c r="E2137" s="97">
        <v>7.2679605000000001E-3</v>
      </c>
      <c r="F2137" s="97">
        <v>1.78854279E-3</v>
      </c>
      <c r="G2137" s="97">
        <v>1.62831858E-3</v>
      </c>
      <c r="H2137" s="97">
        <v>3.8510985700000002E-3</v>
      </c>
    </row>
    <row r="2138" spans="1:8" x14ac:dyDescent="0.2">
      <c r="A2138" s="42" t="s">
        <v>60</v>
      </c>
      <c r="B2138" s="42" t="s">
        <v>72</v>
      </c>
      <c r="C2138" s="42" t="s">
        <v>14</v>
      </c>
      <c r="D2138" s="43">
        <v>72</v>
      </c>
      <c r="E2138" s="97">
        <v>7.1961803200000004E-3</v>
      </c>
      <c r="F2138" s="97">
        <v>1.5207045299999999E-3</v>
      </c>
      <c r="G2138" s="97">
        <v>2.9335453200000001E-3</v>
      </c>
      <c r="H2138" s="97">
        <v>2.7419300599999998E-3</v>
      </c>
    </row>
    <row r="2139" spans="1:8" x14ac:dyDescent="0.2">
      <c r="A2139" s="42" t="s">
        <v>60</v>
      </c>
      <c r="B2139" s="42" t="s">
        <v>73</v>
      </c>
      <c r="C2139" s="42" t="s">
        <v>14</v>
      </c>
      <c r="D2139" s="43">
        <v>75</v>
      </c>
      <c r="E2139" s="97">
        <v>9.7506170199999995E-3</v>
      </c>
      <c r="F2139" s="97">
        <v>2.1080244499999999E-3</v>
      </c>
      <c r="G2139" s="97">
        <v>2.0370368200000001E-3</v>
      </c>
      <c r="H2139" s="97">
        <v>5.6055553300000003E-3</v>
      </c>
    </row>
    <row r="2140" spans="1:8" x14ac:dyDescent="0.2">
      <c r="A2140" s="42" t="s">
        <v>60</v>
      </c>
      <c r="B2140" s="42" t="s">
        <v>74</v>
      </c>
      <c r="C2140" s="42" t="s">
        <v>14</v>
      </c>
      <c r="D2140" s="43">
        <v>333</v>
      </c>
      <c r="E2140" s="97">
        <v>8.5208122399999999E-3</v>
      </c>
      <c r="F2140" s="97">
        <v>1.97659442E-3</v>
      </c>
      <c r="G2140" s="97">
        <v>1.4419625499999999E-3</v>
      </c>
      <c r="H2140" s="97">
        <v>5.10225478E-3</v>
      </c>
    </row>
    <row r="2141" spans="1:8" x14ac:dyDescent="0.2">
      <c r="A2141" s="42" t="s">
        <v>60</v>
      </c>
      <c r="B2141" s="42" t="s">
        <v>75</v>
      </c>
      <c r="C2141" s="42" t="s">
        <v>14</v>
      </c>
      <c r="D2141" s="43">
        <v>469</v>
      </c>
      <c r="E2141" s="97">
        <v>8.5962546099999995E-3</v>
      </c>
      <c r="F2141" s="97">
        <v>1.0713296199999999E-3</v>
      </c>
      <c r="G2141" s="97">
        <v>1.5210157099999999E-3</v>
      </c>
      <c r="H2141" s="97">
        <v>6.00390879E-3</v>
      </c>
    </row>
    <row r="2142" spans="1:8" x14ac:dyDescent="0.2">
      <c r="A2142" s="42" t="s">
        <v>60</v>
      </c>
      <c r="B2142" s="42" t="s">
        <v>70</v>
      </c>
      <c r="C2142" s="42" t="s">
        <v>15</v>
      </c>
      <c r="D2142" s="43">
        <v>957</v>
      </c>
      <c r="E2142" s="97">
        <v>7.5764709E-3</v>
      </c>
      <c r="F2142" s="97">
        <v>1.83508916E-3</v>
      </c>
      <c r="G2142" s="97">
        <v>1.7016547099999999E-3</v>
      </c>
      <c r="H2142" s="97">
        <v>4.03972653E-3</v>
      </c>
    </row>
    <row r="2143" spans="1:8" x14ac:dyDescent="0.2">
      <c r="A2143" s="42" t="s">
        <v>60</v>
      </c>
      <c r="B2143" s="42" t="s">
        <v>71</v>
      </c>
      <c r="C2143" s="42" t="s">
        <v>15</v>
      </c>
      <c r="D2143" s="43">
        <v>126</v>
      </c>
      <c r="E2143" s="97">
        <v>7.5162585799999999E-3</v>
      </c>
      <c r="F2143" s="97">
        <v>1.8955759100000001E-3</v>
      </c>
      <c r="G2143" s="97">
        <v>1.6102658000000001E-3</v>
      </c>
      <c r="H2143" s="97">
        <v>4.0104164200000002E-3</v>
      </c>
    </row>
    <row r="2144" spans="1:8" x14ac:dyDescent="0.2">
      <c r="A2144" s="42" t="s">
        <v>60</v>
      </c>
      <c r="B2144" s="42" t="s">
        <v>72</v>
      </c>
      <c r="C2144" s="42" t="s">
        <v>15</v>
      </c>
      <c r="D2144" s="43">
        <v>36</v>
      </c>
      <c r="E2144" s="97">
        <v>3.9834102700000004E-3</v>
      </c>
      <c r="F2144" s="97">
        <v>1.4438654799999999E-3</v>
      </c>
      <c r="G2144" s="97">
        <v>7.8671524999999998E-4</v>
      </c>
      <c r="H2144" s="97">
        <v>1.752829E-3</v>
      </c>
    </row>
    <row r="2145" spans="1:8" x14ac:dyDescent="0.2">
      <c r="A2145" s="42" t="s">
        <v>60</v>
      </c>
      <c r="B2145" s="42" t="s">
        <v>73</v>
      </c>
      <c r="C2145" s="42" t="s">
        <v>15</v>
      </c>
      <c r="D2145" s="43">
        <v>185</v>
      </c>
      <c r="E2145" s="97">
        <v>1.1547234490000001E-2</v>
      </c>
      <c r="F2145" s="97">
        <v>4.8233856400000004E-3</v>
      </c>
      <c r="G2145" s="97">
        <v>1.5817064599999999E-3</v>
      </c>
      <c r="H2145" s="97">
        <v>5.1421419000000001E-3</v>
      </c>
    </row>
    <row r="2146" spans="1:8" x14ac:dyDescent="0.2">
      <c r="A2146" s="42" t="s">
        <v>60</v>
      </c>
      <c r="B2146" s="42" t="s">
        <v>74</v>
      </c>
      <c r="C2146" s="42" t="s">
        <v>15</v>
      </c>
      <c r="D2146" s="43">
        <v>397</v>
      </c>
      <c r="E2146" s="97">
        <v>8.9767291600000004E-3</v>
      </c>
      <c r="F2146" s="97">
        <v>2.1941759700000001E-3</v>
      </c>
      <c r="G2146" s="97">
        <v>1.3052171299999999E-3</v>
      </c>
      <c r="H2146" s="97">
        <v>5.4773355700000002E-3</v>
      </c>
    </row>
    <row r="2147" spans="1:8" x14ac:dyDescent="0.2">
      <c r="A2147" s="42" t="s">
        <v>60</v>
      </c>
      <c r="B2147" s="42" t="s">
        <v>75</v>
      </c>
      <c r="C2147" s="42" t="s">
        <v>15</v>
      </c>
      <c r="D2147" s="43">
        <v>363</v>
      </c>
      <c r="E2147" s="97">
        <v>8.0865470500000002E-3</v>
      </c>
      <c r="F2147" s="97">
        <v>1.6348456900000001E-3</v>
      </c>
      <c r="G2147" s="97">
        <v>1.1148094700000001E-3</v>
      </c>
      <c r="H2147" s="97">
        <v>5.3368913800000001E-3</v>
      </c>
    </row>
    <row r="2148" spans="1:8" x14ac:dyDescent="0.2">
      <c r="A2148" s="42" t="s">
        <v>60</v>
      </c>
      <c r="B2148" s="42" t="s">
        <v>70</v>
      </c>
      <c r="C2148" s="42" t="s">
        <v>16</v>
      </c>
      <c r="D2148" s="43">
        <v>267</v>
      </c>
      <c r="E2148" s="97">
        <v>5.6966983299999996E-3</v>
      </c>
      <c r="F2148" s="97">
        <v>1.7158670899999999E-3</v>
      </c>
      <c r="G2148" s="97">
        <v>6.2599678E-4</v>
      </c>
      <c r="H2148" s="97">
        <v>3.35483402E-3</v>
      </c>
    </row>
    <row r="2149" spans="1:8" x14ac:dyDescent="0.2">
      <c r="A2149" s="42" t="s">
        <v>60</v>
      </c>
      <c r="B2149" s="42" t="s">
        <v>71</v>
      </c>
      <c r="C2149" s="42" t="s">
        <v>16</v>
      </c>
      <c r="D2149" s="43">
        <v>53</v>
      </c>
      <c r="E2149" s="97">
        <v>5.2070228499999996E-3</v>
      </c>
      <c r="F2149" s="97">
        <v>1.3731653500000001E-3</v>
      </c>
      <c r="G2149" s="97">
        <v>6.6037709000000004E-4</v>
      </c>
      <c r="H2149" s="97">
        <v>3.1734798699999999E-3</v>
      </c>
    </row>
    <row r="2150" spans="1:8" x14ac:dyDescent="0.2">
      <c r="A2150" s="42" t="s">
        <v>60</v>
      </c>
      <c r="B2150" s="42" t="s">
        <v>72</v>
      </c>
      <c r="C2150" s="42" t="s">
        <v>16</v>
      </c>
      <c r="D2150" s="43">
        <v>66</v>
      </c>
      <c r="E2150" s="97">
        <v>5.6744526300000001E-3</v>
      </c>
      <c r="F2150" s="97">
        <v>1.7624155800000001E-3</v>
      </c>
      <c r="G2150" s="97">
        <v>1.2249226299999999E-3</v>
      </c>
      <c r="H2150" s="97">
        <v>2.6871139500000002E-3</v>
      </c>
    </row>
    <row r="2151" spans="1:8" x14ac:dyDescent="0.2">
      <c r="A2151" s="42" t="s">
        <v>60</v>
      </c>
      <c r="B2151" s="42" t="s">
        <v>73</v>
      </c>
      <c r="C2151" s="42" t="s">
        <v>16</v>
      </c>
      <c r="D2151" s="43">
        <v>123</v>
      </c>
      <c r="E2151" s="97">
        <v>5.9259256900000001E-3</v>
      </c>
      <c r="F2151" s="97">
        <v>1.9895171799999998E-3</v>
      </c>
      <c r="G2151" s="97">
        <v>6.7618916999999997E-4</v>
      </c>
      <c r="H2151" s="97">
        <v>3.2602187999999999E-3</v>
      </c>
    </row>
    <row r="2152" spans="1:8" x14ac:dyDescent="0.2">
      <c r="A2152" s="42" t="s">
        <v>60</v>
      </c>
      <c r="B2152" s="42" t="s">
        <v>74</v>
      </c>
      <c r="C2152" s="42" t="s">
        <v>16</v>
      </c>
      <c r="D2152" s="43">
        <v>407</v>
      </c>
      <c r="E2152" s="97">
        <v>5.86430157E-3</v>
      </c>
      <c r="F2152" s="97">
        <v>1.66305485E-3</v>
      </c>
      <c r="G2152" s="97">
        <v>7.9755867999999996E-4</v>
      </c>
      <c r="H2152" s="97">
        <v>3.4036875199999999E-3</v>
      </c>
    </row>
    <row r="2153" spans="1:8" x14ac:dyDescent="0.2">
      <c r="A2153" s="42" t="s">
        <v>60</v>
      </c>
      <c r="B2153" s="42" t="s">
        <v>75</v>
      </c>
      <c r="C2153" s="42" t="s">
        <v>16</v>
      </c>
      <c r="D2153" s="43">
        <v>320</v>
      </c>
      <c r="E2153" s="97">
        <v>5.0130567499999997E-3</v>
      </c>
      <c r="F2153" s="97">
        <v>9.5330559999999998E-4</v>
      </c>
      <c r="G2153" s="97">
        <v>5.3056255000000002E-4</v>
      </c>
      <c r="H2153" s="97">
        <v>3.5291881500000002E-3</v>
      </c>
    </row>
    <row r="2154" spans="1:8" x14ac:dyDescent="0.2">
      <c r="A2154" s="42" t="s">
        <v>60</v>
      </c>
      <c r="B2154" s="42" t="s">
        <v>70</v>
      </c>
      <c r="C2154" s="42" t="s">
        <v>17</v>
      </c>
      <c r="D2154" s="43">
        <v>506</v>
      </c>
      <c r="E2154" s="97">
        <v>8.4862435299999997E-3</v>
      </c>
      <c r="F2154" s="97">
        <v>1.8764179399999999E-3</v>
      </c>
      <c r="G2154" s="97">
        <v>2.45459552E-3</v>
      </c>
      <c r="H2154" s="97">
        <v>4.1552295900000001E-3</v>
      </c>
    </row>
    <row r="2155" spans="1:8" x14ac:dyDescent="0.2">
      <c r="A2155" s="42" t="s">
        <v>60</v>
      </c>
      <c r="B2155" s="42" t="s">
        <v>71</v>
      </c>
      <c r="C2155" s="42" t="s">
        <v>17</v>
      </c>
      <c r="D2155" s="43">
        <v>79</v>
      </c>
      <c r="E2155" s="97">
        <v>1.003325693E-2</v>
      </c>
      <c r="F2155" s="97">
        <v>2.1388593299999999E-3</v>
      </c>
      <c r="G2155" s="97">
        <v>2.6468000400000002E-3</v>
      </c>
      <c r="H2155" s="97">
        <v>5.2475970300000004E-3</v>
      </c>
    </row>
    <row r="2156" spans="1:8" x14ac:dyDescent="0.2">
      <c r="A2156" s="42" t="s">
        <v>60</v>
      </c>
      <c r="B2156" s="42" t="s">
        <v>72</v>
      </c>
      <c r="C2156" s="42" t="s">
        <v>17</v>
      </c>
      <c r="D2156" s="43">
        <v>468</v>
      </c>
      <c r="E2156" s="97">
        <v>8.8458815500000003E-3</v>
      </c>
      <c r="F2156" s="97">
        <v>1.5849059799999999E-3</v>
      </c>
      <c r="G2156" s="97">
        <v>3.1866045000000002E-3</v>
      </c>
      <c r="H2156" s="97">
        <v>4.0743706100000001E-3</v>
      </c>
    </row>
    <row r="2157" spans="1:8" x14ac:dyDescent="0.2">
      <c r="A2157" s="42" t="s">
        <v>60</v>
      </c>
      <c r="B2157" s="42" t="s">
        <v>73</v>
      </c>
      <c r="C2157" s="42" t="s">
        <v>17</v>
      </c>
      <c r="D2157" s="43">
        <v>37</v>
      </c>
      <c r="E2157" s="97">
        <v>1.002596324E-2</v>
      </c>
      <c r="F2157" s="97">
        <v>2.6417039300000002E-3</v>
      </c>
      <c r="G2157" s="97">
        <v>2.1136759700000002E-3</v>
      </c>
      <c r="H2157" s="97">
        <v>5.2705828400000003E-3</v>
      </c>
    </row>
    <row r="2158" spans="1:8" x14ac:dyDescent="0.2">
      <c r="A2158" s="42" t="s">
        <v>60</v>
      </c>
      <c r="B2158" s="42" t="s">
        <v>74</v>
      </c>
      <c r="C2158" s="42" t="s">
        <v>17</v>
      </c>
      <c r="D2158" s="43">
        <v>429</v>
      </c>
      <c r="E2158" s="97">
        <v>9.2354633700000004E-3</v>
      </c>
      <c r="F2158" s="97">
        <v>2.4211665600000001E-3</v>
      </c>
      <c r="G2158" s="97">
        <v>2.3699600399999998E-3</v>
      </c>
      <c r="H2158" s="97">
        <v>4.4443362799999999E-3</v>
      </c>
    </row>
    <row r="2159" spans="1:8" x14ac:dyDescent="0.2">
      <c r="A2159" s="42" t="s">
        <v>60</v>
      </c>
      <c r="B2159" s="42" t="s">
        <v>75</v>
      </c>
      <c r="C2159" s="42" t="s">
        <v>17</v>
      </c>
      <c r="D2159" s="43">
        <v>392</v>
      </c>
      <c r="E2159" s="97">
        <v>8.7170786099999998E-3</v>
      </c>
      <c r="F2159" s="97">
        <v>1.5394401799999999E-3</v>
      </c>
      <c r="G2159" s="97">
        <v>1.9255477600000001E-3</v>
      </c>
      <c r="H2159" s="97">
        <v>5.2520901700000002E-3</v>
      </c>
    </row>
    <row r="2160" spans="1:8" x14ac:dyDescent="0.2">
      <c r="A2160" s="42" t="s">
        <v>60</v>
      </c>
      <c r="B2160" s="42" t="s">
        <v>70</v>
      </c>
      <c r="C2160" s="42" t="s">
        <v>18</v>
      </c>
      <c r="D2160" s="43">
        <v>128</v>
      </c>
      <c r="E2160" s="97">
        <v>9.2349353700000008E-3</v>
      </c>
      <c r="F2160" s="97">
        <v>3.7157296500000001E-3</v>
      </c>
      <c r="G2160" s="97">
        <v>1.5118632000000001E-3</v>
      </c>
      <c r="H2160" s="97">
        <v>4.0073420700000003E-3</v>
      </c>
    </row>
    <row r="2161" spans="1:8" x14ac:dyDescent="0.2">
      <c r="A2161" s="42" t="s">
        <v>60</v>
      </c>
      <c r="B2161" s="42" t="s">
        <v>71</v>
      </c>
      <c r="C2161" s="42" t="s">
        <v>18</v>
      </c>
      <c r="D2161" s="43">
        <v>80</v>
      </c>
      <c r="E2161" s="97">
        <v>1.287340832E-2</v>
      </c>
      <c r="F2161" s="97">
        <v>2.8084488000000001E-3</v>
      </c>
      <c r="G2161" s="97">
        <v>1.9774303100000001E-3</v>
      </c>
      <c r="H2161" s="97">
        <v>8.0875286899999999E-3</v>
      </c>
    </row>
    <row r="2162" spans="1:8" x14ac:dyDescent="0.2">
      <c r="A2162" s="42" t="s">
        <v>60</v>
      </c>
      <c r="B2162" s="42" t="s">
        <v>72</v>
      </c>
      <c r="C2162" s="42" t="s">
        <v>18</v>
      </c>
      <c r="D2162" s="43">
        <v>19</v>
      </c>
      <c r="E2162" s="97">
        <v>6.3377190000000003E-3</v>
      </c>
      <c r="F2162" s="97">
        <v>1.75864985E-3</v>
      </c>
      <c r="G2162" s="97">
        <v>1.05324049E-3</v>
      </c>
      <c r="H2162" s="97">
        <v>3.52582821E-3</v>
      </c>
    </row>
    <row r="2163" spans="1:8" x14ac:dyDescent="0.2">
      <c r="A2163" s="42" t="s">
        <v>60</v>
      </c>
      <c r="B2163" s="42" t="s">
        <v>73</v>
      </c>
      <c r="C2163" s="42" t="s">
        <v>18</v>
      </c>
      <c r="D2163" s="43">
        <v>20</v>
      </c>
      <c r="E2163" s="97">
        <v>1.150289329E-2</v>
      </c>
      <c r="F2163" s="97">
        <v>2.425347E-3</v>
      </c>
      <c r="G2163" s="97">
        <v>1.4803237800000001E-3</v>
      </c>
      <c r="H2163" s="97">
        <v>7.5972219400000001E-3</v>
      </c>
    </row>
    <row r="2164" spans="1:8" x14ac:dyDescent="0.2">
      <c r="A2164" s="42" t="s">
        <v>60</v>
      </c>
      <c r="B2164" s="42" t="s">
        <v>74</v>
      </c>
      <c r="C2164" s="42" t="s">
        <v>18</v>
      </c>
      <c r="D2164" s="43">
        <v>264</v>
      </c>
      <c r="E2164" s="97">
        <v>1.0023761690000001E-2</v>
      </c>
      <c r="F2164" s="97">
        <v>2.6130661899999999E-3</v>
      </c>
      <c r="G2164" s="97">
        <v>1.48345408E-3</v>
      </c>
      <c r="H2164" s="97">
        <v>5.92724094E-3</v>
      </c>
    </row>
    <row r="2165" spans="1:8" x14ac:dyDescent="0.2">
      <c r="A2165" s="42" t="s">
        <v>60</v>
      </c>
      <c r="B2165" s="42" t="s">
        <v>75</v>
      </c>
      <c r="C2165" s="42" t="s">
        <v>18</v>
      </c>
      <c r="D2165" s="43">
        <v>261</v>
      </c>
      <c r="E2165" s="97">
        <v>9.5135782499999998E-3</v>
      </c>
      <c r="F2165" s="97">
        <v>1.89978868E-3</v>
      </c>
      <c r="G2165" s="97">
        <v>1.6978853800000001E-3</v>
      </c>
      <c r="H2165" s="97">
        <v>5.91590368E-3</v>
      </c>
    </row>
    <row r="2166" spans="1:8" x14ac:dyDescent="0.2">
      <c r="A2166" s="42" t="s">
        <v>60</v>
      </c>
      <c r="B2166" s="42" t="s">
        <v>70</v>
      </c>
      <c r="C2166" s="42" t="s">
        <v>19</v>
      </c>
      <c r="D2166" s="43">
        <v>271</v>
      </c>
      <c r="E2166" s="97">
        <v>9.3340420800000004E-3</v>
      </c>
      <c r="F2166" s="97">
        <v>2.5392064100000001E-3</v>
      </c>
      <c r="G2166" s="97">
        <v>1.8649204999999999E-3</v>
      </c>
      <c r="H2166" s="97">
        <v>4.9299146800000004E-3</v>
      </c>
    </row>
    <row r="2167" spans="1:8" x14ac:dyDescent="0.2">
      <c r="A2167" s="42" t="s">
        <v>60</v>
      </c>
      <c r="B2167" s="42" t="s">
        <v>71</v>
      </c>
      <c r="C2167" s="42" t="s">
        <v>19</v>
      </c>
      <c r="D2167" s="43">
        <v>43</v>
      </c>
      <c r="E2167" s="97">
        <v>1.277966172E-2</v>
      </c>
      <c r="F2167" s="97">
        <v>3.79037443E-3</v>
      </c>
      <c r="G2167" s="97">
        <v>1.41176759E-3</v>
      </c>
      <c r="H2167" s="97">
        <v>7.5775191599999998E-3</v>
      </c>
    </row>
    <row r="2168" spans="1:8" x14ac:dyDescent="0.2">
      <c r="A2168" s="42" t="s">
        <v>60</v>
      </c>
      <c r="B2168" s="42" t="s">
        <v>72</v>
      </c>
      <c r="C2168" s="42" t="s">
        <v>19</v>
      </c>
      <c r="D2168" s="43">
        <v>30</v>
      </c>
      <c r="E2168" s="97">
        <v>6.8190583699999996E-3</v>
      </c>
      <c r="F2168" s="97">
        <v>2.3614966599999998E-3</v>
      </c>
      <c r="G2168" s="97">
        <v>1.23379603E-3</v>
      </c>
      <c r="H2168" s="97">
        <v>3.2237652E-3</v>
      </c>
    </row>
    <row r="2169" spans="1:8" x14ac:dyDescent="0.2">
      <c r="A2169" s="42" t="s">
        <v>60</v>
      </c>
      <c r="B2169" s="42" t="s">
        <v>73</v>
      </c>
      <c r="C2169" s="42" t="s">
        <v>19</v>
      </c>
      <c r="D2169" s="43">
        <v>42</v>
      </c>
      <c r="E2169" s="97">
        <v>9.7472991600000003E-3</v>
      </c>
      <c r="F2169" s="97">
        <v>3.0166994900000001E-3</v>
      </c>
      <c r="G2169" s="97">
        <v>1.57903415E-3</v>
      </c>
      <c r="H2169" s="97">
        <v>5.1515650000000003E-3</v>
      </c>
    </row>
    <row r="2170" spans="1:8" x14ac:dyDescent="0.2">
      <c r="A2170" s="42" t="s">
        <v>60</v>
      </c>
      <c r="B2170" s="42" t="s">
        <v>74</v>
      </c>
      <c r="C2170" s="42" t="s">
        <v>19</v>
      </c>
      <c r="D2170" s="43">
        <v>378</v>
      </c>
      <c r="E2170" s="97">
        <v>9.0842087899999993E-3</v>
      </c>
      <c r="F2170" s="97">
        <v>2.4743408399999999E-3</v>
      </c>
      <c r="G2170" s="97">
        <v>1.51387641E-3</v>
      </c>
      <c r="H2170" s="97">
        <v>5.0959910899999999E-3</v>
      </c>
    </row>
    <row r="2171" spans="1:8" x14ac:dyDescent="0.2">
      <c r="A2171" s="42" t="s">
        <v>60</v>
      </c>
      <c r="B2171" s="42" t="s">
        <v>75</v>
      </c>
      <c r="C2171" s="42" t="s">
        <v>19</v>
      </c>
      <c r="D2171" s="43">
        <v>524</v>
      </c>
      <c r="E2171" s="97">
        <v>7.6223227099999997E-3</v>
      </c>
      <c r="F2171" s="97">
        <v>1.4691561700000001E-3</v>
      </c>
      <c r="G2171" s="97">
        <v>1.36353172E-3</v>
      </c>
      <c r="H2171" s="97">
        <v>4.7896343299999996E-3</v>
      </c>
    </row>
    <row r="2172" spans="1:8" x14ac:dyDescent="0.2">
      <c r="A2172" s="42" t="s">
        <v>60</v>
      </c>
      <c r="B2172" s="42" t="s">
        <v>70</v>
      </c>
      <c r="C2172" s="42" t="s">
        <v>20</v>
      </c>
      <c r="D2172" s="43">
        <v>1712</v>
      </c>
      <c r="E2172" s="97">
        <v>6.7328117199999997E-3</v>
      </c>
      <c r="F2172" s="97">
        <v>1.0709666799999999E-3</v>
      </c>
      <c r="G2172" s="97">
        <v>2.1403381099999999E-3</v>
      </c>
      <c r="H2172" s="97">
        <v>3.5215064500000001E-3</v>
      </c>
    </row>
    <row r="2173" spans="1:8" x14ac:dyDescent="0.2">
      <c r="A2173" s="42" t="s">
        <v>60</v>
      </c>
      <c r="B2173" s="42" t="s">
        <v>71</v>
      </c>
      <c r="C2173" s="42" t="s">
        <v>20</v>
      </c>
      <c r="D2173" s="43">
        <v>230</v>
      </c>
      <c r="E2173" s="97">
        <v>7.6112115200000002E-3</v>
      </c>
      <c r="F2173" s="97">
        <v>1.29166642E-3</v>
      </c>
      <c r="G2173" s="97">
        <v>2.1421595800000001E-3</v>
      </c>
      <c r="H2173" s="97">
        <v>4.1773850200000004E-3</v>
      </c>
    </row>
    <row r="2174" spans="1:8" x14ac:dyDescent="0.2">
      <c r="A2174" s="42" t="s">
        <v>60</v>
      </c>
      <c r="B2174" s="42" t="s">
        <v>72</v>
      </c>
      <c r="C2174" s="42" t="s">
        <v>20</v>
      </c>
      <c r="D2174" s="43">
        <v>1305</v>
      </c>
      <c r="E2174" s="97">
        <v>6.9013496300000003E-3</v>
      </c>
      <c r="F2174" s="97">
        <v>9.6283855000000001E-4</v>
      </c>
      <c r="G2174" s="97">
        <v>2.3126948800000001E-3</v>
      </c>
      <c r="H2174" s="97">
        <v>3.6258157099999999E-3</v>
      </c>
    </row>
    <row r="2175" spans="1:8" x14ac:dyDescent="0.2">
      <c r="A2175" s="42" t="s">
        <v>60</v>
      </c>
      <c r="B2175" s="42" t="s">
        <v>73</v>
      </c>
      <c r="C2175" s="42" t="s">
        <v>20</v>
      </c>
      <c r="D2175" s="43">
        <v>443</v>
      </c>
      <c r="E2175" s="97">
        <v>7.5759758299999997E-3</v>
      </c>
      <c r="F2175" s="97">
        <v>1.40171678E-3</v>
      </c>
      <c r="G2175" s="97">
        <v>2.1383034E-3</v>
      </c>
      <c r="H2175" s="97">
        <v>4.0359551600000002E-3</v>
      </c>
    </row>
    <row r="2176" spans="1:8" x14ac:dyDescent="0.2">
      <c r="A2176" s="42" t="s">
        <v>60</v>
      </c>
      <c r="B2176" s="42" t="s">
        <v>74</v>
      </c>
      <c r="C2176" s="42" t="s">
        <v>20</v>
      </c>
      <c r="D2176" s="43">
        <v>1233</v>
      </c>
      <c r="E2176" s="97">
        <v>8.4710767700000005E-3</v>
      </c>
      <c r="F2176" s="97">
        <v>1.6348353700000001E-3</v>
      </c>
      <c r="G2176" s="97">
        <v>2.07745688E-3</v>
      </c>
      <c r="H2176" s="97">
        <v>4.7587840400000001E-3</v>
      </c>
    </row>
    <row r="2177" spans="1:8" x14ac:dyDescent="0.2">
      <c r="A2177" s="42" t="s">
        <v>60</v>
      </c>
      <c r="B2177" s="42" t="s">
        <v>75</v>
      </c>
      <c r="C2177" s="42" t="s">
        <v>20</v>
      </c>
      <c r="D2177" s="43">
        <v>852</v>
      </c>
      <c r="E2177" s="97">
        <v>8.1823403200000002E-3</v>
      </c>
      <c r="F2177" s="97">
        <v>9.4358565000000004E-4</v>
      </c>
      <c r="G2177" s="97">
        <v>1.9476773300000001E-3</v>
      </c>
      <c r="H2177" s="97">
        <v>5.2910768599999996E-3</v>
      </c>
    </row>
    <row r="2178" spans="1:8" x14ac:dyDescent="0.2">
      <c r="A2178" s="42" t="s">
        <v>60</v>
      </c>
      <c r="B2178" s="42" t="s">
        <v>70</v>
      </c>
      <c r="C2178" s="42" t="s">
        <v>21</v>
      </c>
      <c r="D2178" s="43">
        <v>1315</v>
      </c>
      <c r="E2178" s="97">
        <v>7.24139182E-3</v>
      </c>
      <c r="F2178" s="97">
        <v>1.3609524500000001E-3</v>
      </c>
      <c r="G2178" s="97">
        <v>1.7683598400000001E-3</v>
      </c>
      <c r="H2178" s="97">
        <v>4.1120790400000001E-3</v>
      </c>
    </row>
    <row r="2179" spans="1:8" x14ac:dyDescent="0.2">
      <c r="A2179" s="42" t="s">
        <v>60</v>
      </c>
      <c r="B2179" s="42" t="s">
        <v>71</v>
      </c>
      <c r="C2179" s="42" t="s">
        <v>21</v>
      </c>
      <c r="D2179" s="43">
        <v>217</v>
      </c>
      <c r="E2179" s="97">
        <v>9.0423917899999998E-3</v>
      </c>
      <c r="F2179" s="97">
        <v>1.75200523E-3</v>
      </c>
      <c r="G2179" s="97">
        <v>1.8773465800000001E-3</v>
      </c>
      <c r="H2179" s="97">
        <v>5.4130395300000002E-3</v>
      </c>
    </row>
    <row r="2180" spans="1:8" x14ac:dyDescent="0.2">
      <c r="A2180" s="42" t="s">
        <v>60</v>
      </c>
      <c r="B2180" s="42" t="s">
        <v>72</v>
      </c>
      <c r="C2180" s="42" t="s">
        <v>21</v>
      </c>
      <c r="D2180" s="43">
        <v>35</v>
      </c>
      <c r="E2180" s="97">
        <v>6.1798939400000003E-3</v>
      </c>
      <c r="F2180" s="97">
        <v>1.4212960399999999E-3</v>
      </c>
      <c r="G2180" s="97">
        <v>1.46792303E-3</v>
      </c>
      <c r="H2180" s="97">
        <v>3.2906743399999999E-3</v>
      </c>
    </row>
    <row r="2181" spans="1:8" x14ac:dyDescent="0.2">
      <c r="A2181" s="42" t="s">
        <v>60</v>
      </c>
      <c r="B2181" s="42" t="s">
        <v>73</v>
      </c>
      <c r="C2181" s="42" t="s">
        <v>21</v>
      </c>
      <c r="D2181" s="43">
        <v>160</v>
      </c>
      <c r="E2181" s="97">
        <v>9.3146698999999993E-3</v>
      </c>
      <c r="F2181" s="97">
        <v>1.8953990899999999E-3</v>
      </c>
      <c r="G2181" s="97">
        <v>1.9247682599999999E-3</v>
      </c>
      <c r="H2181" s="97">
        <v>5.4945020399999999E-3</v>
      </c>
    </row>
    <row r="2182" spans="1:8" x14ac:dyDescent="0.2">
      <c r="A2182" s="42" t="s">
        <v>60</v>
      </c>
      <c r="B2182" s="42" t="s">
        <v>74</v>
      </c>
      <c r="C2182" s="42" t="s">
        <v>21</v>
      </c>
      <c r="D2182" s="43">
        <v>999</v>
      </c>
      <c r="E2182" s="97">
        <v>9.0518061899999992E-3</v>
      </c>
      <c r="F2182" s="97">
        <v>2.0441735600000002E-3</v>
      </c>
      <c r="G2182" s="97">
        <v>1.8485265199999999E-3</v>
      </c>
      <c r="H2182" s="97">
        <v>5.1591056399999998E-3</v>
      </c>
    </row>
    <row r="2183" spans="1:8" x14ac:dyDescent="0.2">
      <c r="A2183" s="42" t="s">
        <v>60</v>
      </c>
      <c r="B2183" s="42" t="s">
        <v>75</v>
      </c>
      <c r="C2183" s="42" t="s">
        <v>21</v>
      </c>
      <c r="D2183" s="43">
        <v>685</v>
      </c>
      <c r="E2183" s="97">
        <v>8.1255742299999999E-3</v>
      </c>
      <c r="F2183" s="97">
        <v>1.0178762000000001E-3</v>
      </c>
      <c r="G2183" s="97">
        <v>1.6164839400000001E-3</v>
      </c>
      <c r="H2183" s="97">
        <v>5.4912136000000002E-3</v>
      </c>
    </row>
    <row r="2184" spans="1:8" x14ac:dyDescent="0.2">
      <c r="A2184" s="42" t="s">
        <v>60</v>
      </c>
      <c r="B2184" s="42" t="s">
        <v>70</v>
      </c>
      <c r="C2184" s="42" t="s">
        <v>22</v>
      </c>
      <c r="D2184" s="43">
        <v>272</v>
      </c>
      <c r="E2184" s="97">
        <v>7.2624333899999997E-3</v>
      </c>
      <c r="F2184" s="97">
        <v>1.78998138E-3</v>
      </c>
      <c r="G2184" s="97">
        <v>1.24642543E-3</v>
      </c>
      <c r="H2184" s="97">
        <v>4.2260261400000002E-3</v>
      </c>
    </row>
    <row r="2185" spans="1:8" x14ac:dyDescent="0.2">
      <c r="A2185" s="42" t="s">
        <v>60</v>
      </c>
      <c r="B2185" s="42" t="s">
        <v>71</v>
      </c>
      <c r="C2185" s="42" t="s">
        <v>22</v>
      </c>
      <c r="D2185" s="43">
        <v>119</v>
      </c>
      <c r="E2185" s="97">
        <v>8.9185533100000006E-3</v>
      </c>
      <c r="F2185" s="97">
        <v>2.7295360200000002E-3</v>
      </c>
      <c r="G2185" s="97">
        <v>1.3884996299999999E-3</v>
      </c>
      <c r="H2185" s="97">
        <v>4.8005172099999998E-3</v>
      </c>
    </row>
    <row r="2186" spans="1:8" x14ac:dyDescent="0.2">
      <c r="A2186" s="42" t="s">
        <v>60</v>
      </c>
      <c r="B2186" s="42" t="s">
        <v>72</v>
      </c>
      <c r="C2186" s="42" t="s">
        <v>22</v>
      </c>
      <c r="D2186" s="43">
        <v>73</v>
      </c>
      <c r="E2186" s="97">
        <v>5.8850200600000001E-3</v>
      </c>
      <c r="F2186" s="97">
        <v>1.5128739300000001E-3</v>
      </c>
      <c r="G2186" s="97">
        <v>1.9591893100000001E-3</v>
      </c>
      <c r="H2186" s="97">
        <v>2.4129564000000001E-3</v>
      </c>
    </row>
    <row r="2187" spans="1:8" x14ac:dyDescent="0.2">
      <c r="A2187" s="42" t="s">
        <v>60</v>
      </c>
      <c r="B2187" s="42" t="s">
        <v>73</v>
      </c>
      <c r="C2187" s="42" t="s">
        <v>22</v>
      </c>
      <c r="D2187" s="43">
        <v>95</v>
      </c>
      <c r="E2187" s="97">
        <v>8.5487327400000004E-3</v>
      </c>
      <c r="F2187" s="97">
        <v>2.5795563099999998E-3</v>
      </c>
      <c r="G2187" s="97">
        <v>1.25499485E-3</v>
      </c>
      <c r="H2187" s="97">
        <v>4.7141811E-3</v>
      </c>
    </row>
    <row r="2188" spans="1:8" x14ac:dyDescent="0.2">
      <c r="A2188" s="42" t="s">
        <v>60</v>
      </c>
      <c r="B2188" s="42" t="s">
        <v>74</v>
      </c>
      <c r="C2188" s="42" t="s">
        <v>22</v>
      </c>
      <c r="D2188" s="43">
        <v>283</v>
      </c>
      <c r="E2188" s="97">
        <v>7.0191235599999999E-3</v>
      </c>
      <c r="F2188" s="97">
        <v>1.7584410499999999E-3</v>
      </c>
      <c r="G2188" s="97">
        <v>1.2693035199999999E-3</v>
      </c>
      <c r="H2188" s="97">
        <v>3.9913785E-3</v>
      </c>
    </row>
    <row r="2189" spans="1:8" x14ac:dyDescent="0.2">
      <c r="A2189" s="42" t="s">
        <v>60</v>
      </c>
      <c r="B2189" s="42" t="s">
        <v>75</v>
      </c>
      <c r="C2189" s="42" t="s">
        <v>22</v>
      </c>
      <c r="D2189" s="43">
        <v>350</v>
      </c>
      <c r="E2189" s="97">
        <v>5.9451386300000001E-3</v>
      </c>
      <c r="F2189" s="97">
        <v>8.2893495999999999E-4</v>
      </c>
      <c r="G2189" s="97">
        <v>1.0326717199999999E-3</v>
      </c>
      <c r="H2189" s="97">
        <v>4.0835315000000002E-3</v>
      </c>
    </row>
    <row r="2190" spans="1:8" x14ac:dyDescent="0.2">
      <c r="A2190" s="42" t="s">
        <v>60</v>
      </c>
      <c r="B2190" s="42" t="s">
        <v>70</v>
      </c>
      <c r="C2190" s="42" t="s">
        <v>23</v>
      </c>
      <c r="D2190" s="43">
        <v>839</v>
      </c>
      <c r="E2190" s="97">
        <v>6.6896214499999997E-3</v>
      </c>
      <c r="F2190" s="97">
        <v>1.5141341999999999E-3</v>
      </c>
      <c r="G2190" s="97">
        <v>1.70607898E-3</v>
      </c>
      <c r="H2190" s="97">
        <v>3.4694077799999998E-3</v>
      </c>
    </row>
    <row r="2191" spans="1:8" x14ac:dyDescent="0.2">
      <c r="A2191" s="42" t="s">
        <v>60</v>
      </c>
      <c r="B2191" s="42" t="s">
        <v>71</v>
      </c>
      <c r="C2191" s="42" t="s">
        <v>23</v>
      </c>
      <c r="D2191" s="43">
        <v>375</v>
      </c>
      <c r="E2191" s="97">
        <v>6.7801232199999999E-3</v>
      </c>
      <c r="F2191" s="97">
        <v>1.4503392900000001E-3</v>
      </c>
      <c r="G2191" s="97">
        <v>1.8023763200000001E-3</v>
      </c>
      <c r="H2191" s="97">
        <v>3.52740716E-3</v>
      </c>
    </row>
    <row r="2192" spans="1:8" x14ac:dyDescent="0.2">
      <c r="A2192" s="42" t="s">
        <v>60</v>
      </c>
      <c r="B2192" s="42" t="s">
        <v>72</v>
      </c>
      <c r="C2192" s="42" t="s">
        <v>23</v>
      </c>
      <c r="D2192" s="43">
        <v>76</v>
      </c>
      <c r="E2192" s="97">
        <v>6.3639130400000004E-3</v>
      </c>
      <c r="F2192" s="97">
        <v>1.2455833399999999E-3</v>
      </c>
      <c r="G2192" s="97">
        <v>1.89708189E-3</v>
      </c>
      <c r="H2192" s="97">
        <v>3.2212473599999999E-3</v>
      </c>
    </row>
    <row r="2193" spans="1:8" x14ac:dyDescent="0.2">
      <c r="A2193" s="42" t="s">
        <v>60</v>
      </c>
      <c r="B2193" s="42" t="s">
        <v>73</v>
      </c>
      <c r="C2193" s="42" t="s">
        <v>23</v>
      </c>
      <c r="D2193" s="43">
        <v>58</v>
      </c>
      <c r="E2193" s="97">
        <v>6.7540706200000002E-3</v>
      </c>
      <c r="F2193" s="97">
        <v>1.54873063E-3</v>
      </c>
      <c r="G2193" s="97">
        <v>1.6028094600000001E-3</v>
      </c>
      <c r="H2193" s="97">
        <v>3.60253013E-3</v>
      </c>
    </row>
    <row r="2194" spans="1:8" x14ac:dyDescent="0.2">
      <c r="A2194" s="42" t="s">
        <v>60</v>
      </c>
      <c r="B2194" s="42" t="s">
        <v>74</v>
      </c>
      <c r="C2194" s="42" t="s">
        <v>23</v>
      </c>
      <c r="D2194" s="43">
        <v>934</v>
      </c>
      <c r="E2194" s="97">
        <v>7.0175070999999997E-3</v>
      </c>
      <c r="F2194" s="97">
        <v>1.6056856700000001E-3</v>
      </c>
      <c r="G2194" s="97">
        <v>1.6272352700000001E-3</v>
      </c>
      <c r="H2194" s="97">
        <v>3.7845856799999999E-3</v>
      </c>
    </row>
    <row r="2195" spans="1:8" x14ac:dyDescent="0.2">
      <c r="A2195" s="42" t="s">
        <v>60</v>
      </c>
      <c r="B2195" s="42" t="s">
        <v>75</v>
      </c>
      <c r="C2195" s="42" t="s">
        <v>23</v>
      </c>
      <c r="D2195" s="43">
        <v>509</v>
      </c>
      <c r="E2195" s="97">
        <v>7.2829119500000001E-3</v>
      </c>
      <c r="F2195" s="97">
        <v>1.27639956E-3</v>
      </c>
      <c r="G2195" s="97">
        <v>1.7812702199999999E-3</v>
      </c>
      <c r="H2195" s="97">
        <v>4.2252417E-3</v>
      </c>
    </row>
    <row r="2196" spans="1:8" x14ac:dyDescent="0.2">
      <c r="A2196" s="42" t="s">
        <v>60</v>
      </c>
      <c r="B2196" s="42" t="s">
        <v>70</v>
      </c>
      <c r="C2196" s="42" t="s">
        <v>24</v>
      </c>
      <c r="D2196" s="43">
        <v>1345</v>
      </c>
      <c r="E2196" s="97">
        <v>7.2589492299999997E-3</v>
      </c>
      <c r="F2196" s="97">
        <v>1.6074020099999999E-3</v>
      </c>
      <c r="G2196" s="97">
        <v>1.8205801000000001E-3</v>
      </c>
      <c r="H2196" s="97">
        <v>3.8309666499999999E-3</v>
      </c>
    </row>
    <row r="2197" spans="1:8" x14ac:dyDescent="0.2">
      <c r="A2197" s="42" t="s">
        <v>60</v>
      </c>
      <c r="B2197" s="42" t="s">
        <v>71</v>
      </c>
      <c r="C2197" s="42" t="s">
        <v>24</v>
      </c>
      <c r="D2197" s="43">
        <v>377</v>
      </c>
      <c r="E2197" s="97">
        <v>7.3891403899999999E-3</v>
      </c>
      <c r="F2197" s="97">
        <v>1.53219839E-3</v>
      </c>
      <c r="G2197" s="97">
        <v>1.7774950900000001E-3</v>
      </c>
      <c r="H2197" s="97">
        <v>4.0794464199999996E-3</v>
      </c>
    </row>
    <row r="2198" spans="1:8" x14ac:dyDescent="0.2">
      <c r="A2198" s="42" t="s">
        <v>60</v>
      </c>
      <c r="B2198" s="42" t="s">
        <v>72</v>
      </c>
      <c r="C2198" s="42" t="s">
        <v>24</v>
      </c>
      <c r="D2198" s="43">
        <v>42</v>
      </c>
      <c r="E2198" s="97">
        <v>5.8873454099999997E-3</v>
      </c>
      <c r="F2198" s="97">
        <v>2.3418207400000002E-3</v>
      </c>
      <c r="G2198" s="97">
        <v>1.89925014E-3</v>
      </c>
      <c r="H2198" s="97">
        <v>1.64627408E-3</v>
      </c>
    </row>
    <row r="2199" spans="1:8" x14ac:dyDescent="0.2">
      <c r="A2199" s="42" t="s">
        <v>60</v>
      </c>
      <c r="B2199" s="42" t="s">
        <v>73</v>
      </c>
      <c r="C2199" s="42" t="s">
        <v>24</v>
      </c>
      <c r="D2199" s="43">
        <v>150</v>
      </c>
      <c r="E2199" s="97">
        <v>8.0745368000000005E-3</v>
      </c>
      <c r="F2199" s="97">
        <v>1.79560159E-3</v>
      </c>
      <c r="G2199" s="97">
        <v>1.9587188899999998E-3</v>
      </c>
      <c r="H2199" s="97">
        <v>4.3202158099999999E-3</v>
      </c>
    </row>
    <row r="2200" spans="1:8" x14ac:dyDescent="0.2">
      <c r="A2200" s="42" t="s">
        <v>60</v>
      </c>
      <c r="B2200" s="42" t="s">
        <v>74</v>
      </c>
      <c r="C2200" s="42" t="s">
        <v>24</v>
      </c>
      <c r="D2200" s="43">
        <v>1081</v>
      </c>
      <c r="E2200" s="97">
        <v>7.5526023699999997E-3</v>
      </c>
      <c r="F2200" s="97">
        <v>1.5508614399999999E-3</v>
      </c>
      <c r="G2200" s="97">
        <v>1.70359425E-3</v>
      </c>
      <c r="H2200" s="97">
        <v>4.2981462000000002E-3</v>
      </c>
    </row>
    <row r="2201" spans="1:8" x14ac:dyDescent="0.2">
      <c r="A2201" s="42" t="s">
        <v>60</v>
      </c>
      <c r="B2201" s="42" t="s">
        <v>75</v>
      </c>
      <c r="C2201" s="42" t="s">
        <v>24</v>
      </c>
      <c r="D2201" s="43">
        <v>1190</v>
      </c>
      <c r="E2201" s="97">
        <v>7.8061486099999999E-3</v>
      </c>
      <c r="F2201" s="97">
        <v>1.41591751E-3</v>
      </c>
      <c r="G2201" s="97">
        <v>1.5733249200000001E-3</v>
      </c>
      <c r="H2201" s="97">
        <v>4.8169056899999996E-3</v>
      </c>
    </row>
    <row r="2202" spans="1:8" x14ac:dyDescent="0.2">
      <c r="A2202" s="42" t="s">
        <v>60</v>
      </c>
      <c r="B2202" s="42" t="s">
        <v>70</v>
      </c>
      <c r="C2202" s="42" t="s">
        <v>25</v>
      </c>
      <c r="D2202" s="43">
        <v>548</v>
      </c>
      <c r="E2202" s="97">
        <v>7.4562801700000002E-3</v>
      </c>
      <c r="F2202" s="97">
        <v>1.70964681E-3</v>
      </c>
      <c r="G2202" s="97">
        <v>1.67365733E-3</v>
      </c>
      <c r="H2202" s="97">
        <v>4.0729755699999998E-3</v>
      </c>
    </row>
    <row r="2203" spans="1:8" x14ac:dyDescent="0.2">
      <c r="A2203" s="42" t="s">
        <v>60</v>
      </c>
      <c r="B2203" s="42" t="s">
        <v>71</v>
      </c>
      <c r="C2203" s="42" t="s">
        <v>25</v>
      </c>
      <c r="D2203" s="43">
        <v>96</v>
      </c>
      <c r="E2203" s="97">
        <v>9.8808832199999991E-3</v>
      </c>
      <c r="F2203" s="97">
        <v>3.3525026299999999E-3</v>
      </c>
      <c r="G2203" s="97">
        <v>1.4596592800000001E-3</v>
      </c>
      <c r="H2203" s="97">
        <v>5.0687207999999999E-3</v>
      </c>
    </row>
    <row r="2204" spans="1:8" x14ac:dyDescent="0.2">
      <c r="A2204" s="42" t="s">
        <v>60</v>
      </c>
      <c r="B2204" s="42" t="s">
        <v>72</v>
      </c>
      <c r="C2204" s="42" t="s">
        <v>25</v>
      </c>
      <c r="D2204" s="43">
        <v>535</v>
      </c>
      <c r="E2204" s="97">
        <v>6.9784741399999996E-3</v>
      </c>
      <c r="F2204" s="97">
        <v>1.1375473599999999E-3</v>
      </c>
      <c r="G2204" s="97">
        <v>2.4165582599999999E-3</v>
      </c>
      <c r="H2204" s="97">
        <v>3.4243680499999999E-3</v>
      </c>
    </row>
    <row r="2205" spans="1:8" x14ac:dyDescent="0.2">
      <c r="A2205" s="42" t="s">
        <v>60</v>
      </c>
      <c r="B2205" s="42" t="s">
        <v>73</v>
      </c>
      <c r="C2205" s="42" t="s">
        <v>25</v>
      </c>
      <c r="D2205" s="43">
        <v>31</v>
      </c>
      <c r="E2205" s="97">
        <v>8.1149191199999995E-3</v>
      </c>
      <c r="F2205" s="97">
        <v>2.1303760899999999E-3</v>
      </c>
      <c r="G2205" s="97">
        <v>1.6681598500000001E-3</v>
      </c>
      <c r="H2205" s="97">
        <v>4.3163826499999997E-3</v>
      </c>
    </row>
    <row r="2206" spans="1:8" x14ac:dyDescent="0.2">
      <c r="A2206" s="42" t="s">
        <v>60</v>
      </c>
      <c r="B2206" s="42" t="s">
        <v>74</v>
      </c>
      <c r="C2206" s="42" t="s">
        <v>25</v>
      </c>
      <c r="D2206" s="43">
        <v>329</v>
      </c>
      <c r="E2206" s="97">
        <v>8.4591351800000006E-3</v>
      </c>
      <c r="F2206" s="97">
        <v>2.2096628800000002E-3</v>
      </c>
      <c r="G2206" s="97">
        <v>1.5906786000000001E-3</v>
      </c>
      <c r="H2206" s="97">
        <v>4.6587932300000004E-3</v>
      </c>
    </row>
    <row r="2207" spans="1:8" x14ac:dyDescent="0.2">
      <c r="A2207" s="42" t="s">
        <v>60</v>
      </c>
      <c r="B2207" s="42" t="s">
        <v>75</v>
      </c>
      <c r="C2207" s="42" t="s">
        <v>25</v>
      </c>
      <c r="D2207" s="43">
        <v>212</v>
      </c>
      <c r="E2207" s="97">
        <v>8.3564266599999992E-3</v>
      </c>
      <c r="F2207" s="97">
        <v>1.4053762499999999E-3</v>
      </c>
      <c r="G2207" s="97">
        <v>1.7531444199999999E-3</v>
      </c>
      <c r="H2207" s="97">
        <v>5.1979055099999998E-3</v>
      </c>
    </row>
    <row r="2208" spans="1:8" x14ac:dyDescent="0.2">
      <c r="A2208" s="42" t="s">
        <v>60</v>
      </c>
      <c r="B2208" s="42" t="s">
        <v>70</v>
      </c>
      <c r="C2208" s="42" t="s">
        <v>26</v>
      </c>
      <c r="D2208" s="43">
        <v>7515</v>
      </c>
      <c r="E2208" s="97">
        <v>5.2458860699999997E-3</v>
      </c>
      <c r="F2208" s="97">
        <v>1.3913359100000001E-3</v>
      </c>
      <c r="G2208" s="97">
        <v>8.2535829999999999E-4</v>
      </c>
      <c r="H2208" s="97">
        <v>3.0291913699999999E-3</v>
      </c>
    </row>
    <row r="2209" spans="1:8" x14ac:dyDescent="0.2">
      <c r="A2209" s="42" t="s">
        <v>60</v>
      </c>
      <c r="B2209" s="42" t="s">
        <v>71</v>
      </c>
      <c r="C2209" s="42" t="s">
        <v>26</v>
      </c>
      <c r="D2209" s="43">
        <v>6633</v>
      </c>
      <c r="E2209" s="97">
        <v>5.1530487000000002E-3</v>
      </c>
      <c r="F2209" s="97">
        <v>1.1386893700000001E-3</v>
      </c>
      <c r="G2209" s="97">
        <v>8.8454484000000002E-4</v>
      </c>
      <c r="H2209" s="97">
        <v>3.1298139999999999E-3</v>
      </c>
    </row>
    <row r="2210" spans="1:8" x14ac:dyDescent="0.2">
      <c r="A2210" s="42" t="s">
        <v>60</v>
      </c>
      <c r="B2210" s="42" t="s">
        <v>72</v>
      </c>
      <c r="C2210" s="42" t="s">
        <v>26</v>
      </c>
      <c r="D2210" s="43">
        <v>385</v>
      </c>
      <c r="E2210" s="97">
        <v>4.5006010099999999E-3</v>
      </c>
      <c r="F2210" s="97">
        <v>1.84415561E-3</v>
      </c>
      <c r="G2210" s="97">
        <v>6.6621547999999998E-4</v>
      </c>
      <c r="H2210" s="97">
        <v>1.9902294000000002E-3</v>
      </c>
    </row>
    <row r="2211" spans="1:8" x14ac:dyDescent="0.2">
      <c r="A2211" s="42" t="s">
        <v>60</v>
      </c>
      <c r="B2211" s="42" t="s">
        <v>73</v>
      </c>
      <c r="C2211" s="42" t="s">
        <v>26</v>
      </c>
      <c r="D2211" s="43">
        <v>2509</v>
      </c>
      <c r="E2211" s="97">
        <v>5.88913222E-3</v>
      </c>
      <c r="F2211" s="97">
        <v>1.73644762E-3</v>
      </c>
      <c r="G2211" s="97">
        <v>8.3988819999999997E-4</v>
      </c>
      <c r="H2211" s="97">
        <v>3.3127959100000002E-3</v>
      </c>
    </row>
    <row r="2212" spans="1:8" x14ac:dyDescent="0.2">
      <c r="A2212" s="42" t="s">
        <v>60</v>
      </c>
      <c r="B2212" s="42" t="s">
        <v>74</v>
      </c>
      <c r="C2212" s="42" t="s">
        <v>26</v>
      </c>
      <c r="D2212" s="43">
        <v>9532</v>
      </c>
      <c r="E2212" s="97">
        <v>5.8371603600000004E-3</v>
      </c>
      <c r="F2212" s="97">
        <v>1.4175178499999999E-3</v>
      </c>
      <c r="G2212" s="97">
        <v>8.1870157999999998E-4</v>
      </c>
      <c r="H2212" s="97">
        <v>3.6009404499999999E-3</v>
      </c>
    </row>
    <row r="2213" spans="1:8" x14ac:dyDescent="0.2">
      <c r="A2213" s="42" t="s">
        <v>60</v>
      </c>
      <c r="B2213" s="42" t="s">
        <v>75</v>
      </c>
      <c r="C2213" s="42" t="s">
        <v>26</v>
      </c>
      <c r="D2213" s="43">
        <v>4289</v>
      </c>
      <c r="E2213" s="97">
        <v>5.2211296099999999E-3</v>
      </c>
      <c r="F2213" s="97">
        <v>1.2936298800000001E-3</v>
      </c>
      <c r="G2213" s="97">
        <v>7.7278845999999995E-4</v>
      </c>
      <c r="H2213" s="97">
        <v>3.1547107800000002E-3</v>
      </c>
    </row>
    <row r="2214" spans="1:8" x14ac:dyDescent="0.2">
      <c r="A2214" s="42" t="s">
        <v>60</v>
      </c>
      <c r="B2214" s="42" t="s">
        <v>70</v>
      </c>
      <c r="C2214" s="42" t="s">
        <v>27</v>
      </c>
      <c r="D2214" s="43">
        <v>956</v>
      </c>
      <c r="E2214" s="97">
        <v>8.48241588E-3</v>
      </c>
      <c r="F2214" s="97">
        <v>3.5558555600000001E-3</v>
      </c>
      <c r="G2214" s="97">
        <v>7.7804147000000001E-4</v>
      </c>
      <c r="H2214" s="97">
        <v>4.1485183699999997E-3</v>
      </c>
    </row>
    <row r="2215" spans="1:8" x14ac:dyDescent="0.2">
      <c r="A2215" s="42" t="s">
        <v>60</v>
      </c>
      <c r="B2215" s="42" t="s">
        <v>71</v>
      </c>
      <c r="C2215" s="42" t="s">
        <v>27</v>
      </c>
      <c r="D2215" s="43">
        <v>428</v>
      </c>
      <c r="E2215" s="97">
        <v>5.8236519699999996E-3</v>
      </c>
      <c r="F2215" s="97">
        <v>1.7502539499999999E-3</v>
      </c>
      <c r="G2215" s="97">
        <v>6.4828311000000003E-4</v>
      </c>
      <c r="H2215" s="97">
        <v>3.42511442E-3</v>
      </c>
    </row>
    <row r="2216" spans="1:8" x14ac:dyDescent="0.2">
      <c r="A2216" s="42" t="s">
        <v>60</v>
      </c>
      <c r="B2216" s="42" t="s">
        <v>72</v>
      </c>
      <c r="C2216" s="42" t="s">
        <v>27</v>
      </c>
      <c r="D2216" s="43">
        <v>109</v>
      </c>
      <c r="E2216" s="97">
        <v>4.7971879800000001E-3</v>
      </c>
      <c r="F2216" s="97">
        <v>2.2525906400000001E-3</v>
      </c>
      <c r="G2216" s="97">
        <v>5.3166387000000003E-4</v>
      </c>
      <c r="H2216" s="97">
        <v>2.0129329900000002E-3</v>
      </c>
    </row>
    <row r="2217" spans="1:8" x14ac:dyDescent="0.2">
      <c r="A2217" s="42" t="s">
        <v>60</v>
      </c>
      <c r="B2217" s="42" t="s">
        <v>73</v>
      </c>
      <c r="C2217" s="42" t="s">
        <v>27</v>
      </c>
      <c r="D2217" s="43">
        <v>262</v>
      </c>
      <c r="E2217" s="97">
        <v>8.7971353900000004E-3</v>
      </c>
      <c r="F2217" s="97">
        <v>3.5057072600000001E-3</v>
      </c>
      <c r="G2217" s="97">
        <v>8.5034081999999997E-4</v>
      </c>
      <c r="H2217" s="97">
        <v>4.4410868299999996E-3</v>
      </c>
    </row>
    <row r="2218" spans="1:8" x14ac:dyDescent="0.2">
      <c r="A2218" s="42" t="s">
        <v>60</v>
      </c>
      <c r="B2218" s="42" t="s">
        <v>74</v>
      </c>
      <c r="C2218" s="42" t="s">
        <v>27</v>
      </c>
      <c r="D2218" s="43">
        <v>1525</v>
      </c>
      <c r="E2218" s="97">
        <v>6.7691785600000002E-3</v>
      </c>
      <c r="F2218" s="97">
        <v>2.09464153E-3</v>
      </c>
      <c r="G2218" s="97">
        <v>7.0395392000000001E-4</v>
      </c>
      <c r="H2218" s="97">
        <v>3.9705826500000003E-3</v>
      </c>
    </row>
    <row r="2219" spans="1:8" x14ac:dyDescent="0.2">
      <c r="A2219" s="42" t="s">
        <v>60</v>
      </c>
      <c r="B2219" s="42" t="s">
        <v>75</v>
      </c>
      <c r="C2219" s="42" t="s">
        <v>27</v>
      </c>
      <c r="D2219" s="43">
        <v>1530</v>
      </c>
      <c r="E2219" s="97">
        <v>5.6358627599999997E-3</v>
      </c>
      <c r="F2219" s="97">
        <v>1.47351556E-3</v>
      </c>
      <c r="G2219" s="97">
        <v>6.0622403999999999E-4</v>
      </c>
      <c r="H2219" s="97">
        <v>3.55612267E-3</v>
      </c>
    </row>
    <row r="2220" spans="1:8" x14ac:dyDescent="0.2">
      <c r="A2220" s="42" t="s">
        <v>60</v>
      </c>
      <c r="B2220" s="42" t="s">
        <v>70</v>
      </c>
      <c r="C2220" s="42" t="s">
        <v>28</v>
      </c>
      <c r="D2220" s="43">
        <v>1566</v>
      </c>
      <c r="E2220" s="97">
        <v>6.1692768699999996E-3</v>
      </c>
      <c r="F2220" s="97">
        <v>1.4321325099999999E-3</v>
      </c>
      <c r="G2220" s="97">
        <v>1.1916637599999999E-3</v>
      </c>
      <c r="H2220" s="97">
        <v>3.5454801000000002E-3</v>
      </c>
    </row>
    <row r="2221" spans="1:8" x14ac:dyDescent="0.2">
      <c r="A2221" s="42" t="s">
        <v>60</v>
      </c>
      <c r="B2221" s="42" t="s">
        <v>71</v>
      </c>
      <c r="C2221" s="42" t="s">
        <v>28</v>
      </c>
      <c r="D2221" s="43">
        <v>119</v>
      </c>
      <c r="E2221" s="97">
        <v>1.5555652559999999E-2</v>
      </c>
      <c r="F2221" s="97">
        <v>7.0543492900000003E-3</v>
      </c>
      <c r="G2221" s="97">
        <v>1.3244045499999999E-3</v>
      </c>
      <c r="H2221" s="97">
        <v>7.1768983199999997E-3</v>
      </c>
    </row>
    <row r="2222" spans="1:8" x14ac:dyDescent="0.2">
      <c r="A2222" s="42" t="s">
        <v>60</v>
      </c>
      <c r="B2222" s="42" t="s">
        <v>72</v>
      </c>
      <c r="C2222" s="42" t="s">
        <v>28</v>
      </c>
      <c r="D2222" s="43">
        <v>136</v>
      </c>
      <c r="E2222" s="97">
        <v>5.2776924199999997E-3</v>
      </c>
      <c r="F2222" s="97">
        <v>1.5354368499999999E-3</v>
      </c>
      <c r="G2222" s="97">
        <v>9.8541300000000009E-4</v>
      </c>
      <c r="H2222" s="97">
        <v>2.75684207E-3</v>
      </c>
    </row>
    <row r="2223" spans="1:8" x14ac:dyDescent="0.2">
      <c r="A2223" s="42" t="s">
        <v>60</v>
      </c>
      <c r="B2223" s="42" t="s">
        <v>73</v>
      </c>
      <c r="C2223" s="42" t="s">
        <v>28</v>
      </c>
      <c r="D2223" s="43">
        <v>114</v>
      </c>
      <c r="E2223" s="97">
        <v>9.2228108500000006E-3</v>
      </c>
      <c r="F2223" s="97">
        <v>2.7583858899999998E-3</v>
      </c>
      <c r="G2223" s="97">
        <v>1.0262343499999999E-3</v>
      </c>
      <c r="H2223" s="97">
        <v>5.4381901600000001E-3</v>
      </c>
    </row>
    <row r="2224" spans="1:8" x14ac:dyDescent="0.2">
      <c r="A2224" s="42" t="s">
        <v>60</v>
      </c>
      <c r="B2224" s="42" t="s">
        <v>74</v>
      </c>
      <c r="C2224" s="42" t="s">
        <v>28</v>
      </c>
      <c r="D2224" s="43">
        <v>1013</v>
      </c>
      <c r="E2224" s="97">
        <v>9.1569204400000007E-3</v>
      </c>
      <c r="F2224" s="97">
        <v>2.0839729300000001E-3</v>
      </c>
      <c r="G2224" s="97">
        <v>1.28824107E-3</v>
      </c>
      <c r="H2224" s="97">
        <v>5.7847059999999997E-3</v>
      </c>
    </row>
    <row r="2225" spans="1:8" x14ac:dyDescent="0.2">
      <c r="A2225" s="42" t="s">
        <v>60</v>
      </c>
      <c r="B2225" s="42" t="s">
        <v>75</v>
      </c>
      <c r="C2225" s="42" t="s">
        <v>28</v>
      </c>
      <c r="D2225" s="43">
        <v>831</v>
      </c>
      <c r="E2225" s="97">
        <v>7.0063954600000002E-3</v>
      </c>
      <c r="F2225" s="97">
        <v>1.2740532100000001E-3</v>
      </c>
      <c r="G2225" s="97">
        <v>1.08647243E-3</v>
      </c>
      <c r="H2225" s="97">
        <v>4.6458693000000001E-3</v>
      </c>
    </row>
    <row r="2226" spans="1:8" x14ac:dyDescent="0.2">
      <c r="A2226" s="42" t="s">
        <v>60</v>
      </c>
      <c r="B2226" s="42" t="s">
        <v>70</v>
      </c>
      <c r="C2226" s="42" t="s">
        <v>29</v>
      </c>
      <c r="D2226" s="43">
        <v>386</v>
      </c>
      <c r="E2226" s="97">
        <v>9.2423177000000006E-3</v>
      </c>
      <c r="F2226" s="97">
        <v>2.8243436999999998E-3</v>
      </c>
      <c r="G2226" s="97">
        <v>1.8077142E-3</v>
      </c>
      <c r="H2226" s="97">
        <v>4.6102592999999999E-3</v>
      </c>
    </row>
    <row r="2227" spans="1:8" x14ac:dyDescent="0.2">
      <c r="A2227" s="42" t="s">
        <v>60</v>
      </c>
      <c r="B2227" s="42" t="s">
        <v>71</v>
      </c>
      <c r="C2227" s="42" t="s">
        <v>29</v>
      </c>
      <c r="D2227" s="43">
        <v>164</v>
      </c>
      <c r="E2227" s="97">
        <v>8.9305976700000001E-3</v>
      </c>
      <c r="F2227" s="97">
        <v>2.2189756099999999E-3</v>
      </c>
      <c r="G2227" s="97">
        <v>1.9026646000000001E-3</v>
      </c>
      <c r="H2227" s="97">
        <v>4.8089569500000002E-3</v>
      </c>
    </row>
    <row r="2228" spans="1:8" x14ac:dyDescent="0.2">
      <c r="A2228" s="42" t="s">
        <v>60</v>
      </c>
      <c r="B2228" s="42" t="s">
        <v>72</v>
      </c>
      <c r="C2228" s="42" t="s">
        <v>29</v>
      </c>
      <c r="D2228" s="43">
        <v>25</v>
      </c>
      <c r="E2228" s="97">
        <v>6.0597219900000001E-3</v>
      </c>
      <c r="F2228" s="97">
        <v>1.8657404900000001E-3</v>
      </c>
      <c r="G2228" s="97">
        <v>1.2828701E-3</v>
      </c>
      <c r="H2228" s="97">
        <v>2.9111108499999998E-3</v>
      </c>
    </row>
    <row r="2229" spans="1:8" x14ac:dyDescent="0.2">
      <c r="A2229" s="42" t="s">
        <v>60</v>
      </c>
      <c r="B2229" s="42" t="s">
        <v>73</v>
      </c>
      <c r="C2229" s="42" t="s">
        <v>29</v>
      </c>
      <c r="D2229" s="43">
        <v>76</v>
      </c>
      <c r="E2229" s="97">
        <v>8.5413618300000001E-3</v>
      </c>
      <c r="F2229" s="97">
        <v>2.05196126E-3</v>
      </c>
      <c r="G2229" s="97">
        <v>1.7600204600000001E-3</v>
      </c>
      <c r="H2229" s="97">
        <v>4.7293796499999997E-3</v>
      </c>
    </row>
    <row r="2230" spans="1:8" x14ac:dyDescent="0.2">
      <c r="A2230" s="42" t="s">
        <v>60</v>
      </c>
      <c r="B2230" s="42" t="s">
        <v>74</v>
      </c>
      <c r="C2230" s="42" t="s">
        <v>29</v>
      </c>
      <c r="D2230" s="43">
        <v>482</v>
      </c>
      <c r="E2230" s="97">
        <v>8.8688381199999999E-3</v>
      </c>
      <c r="F2230" s="97">
        <v>2.2589372499999998E-3</v>
      </c>
      <c r="G2230" s="97">
        <v>1.7683357799999999E-3</v>
      </c>
      <c r="H2230" s="97">
        <v>4.8415165899999999E-3</v>
      </c>
    </row>
    <row r="2231" spans="1:8" x14ac:dyDescent="0.2">
      <c r="A2231" s="42" t="s">
        <v>60</v>
      </c>
      <c r="B2231" s="42" t="s">
        <v>75</v>
      </c>
      <c r="C2231" s="42" t="s">
        <v>29</v>
      </c>
      <c r="D2231" s="43">
        <v>695</v>
      </c>
      <c r="E2231" s="97">
        <v>8.3948505400000002E-3</v>
      </c>
      <c r="F2231" s="97">
        <v>1.5407005299999999E-3</v>
      </c>
      <c r="G2231" s="97">
        <v>1.6251496300000001E-3</v>
      </c>
      <c r="H2231" s="97">
        <v>5.2289832400000003E-3</v>
      </c>
    </row>
    <row r="2232" spans="1:8" x14ac:dyDescent="0.2">
      <c r="A2232" s="42" t="s">
        <v>60</v>
      </c>
      <c r="B2232" s="42" t="s">
        <v>70</v>
      </c>
      <c r="C2232" s="42" t="s">
        <v>30</v>
      </c>
      <c r="D2232" s="43">
        <v>1211</v>
      </c>
      <c r="E2232" s="97">
        <v>6.8579397100000002E-3</v>
      </c>
      <c r="F2232" s="97">
        <v>1.5868712699999999E-3</v>
      </c>
      <c r="G2232" s="97">
        <v>1.1537371099999999E-3</v>
      </c>
      <c r="H2232" s="97">
        <v>4.1173308599999998E-3</v>
      </c>
    </row>
    <row r="2233" spans="1:8" x14ac:dyDescent="0.2">
      <c r="A2233" s="42" t="s">
        <v>60</v>
      </c>
      <c r="B2233" s="42" t="s">
        <v>71</v>
      </c>
      <c r="C2233" s="42" t="s">
        <v>30</v>
      </c>
      <c r="D2233" s="43">
        <v>204</v>
      </c>
      <c r="E2233" s="97">
        <v>7.2184206900000004E-3</v>
      </c>
      <c r="F2233" s="97">
        <v>1.65696464E-3</v>
      </c>
      <c r="G2233" s="97">
        <v>1.2783108699999999E-3</v>
      </c>
      <c r="H2233" s="97">
        <v>4.2831447399999997E-3</v>
      </c>
    </row>
    <row r="2234" spans="1:8" x14ac:dyDescent="0.2">
      <c r="A2234" s="42" t="s">
        <v>60</v>
      </c>
      <c r="B2234" s="42" t="s">
        <v>72</v>
      </c>
      <c r="C2234" s="42" t="s">
        <v>30</v>
      </c>
      <c r="D2234" s="43">
        <v>2</v>
      </c>
      <c r="E2234" s="97">
        <v>4.81481458E-3</v>
      </c>
      <c r="F2234" s="97">
        <v>1.40624965E-3</v>
      </c>
      <c r="G2234" s="97">
        <v>1.2037034600000001E-3</v>
      </c>
      <c r="H2234" s="97">
        <v>2.2048607599999999E-3</v>
      </c>
    </row>
    <row r="2235" spans="1:8" x14ac:dyDescent="0.2">
      <c r="A2235" s="42" t="s">
        <v>60</v>
      </c>
      <c r="B2235" s="42" t="s">
        <v>73</v>
      </c>
      <c r="C2235" s="42" t="s">
        <v>30</v>
      </c>
      <c r="D2235" s="43">
        <v>292</v>
      </c>
      <c r="E2235" s="97">
        <v>7.0279202399999999E-3</v>
      </c>
      <c r="F2235" s="97">
        <v>1.70055628E-3</v>
      </c>
      <c r="G2235" s="97">
        <v>1.1243100600000001E-3</v>
      </c>
      <c r="H2235" s="97">
        <v>4.2030534100000001E-3</v>
      </c>
    </row>
    <row r="2236" spans="1:8" x14ac:dyDescent="0.2">
      <c r="A2236" s="42" t="s">
        <v>60</v>
      </c>
      <c r="B2236" s="42" t="s">
        <v>74</v>
      </c>
      <c r="C2236" s="42" t="s">
        <v>30</v>
      </c>
      <c r="D2236" s="43">
        <v>517</v>
      </c>
      <c r="E2236" s="97">
        <v>6.9456754899999999E-3</v>
      </c>
      <c r="F2236" s="97">
        <v>1.69386661E-3</v>
      </c>
      <c r="G2236" s="97">
        <v>1.0849180799999999E-3</v>
      </c>
      <c r="H2236" s="97">
        <v>4.1668903E-3</v>
      </c>
    </row>
    <row r="2237" spans="1:8" x14ac:dyDescent="0.2">
      <c r="A2237" s="42" t="s">
        <v>60</v>
      </c>
      <c r="B2237" s="42" t="s">
        <v>75</v>
      </c>
      <c r="C2237" s="42" t="s">
        <v>30</v>
      </c>
      <c r="D2237" s="43">
        <v>564</v>
      </c>
      <c r="E2237" s="97">
        <v>6.7889534900000001E-3</v>
      </c>
      <c r="F2237" s="97">
        <v>1.2393901800000001E-3</v>
      </c>
      <c r="G2237" s="97">
        <v>9.2970162000000002E-4</v>
      </c>
      <c r="H2237" s="97">
        <v>4.6198611800000004E-3</v>
      </c>
    </row>
    <row r="2238" spans="1:8" x14ac:dyDescent="0.2">
      <c r="A2238" s="42" t="s">
        <v>60</v>
      </c>
      <c r="B2238" s="42" t="s">
        <v>70</v>
      </c>
      <c r="C2238" s="42" t="s">
        <v>31</v>
      </c>
      <c r="D2238" s="43">
        <v>726</v>
      </c>
      <c r="E2238" s="97">
        <v>7.6790152999999996E-3</v>
      </c>
      <c r="F2238" s="97">
        <v>2.06531834E-3</v>
      </c>
      <c r="G2238" s="97">
        <v>1.4145716000000001E-3</v>
      </c>
      <c r="H2238" s="97">
        <v>4.1991248500000003E-3</v>
      </c>
    </row>
    <row r="2239" spans="1:8" x14ac:dyDescent="0.2">
      <c r="A2239" s="42" t="s">
        <v>60</v>
      </c>
      <c r="B2239" s="42" t="s">
        <v>71</v>
      </c>
      <c r="C2239" s="42" t="s">
        <v>31</v>
      </c>
      <c r="D2239" s="43">
        <v>51</v>
      </c>
      <c r="E2239" s="97">
        <v>1.3178104350000001E-2</v>
      </c>
      <c r="F2239" s="97">
        <v>3.5743461399999998E-3</v>
      </c>
      <c r="G2239" s="97">
        <v>2.4502992599999998E-3</v>
      </c>
      <c r="H2239" s="97">
        <v>7.1534583699999999E-3</v>
      </c>
    </row>
    <row r="2240" spans="1:8" x14ac:dyDescent="0.2">
      <c r="A2240" s="42" t="s">
        <v>60</v>
      </c>
      <c r="B2240" s="42" t="s">
        <v>72</v>
      </c>
      <c r="C2240" s="42" t="s">
        <v>31</v>
      </c>
      <c r="D2240" s="43">
        <v>2495</v>
      </c>
      <c r="E2240" s="97">
        <v>1.2404006840000001E-2</v>
      </c>
      <c r="F2240" s="97">
        <v>1.58634838E-3</v>
      </c>
      <c r="G2240" s="97">
        <v>2.1999645000000002E-3</v>
      </c>
      <c r="H2240" s="97">
        <v>8.6176934800000007E-3</v>
      </c>
    </row>
    <row r="2241" spans="1:8" x14ac:dyDescent="0.2">
      <c r="A2241" s="42" t="s">
        <v>60</v>
      </c>
      <c r="B2241" s="42" t="s">
        <v>73</v>
      </c>
      <c r="C2241" s="42" t="s">
        <v>31</v>
      </c>
      <c r="D2241" s="43">
        <v>436</v>
      </c>
      <c r="E2241" s="97">
        <v>7.3447585100000004E-3</v>
      </c>
      <c r="F2241" s="97">
        <v>1.8289423700000001E-3</v>
      </c>
      <c r="G2241" s="97">
        <v>1.45212132E-3</v>
      </c>
      <c r="H2241" s="97">
        <v>4.0636943300000001E-3</v>
      </c>
    </row>
    <row r="2242" spans="1:8" x14ac:dyDescent="0.2">
      <c r="A2242" s="42" t="s">
        <v>60</v>
      </c>
      <c r="B2242" s="42" t="s">
        <v>74</v>
      </c>
      <c r="C2242" s="42" t="s">
        <v>31</v>
      </c>
      <c r="D2242" s="43">
        <v>726</v>
      </c>
      <c r="E2242" s="97">
        <v>6.9329976499999998E-3</v>
      </c>
      <c r="F2242" s="97">
        <v>1.5907175499999999E-3</v>
      </c>
      <c r="G2242" s="97">
        <v>1.2184022E-3</v>
      </c>
      <c r="H2242" s="97">
        <v>4.1238774299999998E-3</v>
      </c>
    </row>
    <row r="2243" spans="1:8" x14ac:dyDescent="0.2">
      <c r="A2243" s="42" t="s">
        <v>60</v>
      </c>
      <c r="B2243" s="42" t="s">
        <v>75</v>
      </c>
      <c r="C2243" s="42" t="s">
        <v>31</v>
      </c>
      <c r="D2243" s="43">
        <v>482</v>
      </c>
      <c r="E2243" s="97">
        <v>7.4035411299999999E-3</v>
      </c>
      <c r="F2243" s="97">
        <v>1.38473447E-3</v>
      </c>
      <c r="G2243" s="97">
        <v>1.23054955E-3</v>
      </c>
      <c r="H2243" s="97">
        <v>4.7882566300000004E-3</v>
      </c>
    </row>
    <row r="2244" spans="1:8" x14ac:dyDescent="0.2">
      <c r="A2244" s="42" t="s">
        <v>60</v>
      </c>
      <c r="B2244" s="42" t="s">
        <v>70</v>
      </c>
      <c r="C2244" s="42" t="s">
        <v>166</v>
      </c>
      <c r="D2244" s="43">
        <v>1</v>
      </c>
      <c r="E2244" s="97">
        <v>9.5486111100000007E-3</v>
      </c>
      <c r="F2244" s="97">
        <v>2.88194444E-3</v>
      </c>
      <c r="G2244" s="97">
        <v>3.2060180499999999E-3</v>
      </c>
      <c r="H2244" s="97">
        <v>3.4606479100000001E-3</v>
      </c>
    </row>
    <row r="2245" spans="1:8" x14ac:dyDescent="0.2">
      <c r="A2245" s="42" t="s">
        <v>60</v>
      </c>
      <c r="B2245" s="42" t="s">
        <v>74</v>
      </c>
      <c r="C2245" s="42" t="s">
        <v>166</v>
      </c>
      <c r="D2245" s="43">
        <v>1</v>
      </c>
      <c r="E2245" s="97">
        <v>2.9629625000000001E-3</v>
      </c>
      <c r="F2245" s="97">
        <v>2.8472222199999999E-3</v>
      </c>
      <c r="G2245" s="97">
        <v>6.9444439999999998E-5</v>
      </c>
      <c r="H2245" s="97">
        <v>4.629583E-5</v>
      </c>
    </row>
    <row r="2246" spans="1:8" x14ac:dyDescent="0.2">
      <c r="A2246" s="42" t="s">
        <v>60</v>
      </c>
      <c r="B2246" s="42" t="s">
        <v>70</v>
      </c>
      <c r="C2246" s="42" t="s">
        <v>32</v>
      </c>
      <c r="D2246" s="43">
        <v>2754</v>
      </c>
      <c r="E2246" s="97">
        <v>7.0906666999999996E-3</v>
      </c>
      <c r="F2246" s="97">
        <v>1.35616688E-3</v>
      </c>
      <c r="G2246" s="97">
        <v>1.4022950799999999E-3</v>
      </c>
      <c r="H2246" s="97">
        <v>4.3322042699999999E-3</v>
      </c>
    </row>
    <row r="2247" spans="1:8" x14ac:dyDescent="0.2">
      <c r="A2247" s="42" t="s">
        <v>60</v>
      </c>
      <c r="B2247" s="42" t="s">
        <v>71</v>
      </c>
      <c r="C2247" s="42" t="s">
        <v>32</v>
      </c>
      <c r="D2247" s="43">
        <v>164</v>
      </c>
      <c r="E2247" s="97">
        <v>1.113291812E-2</v>
      </c>
      <c r="F2247" s="97">
        <v>4.2570712700000001E-3</v>
      </c>
      <c r="G2247" s="97">
        <v>1.27942898E-3</v>
      </c>
      <c r="H2247" s="97">
        <v>5.5964174500000002E-3</v>
      </c>
    </row>
    <row r="2248" spans="1:8" x14ac:dyDescent="0.2">
      <c r="A2248" s="42" t="s">
        <v>60</v>
      </c>
      <c r="B2248" s="42" t="s">
        <v>72</v>
      </c>
      <c r="C2248" s="42" t="s">
        <v>32</v>
      </c>
      <c r="D2248" s="43">
        <v>3818</v>
      </c>
      <c r="E2248" s="97">
        <v>7.7860715799999997E-3</v>
      </c>
      <c r="F2248" s="97">
        <v>8.1764534000000003E-4</v>
      </c>
      <c r="G2248" s="97">
        <v>2.51984666E-3</v>
      </c>
      <c r="H2248" s="97">
        <v>4.4485790999999998E-3</v>
      </c>
    </row>
    <row r="2249" spans="1:8" x14ac:dyDescent="0.2">
      <c r="A2249" s="42" t="s">
        <v>60</v>
      </c>
      <c r="B2249" s="42" t="s">
        <v>73</v>
      </c>
      <c r="C2249" s="42" t="s">
        <v>32</v>
      </c>
      <c r="D2249" s="43">
        <v>379</v>
      </c>
      <c r="E2249" s="97">
        <v>8.15208737E-3</v>
      </c>
      <c r="F2249" s="97">
        <v>1.80509723E-3</v>
      </c>
      <c r="G2249" s="97">
        <v>1.4953151700000001E-3</v>
      </c>
      <c r="H2249" s="97">
        <v>4.85167451E-3</v>
      </c>
    </row>
    <row r="2250" spans="1:8" x14ac:dyDescent="0.2">
      <c r="A2250" s="42" t="s">
        <v>60</v>
      </c>
      <c r="B2250" s="42" t="s">
        <v>74</v>
      </c>
      <c r="C2250" s="42" t="s">
        <v>32</v>
      </c>
      <c r="D2250" s="43">
        <v>1080</v>
      </c>
      <c r="E2250" s="97">
        <v>8.1473334300000005E-3</v>
      </c>
      <c r="F2250" s="97">
        <v>1.83200421E-3</v>
      </c>
      <c r="G2250" s="97">
        <v>1.26170243E-3</v>
      </c>
      <c r="H2250" s="97">
        <v>5.05362629E-3</v>
      </c>
    </row>
    <row r="2251" spans="1:8" x14ac:dyDescent="0.2">
      <c r="A2251" s="42" t="s">
        <v>60</v>
      </c>
      <c r="B2251" s="42" t="s">
        <v>75</v>
      </c>
      <c r="C2251" s="42" t="s">
        <v>32</v>
      </c>
      <c r="D2251" s="43">
        <v>1211</v>
      </c>
      <c r="E2251" s="97">
        <v>8.2210712699999997E-3</v>
      </c>
      <c r="F2251" s="97">
        <v>1.77902383E-3</v>
      </c>
      <c r="G2251" s="97">
        <v>1.2128404000000001E-3</v>
      </c>
      <c r="H2251" s="97">
        <v>5.2292065599999996E-3</v>
      </c>
    </row>
    <row r="2252" spans="1:8" x14ac:dyDescent="0.2">
      <c r="A2252" s="42" t="s">
        <v>60</v>
      </c>
      <c r="B2252" s="42" t="s">
        <v>70</v>
      </c>
      <c r="C2252" s="42" t="s">
        <v>33</v>
      </c>
      <c r="D2252" s="43">
        <v>1347</v>
      </c>
      <c r="E2252" s="97">
        <v>7.7724845799999999E-3</v>
      </c>
      <c r="F2252" s="97">
        <v>2.1927669500000002E-3</v>
      </c>
      <c r="G2252" s="97">
        <v>1.36702078E-3</v>
      </c>
      <c r="H2252" s="97">
        <v>4.2126963499999996E-3</v>
      </c>
    </row>
    <row r="2253" spans="1:8" x14ac:dyDescent="0.2">
      <c r="A2253" s="42" t="s">
        <v>60</v>
      </c>
      <c r="B2253" s="42" t="s">
        <v>71</v>
      </c>
      <c r="C2253" s="42" t="s">
        <v>33</v>
      </c>
      <c r="D2253" s="43">
        <v>213</v>
      </c>
      <c r="E2253" s="97">
        <v>6.8047945899999997E-3</v>
      </c>
      <c r="F2253" s="97">
        <v>1.74697854E-3</v>
      </c>
      <c r="G2253" s="97">
        <v>1.2422837000000001E-3</v>
      </c>
      <c r="H2253" s="97">
        <v>3.8155318400000002E-3</v>
      </c>
    </row>
    <row r="2254" spans="1:8" x14ac:dyDescent="0.2">
      <c r="A2254" s="42" t="s">
        <v>60</v>
      </c>
      <c r="B2254" s="42" t="s">
        <v>72</v>
      </c>
      <c r="C2254" s="42" t="s">
        <v>33</v>
      </c>
      <c r="D2254" s="43">
        <v>45</v>
      </c>
      <c r="E2254" s="97">
        <v>3.8585388000000002E-3</v>
      </c>
      <c r="F2254" s="97">
        <v>1.17669726E-3</v>
      </c>
      <c r="G2254" s="97">
        <v>7.2993801999999999E-4</v>
      </c>
      <c r="H2254" s="97">
        <v>1.9519030299999999E-3</v>
      </c>
    </row>
    <row r="2255" spans="1:8" x14ac:dyDescent="0.2">
      <c r="A2255" s="42" t="s">
        <v>60</v>
      </c>
      <c r="B2255" s="42" t="s">
        <v>73</v>
      </c>
      <c r="C2255" s="42" t="s">
        <v>33</v>
      </c>
      <c r="D2255" s="43">
        <v>446</v>
      </c>
      <c r="E2255" s="97">
        <v>8.0447857199999993E-3</v>
      </c>
      <c r="F2255" s="97">
        <v>2.3640173599999998E-3</v>
      </c>
      <c r="G2255" s="97">
        <v>1.29691887E-3</v>
      </c>
      <c r="H2255" s="97">
        <v>4.3838489899999996E-3</v>
      </c>
    </row>
    <row r="2256" spans="1:8" x14ac:dyDescent="0.2">
      <c r="A2256" s="42" t="s">
        <v>60</v>
      </c>
      <c r="B2256" s="42" t="s">
        <v>74</v>
      </c>
      <c r="C2256" s="42" t="s">
        <v>33</v>
      </c>
      <c r="D2256" s="43">
        <v>812</v>
      </c>
      <c r="E2256" s="97">
        <v>7.4656766500000001E-3</v>
      </c>
      <c r="F2256" s="97">
        <v>1.9815040400000001E-3</v>
      </c>
      <c r="G2256" s="97">
        <v>1.20058188E-3</v>
      </c>
      <c r="H2256" s="97">
        <v>4.2835902400000002E-3</v>
      </c>
    </row>
    <row r="2257" spans="1:8" x14ac:dyDescent="0.2">
      <c r="A2257" s="42" t="s">
        <v>60</v>
      </c>
      <c r="B2257" s="42" t="s">
        <v>75</v>
      </c>
      <c r="C2257" s="42" t="s">
        <v>33</v>
      </c>
      <c r="D2257" s="43">
        <v>631</v>
      </c>
      <c r="E2257" s="97">
        <v>6.6269917500000001E-3</v>
      </c>
      <c r="F2257" s="97">
        <v>1.54294673E-3</v>
      </c>
      <c r="G2257" s="97">
        <v>8.7520887000000003E-4</v>
      </c>
      <c r="H2257" s="97">
        <v>4.2088356700000001E-3</v>
      </c>
    </row>
    <row r="2258" spans="1:8" x14ac:dyDescent="0.2">
      <c r="A2258" s="42" t="s">
        <v>60</v>
      </c>
      <c r="B2258" s="42" t="s">
        <v>70</v>
      </c>
      <c r="C2258" s="42" t="s">
        <v>34</v>
      </c>
      <c r="D2258" s="43">
        <v>948</v>
      </c>
      <c r="E2258" s="97">
        <v>7.2670531999999999E-3</v>
      </c>
      <c r="F2258" s="97">
        <v>1.86845576E-3</v>
      </c>
      <c r="G2258" s="97">
        <v>1.5784202200000001E-3</v>
      </c>
      <c r="H2258" s="97">
        <v>3.8201767399999999E-3</v>
      </c>
    </row>
    <row r="2259" spans="1:8" x14ac:dyDescent="0.2">
      <c r="A2259" s="42" t="s">
        <v>60</v>
      </c>
      <c r="B2259" s="42" t="s">
        <v>71</v>
      </c>
      <c r="C2259" s="42" t="s">
        <v>34</v>
      </c>
      <c r="D2259" s="43">
        <v>142</v>
      </c>
      <c r="E2259" s="97">
        <v>7.3704027500000003E-3</v>
      </c>
      <c r="F2259" s="97">
        <v>2.0991455299999998E-3</v>
      </c>
      <c r="G2259" s="97">
        <v>1.5529633699999999E-3</v>
      </c>
      <c r="H2259" s="97">
        <v>3.71829335E-3</v>
      </c>
    </row>
    <row r="2260" spans="1:8" x14ac:dyDescent="0.2">
      <c r="A2260" s="42" t="s">
        <v>60</v>
      </c>
      <c r="B2260" s="42" t="s">
        <v>72</v>
      </c>
      <c r="C2260" s="42" t="s">
        <v>34</v>
      </c>
      <c r="D2260" s="43">
        <v>499</v>
      </c>
      <c r="E2260" s="97">
        <v>7.6589055300000002E-3</v>
      </c>
      <c r="F2260" s="97">
        <v>1.2404899999999999E-3</v>
      </c>
      <c r="G2260" s="97">
        <v>2.4563708399999999E-3</v>
      </c>
      <c r="H2260" s="97">
        <v>3.9620442099999997E-3</v>
      </c>
    </row>
    <row r="2261" spans="1:8" x14ac:dyDescent="0.2">
      <c r="A2261" s="42" t="s">
        <v>60</v>
      </c>
      <c r="B2261" s="42" t="s">
        <v>73</v>
      </c>
      <c r="C2261" s="42" t="s">
        <v>34</v>
      </c>
      <c r="D2261" s="43">
        <v>122</v>
      </c>
      <c r="E2261" s="97">
        <v>8.1171256000000004E-3</v>
      </c>
      <c r="F2261" s="97">
        <v>2.5964819999999998E-3</v>
      </c>
      <c r="G2261" s="97">
        <v>1.4768326200000001E-3</v>
      </c>
      <c r="H2261" s="97">
        <v>4.0438104799999999E-3</v>
      </c>
    </row>
    <row r="2262" spans="1:8" x14ac:dyDescent="0.2">
      <c r="A2262" s="42" t="s">
        <v>60</v>
      </c>
      <c r="B2262" s="42" t="s">
        <v>74</v>
      </c>
      <c r="C2262" s="42" t="s">
        <v>34</v>
      </c>
      <c r="D2262" s="43">
        <v>489</v>
      </c>
      <c r="E2262" s="97">
        <v>7.8443343700000008E-3</v>
      </c>
      <c r="F2262" s="97">
        <v>2.2143402599999998E-3</v>
      </c>
      <c r="G2262" s="97">
        <v>1.3353260200000001E-3</v>
      </c>
      <c r="H2262" s="97">
        <v>4.2946676500000003E-3</v>
      </c>
    </row>
    <row r="2263" spans="1:8" x14ac:dyDescent="0.2">
      <c r="A2263" s="42" t="s">
        <v>60</v>
      </c>
      <c r="B2263" s="42" t="s">
        <v>75</v>
      </c>
      <c r="C2263" s="42" t="s">
        <v>34</v>
      </c>
      <c r="D2263" s="43">
        <v>741</v>
      </c>
      <c r="E2263" s="97">
        <v>7.8489713700000008E-3</v>
      </c>
      <c r="F2263" s="97">
        <v>1.7645540199999999E-3</v>
      </c>
      <c r="G2263" s="97">
        <v>1.2099668999999999E-3</v>
      </c>
      <c r="H2263" s="97">
        <v>4.87444995E-3</v>
      </c>
    </row>
    <row r="2264" spans="1:8" x14ac:dyDescent="0.2">
      <c r="A2264" s="42" t="s">
        <v>60</v>
      </c>
      <c r="B2264" s="42" t="s">
        <v>70</v>
      </c>
      <c r="C2264" s="42" t="s">
        <v>35</v>
      </c>
      <c r="D2264" s="43">
        <v>323</v>
      </c>
      <c r="E2264" s="97">
        <v>8.2724527499999992E-3</v>
      </c>
      <c r="F2264" s="97">
        <v>1.6039585999999999E-3</v>
      </c>
      <c r="G2264" s="97">
        <v>1.79856787E-3</v>
      </c>
      <c r="H2264" s="97">
        <v>4.8699258E-3</v>
      </c>
    </row>
    <row r="2265" spans="1:8" x14ac:dyDescent="0.2">
      <c r="A2265" s="42" t="s">
        <v>60</v>
      </c>
      <c r="B2265" s="42" t="s">
        <v>71</v>
      </c>
      <c r="C2265" s="42" t="s">
        <v>35</v>
      </c>
      <c r="D2265" s="43">
        <v>89</v>
      </c>
      <c r="E2265" s="97">
        <v>1.353867538E-2</v>
      </c>
      <c r="F2265" s="97">
        <v>3.9921449999999999E-3</v>
      </c>
      <c r="G2265" s="97">
        <v>2.3629315100000001E-3</v>
      </c>
      <c r="H2265" s="97">
        <v>7.1835984100000003E-3</v>
      </c>
    </row>
    <row r="2266" spans="1:8" x14ac:dyDescent="0.2">
      <c r="A2266" s="42" t="s">
        <v>60</v>
      </c>
      <c r="B2266" s="42" t="s">
        <v>72</v>
      </c>
      <c r="C2266" s="42" t="s">
        <v>35</v>
      </c>
      <c r="D2266" s="43">
        <v>4392</v>
      </c>
      <c r="E2266" s="97">
        <v>7.2246016199999999E-3</v>
      </c>
      <c r="F2266" s="97">
        <v>5.5327054000000003E-4</v>
      </c>
      <c r="G2266" s="97">
        <v>3.3686087200000001E-3</v>
      </c>
      <c r="H2266" s="97">
        <v>3.3027218800000002E-3</v>
      </c>
    </row>
    <row r="2267" spans="1:8" x14ac:dyDescent="0.2">
      <c r="A2267" s="42" t="s">
        <v>60</v>
      </c>
      <c r="B2267" s="42" t="s">
        <v>73</v>
      </c>
      <c r="C2267" s="42" t="s">
        <v>35</v>
      </c>
      <c r="D2267" s="43">
        <v>170</v>
      </c>
      <c r="E2267" s="97">
        <v>8.5183821100000001E-3</v>
      </c>
      <c r="F2267" s="97">
        <v>1.74802533E-3</v>
      </c>
      <c r="G2267" s="97">
        <v>1.7679055100000001E-3</v>
      </c>
      <c r="H2267" s="97">
        <v>5.0024507100000001E-3</v>
      </c>
    </row>
    <row r="2268" spans="1:8" x14ac:dyDescent="0.2">
      <c r="A2268" s="42" t="s">
        <v>60</v>
      </c>
      <c r="B2268" s="42" t="s">
        <v>74</v>
      </c>
      <c r="C2268" s="42" t="s">
        <v>35</v>
      </c>
      <c r="D2268" s="43">
        <v>323</v>
      </c>
      <c r="E2268" s="97">
        <v>7.8924074400000006E-3</v>
      </c>
      <c r="F2268" s="97">
        <v>1.50993267E-3</v>
      </c>
      <c r="G2268" s="97">
        <v>1.65623902E-3</v>
      </c>
      <c r="H2268" s="97">
        <v>4.7262353000000002E-3</v>
      </c>
    </row>
    <row r="2269" spans="1:8" x14ac:dyDescent="0.2">
      <c r="A2269" s="42" t="s">
        <v>60</v>
      </c>
      <c r="B2269" s="42" t="s">
        <v>75</v>
      </c>
      <c r="C2269" s="42" t="s">
        <v>35</v>
      </c>
      <c r="D2269" s="43">
        <v>541</v>
      </c>
      <c r="E2269" s="97">
        <v>7.7895227699999996E-3</v>
      </c>
      <c r="F2269" s="97">
        <v>8.2554573000000002E-4</v>
      </c>
      <c r="G2269" s="97">
        <v>1.3964620699999999E-3</v>
      </c>
      <c r="H2269" s="97">
        <v>5.5675144799999998E-3</v>
      </c>
    </row>
    <row r="2270" spans="1:8" x14ac:dyDescent="0.2">
      <c r="A2270" s="42" t="s">
        <v>60</v>
      </c>
      <c r="B2270" s="42" t="s">
        <v>70</v>
      </c>
      <c r="C2270" s="42" t="s">
        <v>36</v>
      </c>
      <c r="D2270" s="43">
        <v>807</v>
      </c>
      <c r="E2270" s="97">
        <v>7.0495717899999996E-3</v>
      </c>
      <c r="F2270" s="97">
        <v>2.0572734999999998E-3</v>
      </c>
      <c r="G2270" s="97">
        <v>7.5994455999999996E-4</v>
      </c>
      <c r="H2270" s="97">
        <v>4.2323532500000002E-3</v>
      </c>
    </row>
    <row r="2271" spans="1:8" x14ac:dyDescent="0.2">
      <c r="A2271" s="42" t="s">
        <v>60</v>
      </c>
      <c r="B2271" s="42" t="s">
        <v>71</v>
      </c>
      <c r="C2271" s="42" t="s">
        <v>36</v>
      </c>
      <c r="D2271" s="43">
        <v>277</v>
      </c>
      <c r="E2271" s="97">
        <v>7.7561336100000003E-3</v>
      </c>
      <c r="F2271" s="97">
        <v>2.46235268E-3</v>
      </c>
      <c r="G2271" s="97">
        <v>7.0092066000000002E-4</v>
      </c>
      <c r="H2271" s="97">
        <v>4.5928597599999999E-3</v>
      </c>
    </row>
    <row r="2272" spans="1:8" x14ac:dyDescent="0.2">
      <c r="A2272" s="42" t="s">
        <v>60</v>
      </c>
      <c r="B2272" s="42" t="s">
        <v>72</v>
      </c>
      <c r="C2272" s="42" t="s">
        <v>36</v>
      </c>
      <c r="D2272" s="43">
        <v>114</v>
      </c>
      <c r="E2272" s="97">
        <v>5.7463244900000003E-3</v>
      </c>
      <c r="F2272" s="97">
        <v>1.8942899E-3</v>
      </c>
      <c r="G2272" s="97">
        <v>6.1829897000000001E-4</v>
      </c>
      <c r="H2272" s="97">
        <v>3.23373514E-3</v>
      </c>
    </row>
    <row r="2273" spans="1:8" x14ac:dyDescent="0.2">
      <c r="A2273" s="42" t="s">
        <v>60</v>
      </c>
      <c r="B2273" s="42" t="s">
        <v>73</v>
      </c>
      <c r="C2273" s="42" t="s">
        <v>36</v>
      </c>
      <c r="D2273" s="43">
        <v>499</v>
      </c>
      <c r="E2273" s="97">
        <v>7.2879784900000003E-3</v>
      </c>
      <c r="F2273" s="97">
        <v>2.21415028E-3</v>
      </c>
      <c r="G2273" s="97">
        <v>6.7231661000000001E-4</v>
      </c>
      <c r="H2273" s="97">
        <v>4.4015111199999998E-3</v>
      </c>
    </row>
    <row r="2274" spans="1:8" x14ac:dyDescent="0.2">
      <c r="A2274" s="42" t="s">
        <v>60</v>
      </c>
      <c r="B2274" s="42" t="s">
        <v>74</v>
      </c>
      <c r="C2274" s="42" t="s">
        <v>36</v>
      </c>
      <c r="D2274" s="43">
        <v>866</v>
      </c>
      <c r="E2274" s="97">
        <v>6.7936872099999997E-3</v>
      </c>
      <c r="F2274" s="97">
        <v>2.0946131299999999E-3</v>
      </c>
      <c r="G2274" s="97">
        <v>6.3797715999999998E-4</v>
      </c>
      <c r="H2274" s="97">
        <v>4.0610964400000001E-3</v>
      </c>
    </row>
    <row r="2275" spans="1:8" x14ac:dyDescent="0.2">
      <c r="A2275" s="42" t="s">
        <v>60</v>
      </c>
      <c r="B2275" s="42" t="s">
        <v>75</v>
      </c>
      <c r="C2275" s="42" t="s">
        <v>36</v>
      </c>
      <c r="D2275" s="43">
        <v>614</v>
      </c>
      <c r="E2275" s="97">
        <v>5.5067519199999996E-3</v>
      </c>
      <c r="F2275" s="97">
        <v>1.34941616E-3</v>
      </c>
      <c r="G2275" s="97">
        <v>4.9351902999999998E-4</v>
      </c>
      <c r="H2275" s="97">
        <v>3.6638162700000001E-3</v>
      </c>
    </row>
    <row r="2276" spans="1:8" x14ac:dyDescent="0.2">
      <c r="A2276" s="42" t="s">
        <v>60</v>
      </c>
      <c r="B2276" s="42" t="s">
        <v>70</v>
      </c>
      <c r="C2276" s="42" t="s">
        <v>37</v>
      </c>
      <c r="D2276" s="43">
        <v>950</v>
      </c>
      <c r="E2276" s="97">
        <v>7.0725143699999996E-3</v>
      </c>
      <c r="F2276" s="97">
        <v>1.31165911E-3</v>
      </c>
      <c r="G2276" s="97">
        <v>1.66826244E-3</v>
      </c>
      <c r="H2276" s="97">
        <v>4.0925923500000003E-3</v>
      </c>
    </row>
    <row r="2277" spans="1:8" x14ac:dyDescent="0.2">
      <c r="A2277" s="42" t="s">
        <v>60</v>
      </c>
      <c r="B2277" s="42" t="s">
        <v>71</v>
      </c>
      <c r="C2277" s="42" t="s">
        <v>37</v>
      </c>
      <c r="D2277" s="43">
        <v>117</v>
      </c>
      <c r="E2277" s="97">
        <v>1.084955657E-2</v>
      </c>
      <c r="F2277" s="97">
        <v>2.80874068E-3</v>
      </c>
      <c r="G2277" s="97">
        <v>1.7326485699999999E-3</v>
      </c>
      <c r="H2277" s="97">
        <v>6.3081669400000002E-3</v>
      </c>
    </row>
    <row r="2278" spans="1:8" x14ac:dyDescent="0.2">
      <c r="A2278" s="42" t="s">
        <v>60</v>
      </c>
      <c r="B2278" s="42" t="s">
        <v>72</v>
      </c>
      <c r="C2278" s="42" t="s">
        <v>37</v>
      </c>
      <c r="D2278" s="43">
        <v>27</v>
      </c>
      <c r="E2278" s="97">
        <v>4.9579900900000003E-3</v>
      </c>
      <c r="F2278" s="97">
        <v>1.1171122299999999E-3</v>
      </c>
      <c r="G2278" s="97">
        <v>1.1394030800000001E-3</v>
      </c>
      <c r="H2278" s="97">
        <v>2.7014743500000001E-3</v>
      </c>
    </row>
    <row r="2279" spans="1:8" x14ac:dyDescent="0.2">
      <c r="A2279" s="42" t="s">
        <v>60</v>
      </c>
      <c r="B2279" s="42" t="s">
        <v>73</v>
      </c>
      <c r="C2279" s="42" t="s">
        <v>37</v>
      </c>
      <c r="D2279" s="43">
        <v>46</v>
      </c>
      <c r="E2279" s="97">
        <v>8.5200279300000001E-3</v>
      </c>
      <c r="F2279" s="97">
        <v>1.74919457E-3</v>
      </c>
      <c r="G2279" s="97">
        <v>1.6550923799999999E-3</v>
      </c>
      <c r="H2279" s="97">
        <v>5.1157405300000002E-3</v>
      </c>
    </row>
    <row r="2280" spans="1:8" x14ac:dyDescent="0.2">
      <c r="A2280" s="42" t="s">
        <v>60</v>
      </c>
      <c r="B2280" s="42" t="s">
        <v>74</v>
      </c>
      <c r="C2280" s="42" t="s">
        <v>37</v>
      </c>
      <c r="D2280" s="43">
        <v>593</v>
      </c>
      <c r="E2280" s="97">
        <v>8.9120368000000002E-3</v>
      </c>
      <c r="F2280" s="97">
        <v>1.8424440200000001E-3</v>
      </c>
      <c r="G2280" s="97">
        <v>1.7140362E-3</v>
      </c>
      <c r="H2280" s="97">
        <v>5.3555560999999996E-3</v>
      </c>
    </row>
    <row r="2281" spans="1:8" x14ac:dyDescent="0.2">
      <c r="A2281" s="42" t="s">
        <v>60</v>
      </c>
      <c r="B2281" s="42" t="s">
        <v>75</v>
      </c>
      <c r="C2281" s="42" t="s">
        <v>37</v>
      </c>
      <c r="D2281" s="43">
        <v>715</v>
      </c>
      <c r="E2281" s="97">
        <v>7.2592104600000002E-3</v>
      </c>
      <c r="F2281" s="97">
        <v>9.8199923000000006E-4</v>
      </c>
      <c r="G2281" s="97">
        <v>1.3321514000000001E-3</v>
      </c>
      <c r="H2281" s="97">
        <v>4.9450593300000003E-3</v>
      </c>
    </row>
    <row r="2282" spans="1:8" x14ac:dyDescent="0.2">
      <c r="A2282" s="42" t="s">
        <v>60</v>
      </c>
      <c r="B2282" s="42" t="s">
        <v>70</v>
      </c>
      <c r="C2282" s="42" t="s">
        <v>38</v>
      </c>
      <c r="D2282" s="43">
        <v>380</v>
      </c>
      <c r="E2282" s="97">
        <v>7.5405090199999998E-3</v>
      </c>
      <c r="F2282" s="97">
        <v>1.84441984E-3</v>
      </c>
      <c r="G2282" s="97">
        <v>1.82474391E-3</v>
      </c>
      <c r="H2282" s="97">
        <v>3.87134479E-3</v>
      </c>
    </row>
    <row r="2283" spans="1:8" x14ac:dyDescent="0.2">
      <c r="A2283" s="42" t="s">
        <v>60</v>
      </c>
      <c r="B2283" s="42" t="s">
        <v>71</v>
      </c>
      <c r="C2283" s="42" t="s">
        <v>38</v>
      </c>
      <c r="D2283" s="43">
        <v>185</v>
      </c>
      <c r="E2283" s="97">
        <v>8.64702176E-3</v>
      </c>
      <c r="F2283" s="97">
        <v>1.9711584099999999E-3</v>
      </c>
      <c r="G2283" s="97">
        <v>2.0314687499999999E-3</v>
      </c>
      <c r="H2283" s="97">
        <v>4.6443941599999998E-3</v>
      </c>
    </row>
    <row r="2284" spans="1:8" x14ac:dyDescent="0.2">
      <c r="A2284" s="42" t="s">
        <v>60</v>
      </c>
      <c r="B2284" s="42" t="s">
        <v>72</v>
      </c>
      <c r="C2284" s="42" t="s">
        <v>38</v>
      </c>
      <c r="D2284" s="43">
        <v>123</v>
      </c>
      <c r="E2284" s="97">
        <v>9.7875261400000007E-3</v>
      </c>
      <c r="F2284" s="97">
        <v>1.25592793E-3</v>
      </c>
      <c r="G2284" s="97">
        <v>6.3930265999999998E-4</v>
      </c>
      <c r="H2284" s="97">
        <v>7.8922949800000006E-3</v>
      </c>
    </row>
    <row r="2285" spans="1:8" x14ac:dyDescent="0.2">
      <c r="A2285" s="42" t="s">
        <v>60</v>
      </c>
      <c r="B2285" s="42" t="s">
        <v>73</v>
      </c>
      <c r="C2285" s="42" t="s">
        <v>38</v>
      </c>
      <c r="D2285" s="43">
        <v>28</v>
      </c>
      <c r="E2285" s="97">
        <v>9.9454362500000001E-3</v>
      </c>
      <c r="F2285" s="97">
        <v>2.3958331700000002E-3</v>
      </c>
      <c r="G2285" s="97">
        <v>1.8208496400000001E-3</v>
      </c>
      <c r="H2285" s="97">
        <v>5.7287530700000002E-3</v>
      </c>
    </row>
    <row r="2286" spans="1:8" x14ac:dyDescent="0.2">
      <c r="A2286" s="42" t="s">
        <v>60</v>
      </c>
      <c r="B2286" s="42" t="s">
        <v>74</v>
      </c>
      <c r="C2286" s="42" t="s">
        <v>38</v>
      </c>
      <c r="D2286" s="43">
        <v>551</v>
      </c>
      <c r="E2286" s="97">
        <v>8.6207734500000008E-3</v>
      </c>
      <c r="F2286" s="97">
        <v>2.1346077099999999E-3</v>
      </c>
      <c r="G2286" s="97">
        <v>1.6059603100000001E-3</v>
      </c>
      <c r="H2286" s="97">
        <v>4.8802049199999998E-3</v>
      </c>
    </row>
    <row r="2287" spans="1:8" x14ac:dyDescent="0.2">
      <c r="A2287" s="42" t="s">
        <v>60</v>
      </c>
      <c r="B2287" s="42" t="s">
        <v>75</v>
      </c>
      <c r="C2287" s="42" t="s">
        <v>38</v>
      </c>
      <c r="D2287" s="43">
        <v>421</v>
      </c>
      <c r="E2287" s="97">
        <v>8.7176143499999997E-3</v>
      </c>
      <c r="F2287" s="97">
        <v>1.4304563300000001E-3</v>
      </c>
      <c r="G2287" s="97">
        <v>1.5178804799999999E-3</v>
      </c>
      <c r="H2287" s="97">
        <v>5.7692770500000004E-3</v>
      </c>
    </row>
    <row r="2288" spans="1:8" x14ac:dyDescent="0.2">
      <c r="A2288" s="42" t="s">
        <v>60</v>
      </c>
      <c r="B2288" s="42" t="s">
        <v>70</v>
      </c>
      <c r="C2288" s="42" t="s">
        <v>39</v>
      </c>
      <c r="D2288" s="43">
        <v>214</v>
      </c>
      <c r="E2288" s="97">
        <v>8.9797505399999995E-3</v>
      </c>
      <c r="F2288" s="97">
        <v>2.3901542099999998E-3</v>
      </c>
      <c r="G2288" s="97">
        <v>1.6987384999999999E-3</v>
      </c>
      <c r="H2288" s="97">
        <v>4.8908573099999998E-3</v>
      </c>
    </row>
    <row r="2289" spans="1:8" x14ac:dyDescent="0.2">
      <c r="A2289" s="42" t="s">
        <v>60</v>
      </c>
      <c r="B2289" s="42" t="s">
        <v>71</v>
      </c>
      <c r="C2289" s="42" t="s">
        <v>39</v>
      </c>
      <c r="D2289" s="43">
        <v>103</v>
      </c>
      <c r="E2289" s="97">
        <v>8.0400482799999999E-3</v>
      </c>
      <c r="F2289" s="97">
        <v>1.8480310800000001E-3</v>
      </c>
      <c r="G2289" s="97">
        <v>1.481706E-3</v>
      </c>
      <c r="H2289" s="97">
        <v>4.71031079E-3</v>
      </c>
    </row>
    <row r="2290" spans="1:8" x14ac:dyDescent="0.2">
      <c r="A2290" s="42" t="s">
        <v>60</v>
      </c>
      <c r="B2290" s="42" t="s">
        <v>72</v>
      </c>
      <c r="C2290" s="42" t="s">
        <v>39</v>
      </c>
      <c r="D2290" s="43">
        <v>192</v>
      </c>
      <c r="E2290" s="97">
        <v>7.6182723200000002E-3</v>
      </c>
      <c r="F2290" s="97">
        <v>1.6338129199999999E-3</v>
      </c>
      <c r="G2290" s="97">
        <v>3.1084825999999999E-3</v>
      </c>
      <c r="H2290" s="97">
        <v>2.8759763300000001E-3</v>
      </c>
    </row>
    <row r="2291" spans="1:8" x14ac:dyDescent="0.2">
      <c r="A2291" s="42" t="s">
        <v>60</v>
      </c>
      <c r="B2291" s="42" t="s">
        <v>73</v>
      </c>
      <c r="C2291" s="42" t="s">
        <v>39</v>
      </c>
      <c r="D2291" s="43">
        <v>50</v>
      </c>
      <c r="E2291" s="97">
        <v>9.4412034600000003E-3</v>
      </c>
      <c r="F2291" s="97">
        <v>2.23055531E-3</v>
      </c>
      <c r="G2291" s="97">
        <v>1.6967589600000001E-3</v>
      </c>
      <c r="H2291" s="97">
        <v>5.5138886399999998E-3</v>
      </c>
    </row>
    <row r="2292" spans="1:8" x14ac:dyDescent="0.2">
      <c r="A2292" s="42" t="s">
        <v>60</v>
      </c>
      <c r="B2292" s="42" t="s">
        <v>74</v>
      </c>
      <c r="C2292" s="42" t="s">
        <v>39</v>
      </c>
      <c r="D2292" s="43">
        <v>354</v>
      </c>
      <c r="E2292" s="97">
        <v>8.1439629499999999E-3</v>
      </c>
      <c r="F2292" s="97">
        <v>2.1271772699999998E-3</v>
      </c>
      <c r="G2292" s="97">
        <v>1.40118203E-3</v>
      </c>
      <c r="H2292" s="97">
        <v>4.6156031800000004E-3</v>
      </c>
    </row>
    <row r="2293" spans="1:8" x14ac:dyDescent="0.2">
      <c r="A2293" s="42" t="s">
        <v>60</v>
      </c>
      <c r="B2293" s="42" t="s">
        <v>75</v>
      </c>
      <c r="C2293" s="42" t="s">
        <v>39</v>
      </c>
      <c r="D2293" s="43">
        <v>300</v>
      </c>
      <c r="E2293" s="97">
        <v>8.5060182700000004E-3</v>
      </c>
      <c r="F2293" s="97">
        <v>1.5446371199999999E-3</v>
      </c>
      <c r="G2293" s="97">
        <v>1.43445193E-3</v>
      </c>
      <c r="H2293" s="97">
        <v>5.52692875E-3</v>
      </c>
    </row>
    <row r="2294" spans="1:8" x14ac:dyDescent="0.2">
      <c r="A2294" s="42" t="s">
        <v>60</v>
      </c>
      <c r="B2294" s="42" t="s">
        <v>70</v>
      </c>
      <c r="C2294" s="42" t="s">
        <v>40</v>
      </c>
      <c r="D2294" s="43">
        <v>203</v>
      </c>
      <c r="E2294" s="97">
        <v>8.4458809899999997E-3</v>
      </c>
      <c r="F2294" s="97">
        <v>1.6955160800000001E-3</v>
      </c>
      <c r="G2294" s="97">
        <v>1.8805872299999999E-3</v>
      </c>
      <c r="H2294" s="97">
        <v>4.8697771499999999E-3</v>
      </c>
    </row>
    <row r="2295" spans="1:8" x14ac:dyDescent="0.2">
      <c r="A2295" s="42" t="s">
        <v>60</v>
      </c>
      <c r="B2295" s="42" t="s">
        <v>71</v>
      </c>
      <c r="C2295" s="42" t="s">
        <v>40</v>
      </c>
      <c r="D2295" s="43">
        <v>44</v>
      </c>
      <c r="E2295" s="97">
        <v>1.0632628119999999E-2</v>
      </c>
      <c r="F2295" s="97">
        <v>1.6795557700000001E-3</v>
      </c>
      <c r="G2295" s="97">
        <v>2.32007554E-3</v>
      </c>
      <c r="H2295" s="97">
        <v>6.6329963799999997E-3</v>
      </c>
    </row>
    <row r="2296" spans="1:8" x14ac:dyDescent="0.2">
      <c r="A2296" s="42" t="s">
        <v>60</v>
      </c>
      <c r="B2296" s="42" t="s">
        <v>72</v>
      </c>
      <c r="C2296" s="42" t="s">
        <v>40</v>
      </c>
      <c r="D2296" s="43">
        <v>2</v>
      </c>
      <c r="E2296" s="97">
        <v>4.5949072800000003E-3</v>
      </c>
      <c r="F2296" s="97">
        <v>1.6493052000000001E-3</v>
      </c>
      <c r="G2296" s="97">
        <v>1.86342569E-3</v>
      </c>
      <c r="H2296" s="97">
        <v>1.08217569E-3</v>
      </c>
    </row>
    <row r="2297" spans="1:8" x14ac:dyDescent="0.2">
      <c r="A2297" s="42" t="s">
        <v>60</v>
      </c>
      <c r="B2297" s="42" t="s">
        <v>73</v>
      </c>
      <c r="C2297" s="42" t="s">
        <v>40</v>
      </c>
      <c r="D2297" s="43">
        <v>67</v>
      </c>
      <c r="E2297" s="97">
        <v>9.3380318600000001E-3</v>
      </c>
      <c r="F2297" s="97">
        <v>2.14051248E-3</v>
      </c>
      <c r="G2297" s="97">
        <v>1.50359287E-3</v>
      </c>
      <c r="H2297" s="97">
        <v>5.6939259299999996E-3</v>
      </c>
    </row>
    <row r="2298" spans="1:8" x14ac:dyDescent="0.2">
      <c r="A2298" s="42" t="s">
        <v>60</v>
      </c>
      <c r="B2298" s="42" t="s">
        <v>74</v>
      </c>
      <c r="C2298" s="42" t="s">
        <v>40</v>
      </c>
      <c r="D2298" s="43">
        <v>107</v>
      </c>
      <c r="E2298" s="97">
        <v>9.7237363600000005E-3</v>
      </c>
      <c r="F2298" s="97">
        <v>2.5885901299999999E-3</v>
      </c>
      <c r="G2298" s="97">
        <v>1.55806483E-3</v>
      </c>
      <c r="H2298" s="97">
        <v>5.5770808999999998E-3</v>
      </c>
    </row>
    <row r="2299" spans="1:8" x14ac:dyDescent="0.2">
      <c r="A2299" s="42" t="s">
        <v>60</v>
      </c>
      <c r="B2299" s="42" t="s">
        <v>75</v>
      </c>
      <c r="C2299" s="42" t="s">
        <v>40</v>
      </c>
      <c r="D2299" s="43">
        <v>178</v>
      </c>
      <c r="E2299" s="97">
        <v>8.5512898299999994E-3</v>
      </c>
      <c r="F2299" s="97">
        <v>1.29070409E-3</v>
      </c>
      <c r="G2299" s="97">
        <v>1.6085359300000001E-3</v>
      </c>
      <c r="H2299" s="97">
        <v>5.6520492899999998E-3</v>
      </c>
    </row>
    <row r="2300" spans="1:8" x14ac:dyDescent="0.2">
      <c r="A2300" s="42" t="s">
        <v>60</v>
      </c>
      <c r="B2300" s="42" t="s">
        <v>70</v>
      </c>
      <c r="C2300" s="42" t="s">
        <v>41</v>
      </c>
      <c r="D2300" s="43">
        <v>1067</v>
      </c>
      <c r="E2300" s="97">
        <v>7.3855064599999999E-3</v>
      </c>
      <c r="F2300" s="97">
        <v>1.91885541E-3</v>
      </c>
      <c r="G2300" s="97">
        <v>1.6092191100000001E-3</v>
      </c>
      <c r="H2300" s="97">
        <v>3.85743146E-3</v>
      </c>
    </row>
    <row r="2301" spans="1:8" x14ac:dyDescent="0.2">
      <c r="A2301" s="42" t="s">
        <v>60</v>
      </c>
      <c r="B2301" s="42" t="s">
        <v>71</v>
      </c>
      <c r="C2301" s="42" t="s">
        <v>41</v>
      </c>
      <c r="D2301" s="43">
        <v>130</v>
      </c>
      <c r="E2301" s="97">
        <v>8.8917376500000003E-3</v>
      </c>
      <c r="F2301" s="97">
        <v>2.97578324E-3</v>
      </c>
      <c r="G2301" s="97">
        <v>1.5228808099999999E-3</v>
      </c>
      <c r="H2301" s="97">
        <v>4.3930731500000002E-3</v>
      </c>
    </row>
    <row r="2302" spans="1:8" x14ac:dyDescent="0.2">
      <c r="A2302" s="42" t="s">
        <v>60</v>
      </c>
      <c r="B2302" s="42" t="s">
        <v>72</v>
      </c>
      <c r="C2302" s="42" t="s">
        <v>41</v>
      </c>
      <c r="D2302" s="43">
        <v>94</v>
      </c>
      <c r="E2302" s="97">
        <v>8.0522308200000007E-3</v>
      </c>
      <c r="F2302" s="97">
        <v>2.1266743400000002E-3</v>
      </c>
      <c r="G2302" s="97">
        <v>2.4607217599999999E-3</v>
      </c>
      <c r="H2302" s="97">
        <v>3.4648342499999998E-3</v>
      </c>
    </row>
    <row r="2303" spans="1:8" x14ac:dyDescent="0.2">
      <c r="A2303" s="42" t="s">
        <v>60</v>
      </c>
      <c r="B2303" s="42" t="s">
        <v>73</v>
      </c>
      <c r="C2303" s="42" t="s">
        <v>41</v>
      </c>
      <c r="D2303" s="43">
        <v>96</v>
      </c>
      <c r="E2303" s="97">
        <v>8.4981430999999993E-3</v>
      </c>
      <c r="F2303" s="97">
        <v>2.5050633699999999E-3</v>
      </c>
      <c r="G2303" s="97">
        <v>1.5272952699999999E-3</v>
      </c>
      <c r="H2303" s="97">
        <v>4.4657839099999999E-3</v>
      </c>
    </row>
    <row r="2304" spans="1:8" x14ac:dyDescent="0.2">
      <c r="A2304" s="42" t="s">
        <v>60</v>
      </c>
      <c r="B2304" s="42" t="s">
        <v>74</v>
      </c>
      <c r="C2304" s="42" t="s">
        <v>41</v>
      </c>
      <c r="D2304" s="43">
        <v>507</v>
      </c>
      <c r="E2304" s="97">
        <v>8.0147835200000007E-3</v>
      </c>
      <c r="F2304" s="97">
        <v>2.2858908199999998E-3</v>
      </c>
      <c r="G2304" s="97">
        <v>1.4272406200000001E-3</v>
      </c>
      <c r="H2304" s="97">
        <v>4.3016516200000002E-3</v>
      </c>
    </row>
    <row r="2305" spans="1:8" x14ac:dyDescent="0.2">
      <c r="A2305" s="42" t="s">
        <v>60</v>
      </c>
      <c r="B2305" s="42" t="s">
        <v>75</v>
      </c>
      <c r="C2305" s="42" t="s">
        <v>41</v>
      </c>
      <c r="D2305" s="43">
        <v>529</v>
      </c>
      <c r="E2305" s="97">
        <v>7.9467940399999999E-3</v>
      </c>
      <c r="F2305" s="97">
        <v>1.92002708E-3</v>
      </c>
      <c r="G2305" s="97">
        <v>1.16884997E-3</v>
      </c>
      <c r="H2305" s="97">
        <v>4.85791651E-3</v>
      </c>
    </row>
    <row r="2306" spans="1:8" x14ac:dyDescent="0.2">
      <c r="A2306" s="42" t="s">
        <v>60</v>
      </c>
      <c r="B2306" s="42" t="s">
        <v>70</v>
      </c>
      <c r="C2306" s="42" t="s">
        <v>42</v>
      </c>
      <c r="D2306" s="43">
        <v>399</v>
      </c>
      <c r="E2306" s="97">
        <v>7.2505044800000003E-3</v>
      </c>
      <c r="F2306" s="97">
        <v>1.5408599800000001E-3</v>
      </c>
      <c r="G2306" s="97">
        <v>1.78713543E-3</v>
      </c>
      <c r="H2306" s="97">
        <v>3.9225085700000002E-3</v>
      </c>
    </row>
    <row r="2307" spans="1:8" x14ac:dyDescent="0.2">
      <c r="A2307" s="42" t="s">
        <v>60</v>
      </c>
      <c r="B2307" s="42" t="s">
        <v>71</v>
      </c>
      <c r="C2307" s="42" t="s">
        <v>42</v>
      </c>
      <c r="D2307" s="43">
        <v>166</v>
      </c>
      <c r="E2307" s="97">
        <v>9.5125639100000006E-3</v>
      </c>
      <c r="F2307" s="97">
        <v>3.3907154199999999E-3</v>
      </c>
      <c r="G2307" s="97">
        <v>1.78010629E-3</v>
      </c>
      <c r="H2307" s="97">
        <v>4.3417417400000002E-3</v>
      </c>
    </row>
    <row r="2308" spans="1:8" x14ac:dyDescent="0.2">
      <c r="A2308" s="42" t="s">
        <v>60</v>
      </c>
      <c r="B2308" s="42" t="s">
        <v>72</v>
      </c>
      <c r="C2308" s="42" t="s">
        <v>42</v>
      </c>
      <c r="D2308" s="43">
        <v>109</v>
      </c>
      <c r="E2308" s="97">
        <v>3.8281512999999998E-3</v>
      </c>
      <c r="F2308" s="97">
        <v>6.3328212000000005E-4</v>
      </c>
      <c r="G2308" s="97">
        <v>6.6014692000000003E-4</v>
      </c>
      <c r="H2308" s="97">
        <v>2.5347221699999999E-3</v>
      </c>
    </row>
    <row r="2309" spans="1:8" x14ac:dyDescent="0.2">
      <c r="A2309" s="42" t="s">
        <v>60</v>
      </c>
      <c r="B2309" s="42" t="s">
        <v>73</v>
      </c>
      <c r="C2309" s="42" t="s">
        <v>42</v>
      </c>
      <c r="D2309" s="43">
        <v>102</v>
      </c>
      <c r="E2309" s="97">
        <v>6.5627266900000003E-3</v>
      </c>
      <c r="F2309" s="97">
        <v>1.1887252599999999E-3</v>
      </c>
      <c r="G2309" s="97">
        <v>1.7529046300000001E-3</v>
      </c>
      <c r="H2309" s="97">
        <v>3.6210963399999998E-3</v>
      </c>
    </row>
    <row r="2310" spans="1:8" x14ac:dyDescent="0.2">
      <c r="A2310" s="42" t="s">
        <v>60</v>
      </c>
      <c r="B2310" s="42" t="s">
        <v>74</v>
      </c>
      <c r="C2310" s="42" t="s">
        <v>42</v>
      </c>
      <c r="D2310" s="43">
        <v>401</v>
      </c>
      <c r="E2310" s="97">
        <v>7.1837764300000002E-3</v>
      </c>
      <c r="F2310" s="97">
        <v>1.6361004899999999E-3</v>
      </c>
      <c r="G2310" s="97">
        <v>1.6124039199999999E-3</v>
      </c>
      <c r="H2310" s="97">
        <v>3.9352715400000002E-3</v>
      </c>
    </row>
    <row r="2311" spans="1:8" x14ac:dyDescent="0.2">
      <c r="A2311" s="42" t="s">
        <v>60</v>
      </c>
      <c r="B2311" s="42" t="s">
        <v>75</v>
      </c>
      <c r="C2311" s="42" t="s">
        <v>42</v>
      </c>
      <c r="D2311" s="43">
        <v>430</v>
      </c>
      <c r="E2311" s="97">
        <v>8.1491707100000005E-3</v>
      </c>
      <c r="F2311" s="97">
        <v>1.1793978899999999E-3</v>
      </c>
      <c r="G2311" s="97">
        <v>1.30493623E-3</v>
      </c>
      <c r="H2311" s="97">
        <v>5.66483609E-3</v>
      </c>
    </row>
    <row r="2312" spans="1:8" x14ac:dyDescent="0.2">
      <c r="A2312" s="42" t="s">
        <v>60</v>
      </c>
      <c r="B2312" s="42" t="s">
        <v>70</v>
      </c>
      <c r="C2312" s="42" t="s">
        <v>43</v>
      </c>
      <c r="D2312" s="43">
        <v>138</v>
      </c>
      <c r="E2312" s="97">
        <v>6.7142207700000003E-3</v>
      </c>
      <c r="F2312" s="97">
        <v>7.8250784E-4</v>
      </c>
      <c r="G2312" s="97">
        <v>1.46722331E-3</v>
      </c>
      <c r="H2312" s="97">
        <v>4.4529150999999996E-3</v>
      </c>
    </row>
    <row r="2313" spans="1:8" x14ac:dyDescent="0.2">
      <c r="A2313" s="42" t="s">
        <v>60</v>
      </c>
      <c r="B2313" s="42" t="s">
        <v>71</v>
      </c>
      <c r="C2313" s="42" t="s">
        <v>43</v>
      </c>
      <c r="D2313" s="43">
        <v>102</v>
      </c>
      <c r="E2313" s="97">
        <v>7.4805961500000002E-3</v>
      </c>
      <c r="F2313" s="97">
        <v>1.36233639E-3</v>
      </c>
      <c r="G2313" s="97">
        <v>1.5592091299999999E-3</v>
      </c>
      <c r="H2313" s="97">
        <v>4.5480435099999996E-3</v>
      </c>
    </row>
    <row r="2314" spans="1:8" x14ac:dyDescent="0.2">
      <c r="A2314" s="42" t="s">
        <v>60</v>
      </c>
      <c r="B2314" s="42" t="s">
        <v>72</v>
      </c>
      <c r="C2314" s="42" t="s">
        <v>43</v>
      </c>
      <c r="D2314" s="43">
        <v>19</v>
      </c>
      <c r="E2314" s="97">
        <v>6.2262424199999999E-3</v>
      </c>
      <c r="F2314" s="97">
        <v>7.6754190000000004E-5</v>
      </c>
      <c r="G2314" s="97">
        <v>2.0138886199999998E-3</v>
      </c>
      <c r="H2314" s="97">
        <v>4.1234160000000004E-3</v>
      </c>
    </row>
    <row r="2315" spans="1:8" x14ac:dyDescent="0.2">
      <c r="A2315" s="42" t="s">
        <v>60</v>
      </c>
      <c r="B2315" s="42" t="s">
        <v>73</v>
      </c>
      <c r="C2315" s="42" t="s">
        <v>43</v>
      </c>
      <c r="D2315" s="43">
        <v>76</v>
      </c>
      <c r="E2315" s="97">
        <v>7.1267358700000004E-3</v>
      </c>
      <c r="F2315" s="97">
        <v>4.4438331000000003E-4</v>
      </c>
      <c r="G2315" s="97">
        <v>1.2472585300000001E-3</v>
      </c>
      <c r="H2315" s="97">
        <v>5.4244332400000001E-3</v>
      </c>
    </row>
    <row r="2316" spans="1:8" x14ac:dyDescent="0.2">
      <c r="A2316" s="42" t="s">
        <v>60</v>
      </c>
      <c r="B2316" s="42" t="s">
        <v>74</v>
      </c>
      <c r="C2316" s="42" t="s">
        <v>43</v>
      </c>
      <c r="D2316" s="43">
        <v>238</v>
      </c>
      <c r="E2316" s="97">
        <v>7.9231829400000005E-3</v>
      </c>
      <c r="F2316" s="97">
        <v>7.7619218000000002E-4</v>
      </c>
      <c r="G2316" s="97">
        <v>1.5946445799999999E-3</v>
      </c>
      <c r="H2316" s="97">
        <v>5.5410633799999999E-3</v>
      </c>
    </row>
    <row r="2317" spans="1:8" x14ac:dyDescent="0.2">
      <c r="A2317" s="42" t="s">
        <v>60</v>
      </c>
      <c r="B2317" s="42" t="s">
        <v>75</v>
      </c>
      <c r="C2317" s="42" t="s">
        <v>43</v>
      </c>
      <c r="D2317" s="43">
        <v>274</v>
      </c>
      <c r="E2317" s="97">
        <v>7.0215765300000003E-3</v>
      </c>
      <c r="F2317" s="97">
        <v>1.9523836999999999E-4</v>
      </c>
      <c r="G2317" s="97">
        <v>1.5232154900000001E-3</v>
      </c>
      <c r="H2317" s="97">
        <v>5.2920127999999999E-3</v>
      </c>
    </row>
    <row r="2318" spans="1:8" x14ac:dyDescent="0.2">
      <c r="A2318" s="42" t="s">
        <v>60</v>
      </c>
      <c r="B2318" s="42" t="s">
        <v>70</v>
      </c>
      <c r="C2318" s="42" t="s">
        <v>44</v>
      </c>
      <c r="D2318" s="43">
        <v>1426</v>
      </c>
      <c r="E2318" s="97">
        <v>7.1425426799999999E-3</v>
      </c>
      <c r="F2318" s="97">
        <v>1.80490599E-3</v>
      </c>
      <c r="G2318" s="97">
        <v>1.0351408E-3</v>
      </c>
      <c r="H2318" s="97">
        <v>4.30249541E-3</v>
      </c>
    </row>
    <row r="2319" spans="1:8" x14ac:dyDescent="0.2">
      <c r="A2319" s="42" t="s">
        <v>60</v>
      </c>
      <c r="B2319" s="42" t="s">
        <v>71</v>
      </c>
      <c r="C2319" s="42" t="s">
        <v>44</v>
      </c>
      <c r="D2319" s="43">
        <v>60</v>
      </c>
      <c r="E2319" s="97">
        <v>1.0615161810000001E-2</v>
      </c>
      <c r="F2319" s="97">
        <v>2.8657405E-3</v>
      </c>
      <c r="G2319" s="97">
        <v>1.667438E-3</v>
      </c>
      <c r="H2319" s="97">
        <v>6.0819827300000002E-3</v>
      </c>
    </row>
    <row r="2320" spans="1:8" x14ac:dyDescent="0.2">
      <c r="A2320" s="42" t="s">
        <v>60</v>
      </c>
      <c r="B2320" s="42" t="s">
        <v>72</v>
      </c>
      <c r="C2320" s="42" t="s">
        <v>44</v>
      </c>
      <c r="D2320" s="43">
        <v>73</v>
      </c>
      <c r="E2320" s="97">
        <v>9.4430172699999995E-3</v>
      </c>
      <c r="F2320" s="97">
        <v>1.3855591400000001E-3</v>
      </c>
      <c r="G2320" s="97">
        <v>5.7838636000000004E-4</v>
      </c>
      <c r="H2320" s="97">
        <v>7.47907131E-3</v>
      </c>
    </row>
    <row r="2321" spans="1:8" x14ac:dyDescent="0.2">
      <c r="A2321" s="42" t="s">
        <v>60</v>
      </c>
      <c r="B2321" s="42" t="s">
        <v>73</v>
      </c>
      <c r="C2321" s="42" t="s">
        <v>44</v>
      </c>
      <c r="D2321" s="43">
        <v>337</v>
      </c>
      <c r="E2321" s="97">
        <v>8.3017018700000007E-3</v>
      </c>
      <c r="F2321" s="97">
        <v>2.3335666300000001E-3</v>
      </c>
      <c r="G2321" s="97">
        <v>1.38521381E-3</v>
      </c>
      <c r="H2321" s="97">
        <v>4.5829209600000004E-3</v>
      </c>
    </row>
    <row r="2322" spans="1:8" x14ac:dyDescent="0.2">
      <c r="A2322" s="42" t="s">
        <v>60</v>
      </c>
      <c r="B2322" s="42" t="s">
        <v>74</v>
      </c>
      <c r="C2322" s="42" t="s">
        <v>44</v>
      </c>
      <c r="D2322" s="43">
        <v>476</v>
      </c>
      <c r="E2322" s="97">
        <v>8.6837892500000007E-3</v>
      </c>
      <c r="F2322" s="97">
        <v>2.8402191699999999E-3</v>
      </c>
      <c r="G2322" s="97">
        <v>1.1849807E-3</v>
      </c>
      <c r="H2322" s="97">
        <v>4.6585888899999999E-3</v>
      </c>
    </row>
    <row r="2323" spans="1:8" x14ac:dyDescent="0.2">
      <c r="A2323" s="42" t="s">
        <v>60</v>
      </c>
      <c r="B2323" s="42" t="s">
        <v>75</v>
      </c>
      <c r="C2323" s="42" t="s">
        <v>44</v>
      </c>
      <c r="D2323" s="43">
        <v>371</v>
      </c>
      <c r="E2323" s="97">
        <v>6.3302071600000002E-3</v>
      </c>
      <c r="F2323" s="97">
        <v>1.4916202300000001E-3</v>
      </c>
      <c r="G2323" s="97">
        <v>8.1508286999999995E-4</v>
      </c>
      <c r="H2323" s="97">
        <v>4.0235035499999999E-3</v>
      </c>
    </row>
    <row r="2324" spans="1:8" x14ac:dyDescent="0.2">
      <c r="A2324" s="42" t="s">
        <v>60</v>
      </c>
      <c r="B2324" s="42" t="s">
        <v>70</v>
      </c>
      <c r="C2324" s="42" t="s">
        <v>45</v>
      </c>
      <c r="D2324" s="43">
        <v>293</v>
      </c>
      <c r="E2324" s="97">
        <v>9.1849163099999992E-3</v>
      </c>
      <c r="F2324" s="97">
        <v>2.7276495699999998E-3</v>
      </c>
      <c r="G2324" s="97">
        <v>1.38466195E-3</v>
      </c>
      <c r="H2324" s="97">
        <v>5.0726043799999999E-3</v>
      </c>
    </row>
    <row r="2325" spans="1:8" x14ac:dyDescent="0.2">
      <c r="A2325" s="42" t="s">
        <v>60</v>
      </c>
      <c r="B2325" s="42" t="s">
        <v>71</v>
      </c>
      <c r="C2325" s="42" t="s">
        <v>45</v>
      </c>
      <c r="D2325" s="43">
        <v>134</v>
      </c>
      <c r="E2325" s="97">
        <v>9.2401704400000007E-3</v>
      </c>
      <c r="F2325" s="97">
        <v>2.1951870199999998E-3</v>
      </c>
      <c r="G2325" s="97">
        <v>1.6267617900000001E-3</v>
      </c>
      <c r="H2325" s="97">
        <v>5.4182211900000001E-3</v>
      </c>
    </row>
    <row r="2326" spans="1:8" x14ac:dyDescent="0.2">
      <c r="A2326" s="42" t="s">
        <v>60</v>
      </c>
      <c r="B2326" s="42" t="s">
        <v>72</v>
      </c>
      <c r="C2326" s="42" t="s">
        <v>45</v>
      </c>
      <c r="D2326" s="43">
        <v>60</v>
      </c>
      <c r="E2326" s="97">
        <v>7.0827543700000004E-3</v>
      </c>
      <c r="F2326" s="97">
        <v>2.9184025400000001E-3</v>
      </c>
      <c r="G2326" s="97">
        <v>1.08043957E-3</v>
      </c>
      <c r="H2326" s="97">
        <v>3.08391175E-3</v>
      </c>
    </row>
    <row r="2327" spans="1:8" x14ac:dyDescent="0.2">
      <c r="A2327" s="42" t="s">
        <v>60</v>
      </c>
      <c r="B2327" s="42" t="s">
        <v>73</v>
      </c>
      <c r="C2327" s="42" t="s">
        <v>45</v>
      </c>
      <c r="D2327" s="43">
        <v>151</v>
      </c>
      <c r="E2327" s="97">
        <v>9.8782037100000001E-3</v>
      </c>
      <c r="F2327" s="97">
        <v>2.4883490199999999E-3</v>
      </c>
      <c r="G2327" s="97">
        <v>1.20937553E-3</v>
      </c>
      <c r="H2327" s="97">
        <v>6.1804786499999997E-3</v>
      </c>
    </row>
    <row r="2328" spans="1:8" x14ac:dyDescent="0.2">
      <c r="A2328" s="42" t="s">
        <v>60</v>
      </c>
      <c r="B2328" s="42" t="s">
        <v>74</v>
      </c>
      <c r="C2328" s="42" t="s">
        <v>45</v>
      </c>
      <c r="D2328" s="43">
        <v>553</v>
      </c>
      <c r="E2328" s="97">
        <v>8.2518331900000002E-3</v>
      </c>
      <c r="F2328" s="97">
        <v>2.4697774099999999E-3</v>
      </c>
      <c r="G2328" s="97">
        <v>1.17256021E-3</v>
      </c>
      <c r="H2328" s="97">
        <v>4.6094951000000004E-3</v>
      </c>
    </row>
    <row r="2329" spans="1:8" x14ac:dyDescent="0.2">
      <c r="A2329" s="42" t="s">
        <v>60</v>
      </c>
      <c r="B2329" s="42" t="s">
        <v>75</v>
      </c>
      <c r="C2329" s="42" t="s">
        <v>45</v>
      </c>
      <c r="D2329" s="43">
        <v>612</v>
      </c>
      <c r="E2329" s="97">
        <v>8.0766609899999998E-3</v>
      </c>
      <c r="F2329" s="97">
        <v>1.43966705E-3</v>
      </c>
      <c r="G2329" s="97">
        <v>1.05759022E-3</v>
      </c>
      <c r="H2329" s="97">
        <v>5.5793842900000003E-3</v>
      </c>
    </row>
    <row r="2330" spans="1:8" x14ac:dyDescent="0.2">
      <c r="A2330" s="42" t="s">
        <v>60</v>
      </c>
      <c r="B2330" s="42" t="s">
        <v>70</v>
      </c>
      <c r="C2330" s="42" t="s">
        <v>46</v>
      </c>
      <c r="D2330" s="43">
        <v>250</v>
      </c>
      <c r="E2330" s="97">
        <v>1.014879606E-2</v>
      </c>
      <c r="F2330" s="97">
        <v>1.8495830700000001E-3</v>
      </c>
      <c r="G2330" s="97">
        <v>2.8881942200000002E-3</v>
      </c>
      <c r="H2330" s="97">
        <v>5.4110182599999999E-3</v>
      </c>
    </row>
    <row r="2331" spans="1:8" x14ac:dyDescent="0.2">
      <c r="A2331" s="42" t="s">
        <v>60</v>
      </c>
      <c r="B2331" s="42" t="s">
        <v>71</v>
      </c>
      <c r="C2331" s="42" t="s">
        <v>46</v>
      </c>
      <c r="D2331" s="43">
        <v>77</v>
      </c>
      <c r="E2331" s="97">
        <v>7.53366981E-3</v>
      </c>
      <c r="F2331" s="97">
        <v>9.9116136000000003E-4</v>
      </c>
      <c r="G2331" s="97">
        <v>2.5311144899999999E-3</v>
      </c>
      <c r="H2331" s="97">
        <v>4.0113934500000002E-3</v>
      </c>
    </row>
    <row r="2332" spans="1:8" x14ac:dyDescent="0.2">
      <c r="A2332" s="42" t="s">
        <v>60</v>
      </c>
      <c r="B2332" s="42" t="s">
        <v>72</v>
      </c>
      <c r="C2332" s="42" t="s">
        <v>46</v>
      </c>
      <c r="D2332" s="43">
        <v>16</v>
      </c>
      <c r="E2332" s="97">
        <v>3.7955726899999999E-3</v>
      </c>
      <c r="F2332" s="97">
        <v>1.28182838E-3</v>
      </c>
      <c r="G2332" s="97">
        <v>9.3315957999999999E-4</v>
      </c>
      <c r="H2332" s="97">
        <v>1.58058424E-3</v>
      </c>
    </row>
    <row r="2333" spans="1:8" x14ac:dyDescent="0.2">
      <c r="A2333" s="42" t="s">
        <v>60</v>
      </c>
      <c r="B2333" s="42" t="s">
        <v>73</v>
      </c>
      <c r="C2333" s="42" t="s">
        <v>46</v>
      </c>
      <c r="D2333" s="43">
        <v>35</v>
      </c>
      <c r="E2333" s="97">
        <v>1.107109759E-2</v>
      </c>
      <c r="F2333" s="97">
        <v>1.5400130299999999E-3</v>
      </c>
      <c r="G2333" s="97">
        <v>2.9262564E-3</v>
      </c>
      <c r="H2333" s="97">
        <v>6.6048277900000001E-3</v>
      </c>
    </row>
    <row r="2334" spans="1:8" x14ac:dyDescent="0.2">
      <c r="A2334" s="42" t="s">
        <v>60</v>
      </c>
      <c r="B2334" s="42" t="s">
        <v>74</v>
      </c>
      <c r="C2334" s="42" t="s">
        <v>46</v>
      </c>
      <c r="D2334" s="43">
        <v>234</v>
      </c>
      <c r="E2334" s="97">
        <v>8.9003638E-3</v>
      </c>
      <c r="F2334" s="97">
        <v>1.6692384399999999E-3</v>
      </c>
      <c r="G2334" s="97">
        <v>2.1917534800000001E-3</v>
      </c>
      <c r="H2334" s="97">
        <v>5.0393713900000001E-3</v>
      </c>
    </row>
    <row r="2335" spans="1:8" x14ac:dyDescent="0.2">
      <c r="A2335" s="42" t="s">
        <v>60</v>
      </c>
      <c r="B2335" s="42" t="s">
        <v>75</v>
      </c>
      <c r="C2335" s="42" t="s">
        <v>46</v>
      </c>
      <c r="D2335" s="43">
        <v>271</v>
      </c>
      <c r="E2335" s="97">
        <v>8.4386102000000001E-3</v>
      </c>
      <c r="F2335" s="97">
        <v>1.00480878E-3</v>
      </c>
      <c r="G2335" s="97">
        <v>1.8779039600000001E-3</v>
      </c>
      <c r="H2335" s="97">
        <v>5.5558969899999998E-3</v>
      </c>
    </row>
    <row r="2336" spans="1:8" x14ac:dyDescent="0.2">
      <c r="A2336" s="42" t="s">
        <v>60</v>
      </c>
      <c r="B2336" s="42" t="s">
        <v>70</v>
      </c>
      <c r="C2336" s="42" t="s">
        <v>47</v>
      </c>
      <c r="D2336" s="43">
        <v>952</v>
      </c>
      <c r="E2336" s="97">
        <v>7.1576527500000001E-3</v>
      </c>
      <c r="F2336" s="97">
        <v>1.4311972400000001E-3</v>
      </c>
      <c r="G2336" s="97">
        <v>1.1425383700000001E-3</v>
      </c>
      <c r="H2336" s="97">
        <v>4.5839166500000004E-3</v>
      </c>
    </row>
    <row r="2337" spans="1:8" x14ac:dyDescent="0.2">
      <c r="A2337" s="42" t="s">
        <v>60</v>
      </c>
      <c r="B2337" s="42" t="s">
        <v>71</v>
      </c>
      <c r="C2337" s="42" t="s">
        <v>47</v>
      </c>
      <c r="D2337" s="43">
        <v>268</v>
      </c>
      <c r="E2337" s="97">
        <v>6.9004799899999997E-3</v>
      </c>
      <c r="F2337" s="97">
        <v>1.5140441299999999E-3</v>
      </c>
      <c r="G2337" s="97">
        <v>1.1163364799999999E-3</v>
      </c>
      <c r="H2337" s="97">
        <v>4.2700989299999997E-3</v>
      </c>
    </row>
    <row r="2338" spans="1:8" x14ac:dyDescent="0.2">
      <c r="A2338" s="42" t="s">
        <v>60</v>
      </c>
      <c r="B2338" s="42" t="s">
        <v>72</v>
      </c>
      <c r="C2338" s="42" t="s">
        <v>47</v>
      </c>
      <c r="D2338" s="43">
        <v>31</v>
      </c>
      <c r="E2338" s="97">
        <v>3.0376341800000001E-3</v>
      </c>
      <c r="F2338" s="97">
        <v>1.5023892600000001E-3</v>
      </c>
      <c r="G2338" s="97">
        <v>2.9681879E-4</v>
      </c>
      <c r="H2338" s="97">
        <v>1.2384256E-3</v>
      </c>
    </row>
    <row r="2339" spans="1:8" x14ac:dyDescent="0.2">
      <c r="A2339" s="42" t="s">
        <v>60</v>
      </c>
      <c r="B2339" s="42" t="s">
        <v>73</v>
      </c>
      <c r="C2339" s="42" t="s">
        <v>47</v>
      </c>
      <c r="D2339" s="43">
        <v>262</v>
      </c>
      <c r="E2339" s="97">
        <v>7.3040356700000003E-3</v>
      </c>
      <c r="F2339" s="97">
        <v>1.6105189100000001E-3</v>
      </c>
      <c r="G2339" s="97">
        <v>1.09158514E-3</v>
      </c>
      <c r="H2339" s="97">
        <v>4.6019311199999996E-3</v>
      </c>
    </row>
    <row r="2340" spans="1:8" x14ac:dyDescent="0.2">
      <c r="A2340" s="42" t="s">
        <v>60</v>
      </c>
      <c r="B2340" s="42" t="s">
        <v>74</v>
      </c>
      <c r="C2340" s="42" t="s">
        <v>47</v>
      </c>
      <c r="D2340" s="43">
        <v>620</v>
      </c>
      <c r="E2340" s="97">
        <v>7.5252573799999998E-3</v>
      </c>
      <c r="F2340" s="97">
        <v>1.81830546E-3</v>
      </c>
      <c r="G2340" s="97">
        <v>1.0375408299999999E-3</v>
      </c>
      <c r="H2340" s="97">
        <v>4.6694105999999999E-3</v>
      </c>
    </row>
    <row r="2341" spans="1:8" x14ac:dyDescent="0.2">
      <c r="A2341" s="42" t="s">
        <v>60</v>
      </c>
      <c r="B2341" s="42" t="s">
        <v>75</v>
      </c>
      <c r="C2341" s="42" t="s">
        <v>47</v>
      </c>
      <c r="D2341" s="43">
        <v>1192</v>
      </c>
      <c r="E2341" s="97">
        <v>7.38340456E-3</v>
      </c>
      <c r="F2341" s="97">
        <v>1.2249873200000001E-3</v>
      </c>
      <c r="G2341" s="97">
        <v>9.1164258000000001E-4</v>
      </c>
      <c r="H2341" s="97">
        <v>5.2467741600000003E-3</v>
      </c>
    </row>
    <row r="2342" spans="1:8" x14ac:dyDescent="0.2">
      <c r="A2342" s="42" t="s">
        <v>60</v>
      </c>
      <c r="B2342" s="42" t="s">
        <v>70</v>
      </c>
      <c r="C2342" s="42" t="s">
        <v>48</v>
      </c>
      <c r="D2342" s="43">
        <v>993</v>
      </c>
      <c r="E2342" s="97">
        <v>5.3046787999999996E-3</v>
      </c>
      <c r="F2342" s="97">
        <v>1.1455883300000001E-3</v>
      </c>
      <c r="G2342" s="97">
        <v>7.0200872999999996E-4</v>
      </c>
      <c r="H2342" s="97">
        <v>3.4570812700000001E-3</v>
      </c>
    </row>
    <row r="2343" spans="1:8" x14ac:dyDescent="0.2">
      <c r="A2343" s="42" t="s">
        <v>60</v>
      </c>
      <c r="B2343" s="42" t="s">
        <v>71</v>
      </c>
      <c r="C2343" s="42" t="s">
        <v>48</v>
      </c>
      <c r="D2343" s="43">
        <v>206</v>
      </c>
      <c r="E2343" s="97">
        <v>5.3970017499999998E-3</v>
      </c>
      <c r="F2343" s="97">
        <v>1.23291956E-3</v>
      </c>
      <c r="G2343" s="97">
        <v>6.3713568000000004E-4</v>
      </c>
      <c r="H2343" s="97">
        <v>3.5269460099999999E-3</v>
      </c>
    </row>
    <row r="2344" spans="1:8" x14ac:dyDescent="0.2">
      <c r="A2344" s="42" t="s">
        <v>60</v>
      </c>
      <c r="B2344" s="42" t="s">
        <v>72</v>
      </c>
      <c r="C2344" s="42" t="s">
        <v>48</v>
      </c>
      <c r="D2344" s="43">
        <v>39</v>
      </c>
      <c r="E2344" s="97">
        <v>3.1089741399999999E-3</v>
      </c>
      <c r="F2344" s="97">
        <v>9.5026097999999996E-4</v>
      </c>
      <c r="G2344" s="97">
        <v>3.4425423E-4</v>
      </c>
      <c r="H2344" s="97">
        <v>1.8144584500000001E-3</v>
      </c>
    </row>
    <row r="2345" spans="1:8" x14ac:dyDescent="0.2">
      <c r="A2345" s="42" t="s">
        <v>60</v>
      </c>
      <c r="B2345" s="42" t="s">
        <v>73</v>
      </c>
      <c r="C2345" s="42" t="s">
        <v>48</v>
      </c>
      <c r="D2345" s="43">
        <v>715</v>
      </c>
      <c r="E2345" s="97">
        <v>5.4056588999999997E-3</v>
      </c>
      <c r="F2345" s="97">
        <v>1.25145664E-3</v>
      </c>
      <c r="G2345" s="97">
        <v>7.3327806000000005E-4</v>
      </c>
      <c r="H2345" s="97">
        <v>3.4209237399999998E-3</v>
      </c>
    </row>
    <row r="2346" spans="1:8" x14ac:dyDescent="0.2">
      <c r="A2346" s="42" t="s">
        <v>60</v>
      </c>
      <c r="B2346" s="42" t="s">
        <v>74</v>
      </c>
      <c r="C2346" s="42" t="s">
        <v>48</v>
      </c>
      <c r="D2346" s="43">
        <v>695</v>
      </c>
      <c r="E2346" s="97">
        <v>5.5620168099999997E-3</v>
      </c>
      <c r="F2346" s="97">
        <v>1.6502628799999999E-3</v>
      </c>
      <c r="G2346" s="97">
        <v>5.5037612000000005E-4</v>
      </c>
      <c r="H2346" s="97">
        <v>3.3613773200000001E-3</v>
      </c>
    </row>
    <row r="2347" spans="1:8" x14ac:dyDescent="0.2">
      <c r="A2347" s="42" t="s">
        <v>60</v>
      </c>
      <c r="B2347" s="42" t="s">
        <v>75</v>
      </c>
      <c r="C2347" s="42" t="s">
        <v>48</v>
      </c>
      <c r="D2347" s="43">
        <v>291</v>
      </c>
      <c r="E2347" s="97">
        <v>4.8774975400000002E-3</v>
      </c>
      <c r="F2347" s="97">
        <v>1.11158816E-3</v>
      </c>
      <c r="G2347" s="97">
        <v>5.2135012999999998E-4</v>
      </c>
      <c r="H2347" s="97">
        <v>3.2445587499999999E-3</v>
      </c>
    </row>
    <row r="2348" spans="1:8" x14ac:dyDescent="0.2">
      <c r="A2348" s="42" t="s">
        <v>60</v>
      </c>
      <c r="B2348" s="42" t="s">
        <v>70</v>
      </c>
      <c r="C2348" s="42" t="s">
        <v>49</v>
      </c>
      <c r="D2348" s="43">
        <v>159</v>
      </c>
      <c r="E2348" s="97">
        <v>9.5510130200000005E-3</v>
      </c>
      <c r="F2348" s="97">
        <v>3.3055262000000001E-3</v>
      </c>
      <c r="G2348" s="97">
        <v>1.77199776E-3</v>
      </c>
      <c r="H2348" s="97">
        <v>4.4734885699999997E-3</v>
      </c>
    </row>
    <row r="2349" spans="1:8" x14ac:dyDescent="0.2">
      <c r="A2349" s="42" t="s">
        <v>60</v>
      </c>
      <c r="B2349" s="42" t="s">
        <v>71</v>
      </c>
      <c r="C2349" s="42" t="s">
        <v>49</v>
      </c>
      <c r="D2349" s="43">
        <v>79</v>
      </c>
      <c r="E2349" s="97">
        <v>7.8604076400000007E-3</v>
      </c>
      <c r="F2349" s="97">
        <v>1.76848896E-3</v>
      </c>
      <c r="G2349" s="97">
        <v>1.4079345699999999E-3</v>
      </c>
      <c r="H2349" s="97">
        <v>4.6839835800000004E-3</v>
      </c>
    </row>
    <row r="2350" spans="1:8" x14ac:dyDescent="0.2">
      <c r="A2350" s="42" t="s">
        <v>60</v>
      </c>
      <c r="B2350" s="42" t="s">
        <v>72</v>
      </c>
      <c r="C2350" s="42" t="s">
        <v>49</v>
      </c>
      <c r="D2350" s="43">
        <v>22</v>
      </c>
      <c r="E2350" s="97">
        <v>7.0081016600000001E-3</v>
      </c>
      <c r="F2350" s="97">
        <v>2.2485267299999999E-3</v>
      </c>
      <c r="G2350" s="97">
        <v>5.4713771000000004E-4</v>
      </c>
      <c r="H2350" s="97">
        <v>4.2124364799999998E-3</v>
      </c>
    </row>
    <row r="2351" spans="1:8" x14ac:dyDescent="0.2">
      <c r="A2351" s="42" t="s">
        <v>60</v>
      </c>
      <c r="B2351" s="42" t="s">
        <v>73</v>
      </c>
      <c r="C2351" s="42" t="s">
        <v>49</v>
      </c>
      <c r="D2351" s="43">
        <v>64</v>
      </c>
      <c r="E2351" s="97">
        <v>7.7383533200000004E-3</v>
      </c>
      <c r="F2351" s="97">
        <v>1.71278188E-3</v>
      </c>
      <c r="G2351" s="97">
        <v>1.4181855499999999E-3</v>
      </c>
      <c r="H2351" s="97">
        <v>4.6073854600000002E-3</v>
      </c>
    </row>
    <row r="2352" spans="1:8" x14ac:dyDescent="0.2">
      <c r="A2352" s="42" t="s">
        <v>60</v>
      </c>
      <c r="B2352" s="42" t="s">
        <v>74</v>
      </c>
      <c r="C2352" s="42" t="s">
        <v>49</v>
      </c>
      <c r="D2352" s="43">
        <v>234</v>
      </c>
      <c r="E2352" s="97">
        <v>6.9770890299999996E-3</v>
      </c>
      <c r="F2352" s="97">
        <v>1.1794177100000001E-3</v>
      </c>
      <c r="G2352" s="97">
        <v>1.49374779E-3</v>
      </c>
      <c r="H2352" s="97">
        <v>4.30392307E-3</v>
      </c>
    </row>
    <row r="2353" spans="1:8" x14ac:dyDescent="0.2">
      <c r="A2353" s="42" t="s">
        <v>60</v>
      </c>
      <c r="B2353" s="42" t="s">
        <v>75</v>
      </c>
      <c r="C2353" s="42" t="s">
        <v>49</v>
      </c>
      <c r="D2353" s="43">
        <v>357</v>
      </c>
      <c r="E2353" s="97">
        <v>7.7319675399999998E-3</v>
      </c>
      <c r="F2353" s="97">
        <v>9.9822314E-4</v>
      </c>
      <c r="G2353" s="97">
        <v>1.2826146400000001E-3</v>
      </c>
      <c r="H2353" s="97">
        <v>5.4511292699999997E-3</v>
      </c>
    </row>
    <row r="2354" spans="1:8" x14ac:dyDescent="0.2">
      <c r="A2354" s="42" t="s">
        <v>60</v>
      </c>
      <c r="B2354" s="42" t="s">
        <v>70</v>
      </c>
      <c r="C2354" s="42" t="s">
        <v>50</v>
      </c>
      <c r="D2354" s="43">
        <v>1519</v>
      </c>
      <c r="E2354" s="97">
        <v>6.0577512599999999E-3</v>
      </c>
      <c r="F2354" s="97">
        <v>1.92367334E-3</v>
      </c>
      <c r="G2354" s="97">
        <v>8.4590532999999997E-4</v>
      </c>
      <c r="H2354" s="97">
        <v>3.2881720999999998E-3</v>
      </c>
    </row>
    <row r="2355" spans="1:8" x14ac:dyDescent="0.2">
      <c r="A2355" s="42" t="s">
        <v>60</v>
      </c>
      <c r="B2355" s="42" t="s">
        <v>71</v>
      </c>
      <c r="C2355" s="42" t="s">
        <v>50</v>
      </c>
      <c r="D2355" s="43">
        <v>554</v>
      </c>
      <c r="E2355" s="97">
        <v>6.5898262699999998E-3</v>
      </c>
      <c r="F2355" s="97">
        <v>1.76652937E-3</v>
      </c>
      <c r="G2355" s="97">
        <v>8.7041609999999998E-4</v>
      </c>
      <c r="H2355" s="97">
        <v>3.9528803400000001E-3</v>
      </c>
    </row>
    <row r="2356" spans="1:8" x14ac:dyDescent="0.2">
      <c r="A2356" s="42" t="s">
        <v>60</v>
      </c>
      <c r="B2356" s="42" t="s">
        <v>72</v>
      </c>
      <c r="C2356" s="42" t="s">
        <v>50</v>
      </c>
      <c r="D2356" s="43">
        <v>167</v>
      </c>
      <c r="E2356" s="97">
        <v>4.5090372500000003E-3</v>
      </c>
      <c r="F2356" s="97">
        <v>1.71379438E-3</v>
      </c>
      <c r="G2356" s="97">
        <v>8.0741269000000004E-4</v>
      </c>
      <c r="H2356" s="97">
        <v>1.9878296799999999E-3</v>
      </c>
    </row>
    <row r="2357" spans="1:8" x14ac:dyDescent="0.2">
      <c r="A2357" s="42" t="s">
        <v>60</v>
      </c>
      <c r="B2357" s="42" t="s">
        <v>73</v>
      </c>
      <c r="C2357" s="42" t="s">
        <v>50</v>
      </c>
      <c r="D2357" s="43">
        <v>473</v>
      </c>
      <c r="E2357" s="97">
        <v>6.3729834800000003E-3</v>
      </c>
      <c r="F2357" s="97">
        <v>2.0821340899999999E-3</v>
      </c>
      <c r="G2357" s="97">
        <v>8.4520079000000004E-4</v>
      </c>
      <c r="H2357" s="97">
        <v>3.4456481099999999E-3</v>
      </c>
    </row>
    <row r="2358" spans="1:8" x14ac:dyDescent="0.2">
      <c r="A2358" s="42" t="s">
        <v>60</v>
      </c>
      <c r="B2358" s="42" t="s">
        <v>74</v>
      </c>
      <c r="C2358" s="42" t="s">
        <v>50</v>
      </c>
      <c r="D2358" s="43">
        <v>1412</v>
      </c>
      <c r="E2358" s="97">
        <v>5.9063513999999999E-3</v>
      </c>
      <c r="F2358" s="97">
        <v>1.9875600899999998E-3</v>
      </c>
      <c r="G2358" s="97">
        <v>8.0206997999999997E-4</v>
      </c>
      <c r="H2358" s="97">
        <v>3.11672085E-3</v>
      </c>
    </row>
    <row r="2359" spans="1:8" x14ac:dyDescent="0.2">
      <c r="A2359" s="42" t="s">
        <v>60</v>
      </c>
      <c r="B2359" s="42" t="s">
        <v>75</v>
      </c>
      <c r="C2359" s="42" t="s">
        <v>50</v>
      </c>
      <c r="D2359" s="43">
        <v>2665</v>
      </c>
      <c r="E2359" s="97">
        <v>4.4733468199999998E-3</v>
      </c>
      <c r="F2359" s="97">
        <v>1.0554250199999999E-3</v>
      </c>
      <c r="G2359" s="97">
        <v>6.6148089000000001E-4</v>
      </c>
      <c r="H2359" s="97">
        <v>2.7564404199999998E-3</v>
      </c>
    </row>
    <row r="2360" spans="1:8" x14ac:dyDescent="0.2">
      <c r="A2360" s="42" t="s">
        <v>60</v>
      </c>
      <c r="B2360" s="42" t="s">
        <v>70</v>
      </c>
      <c r="C2360" s="42" t="s">
        <v>51</v>
      </c>
      <c r="D2360" s="43">
        <v>13</v>
      </c>
      <c r="E2360" s="97">
        <v>1.0413105170000001E-2</v>
      </c>
      <c r="F2360" s="97">
        <v>1.28561222E-3</v>
      </c>
      <c r="G2360" s="97">
        <v>2.0245723699999999E-3</v>
      </c>
      <c r="H2360" s="97">
        <v>7.1029199699999997E-3</v>
      </c>
    </row>
    <row r="2361" spans="1:8" x14ac:dyDescent="0.2">
      <c r="A2361" s="42" t="s">
        <v>60</v>
      </c>
      <c r="B2361" s="42" t="s">
        <v>71</v>
      </c>
      <c r="C2361" s="42" t="s">
        <v>51</v>
      </c>
      <c r="D2361" s="43">
        <v>3</v>
      </c>
      <c r="E2361" s="97">
        <v>1.059413564E-2</v>
      </c>
      <c r="F2361" s="97">
        <v>1.18827129E-3</v>
      </c>
      <c r="G2361" s="97">
        <v>1.8055555500000001E-3</v>
      </c>
      <c r="H2361" s="97">
        <v>7.6003083299999996E-3</v>
      </c>
    </row>
    <row r="2362" spans="1:8" x14ac:dyDescent="0.2">
      <c r="A2362" s="42" t="s">
        <v>60</v>
      </c>
      <c r="B2362" s="42" t="s">
        <v>72</v>
      </c>
      <c r="C2362" s="42" t="s">
        <v>51</v>
      </c>
      <c r="D2362" s="43">
        <v>1</v>
      </c>
      <c r="E2362" s="97">
        <v>8.1944444400000004E-3</v>
      </c>
      <c r="F2362" s="97">
        <v>1.1921291599999999E-3</v>
      </c>
      <c r="G2362" s="97">
        <v>3.2291666599999999E-3</v>
      </c>
      <c r="H2362" s="97">
        <v>3.77314791E-3</v>
      </c>
    </row>
    <row r="2363" spans="1:8" x14ac:dyDescent="0.2">
      <c r="A2363" s="42" t="s">
        <v>60</v>
      </c>
      <c r="B2363" s="42" t="s">
        <v>73</v>
      </c>
      <c r="C2363" s="42" t="s">
        <v>51</v>
      </c>
      <c r="D2363" s="43">
        <v>4</v>
      </c>
      <c r="E2363" s="97">
        <v>9.2245368000000005E-3</v>
      </c>
      <c r="F2363" s="97">
        <v>1.9328701300000001E-3</v>
      </c>
      <c r="G2363" s="97">
        <v>1.2181711700000001E-3</v>
      </c>
      <c r="H2363" s="97">
        <v>6.0734949600000001E-3</v>
      </c>
    </row>
    <row r="2364" spans="1:8" x14ac:dyDescent="0.2">
      <c r="A2364" s="42" t="s">
        <v>60</v>
      </c>
      <c r="B2364" s="42" t="s">
        <v>74</v>
      </c>
      <c r="C2364" s="42" t="s">
        <v>51</v>
      </c>
      <c r="D2364" s="43">
        <v>8</v>
      </c>
      <c r="E2364" s="97">
        <v>1.047019643E-2</v>
      </c>
      <c r="F2364" s="97">
        <v>1.4612265499999999E-3</v>
      </c>
      <c r="G2364" s="97">
        <v>9.7077516000000001E-4</v>
      </c>
      <c r="H2364" s="97">
        <v>8.0381941700000004E-3</v>
      </c>
    </row>
    <row r="2365" spans="1:8" x14ac:dyDescent="0.2">
      <c r="A2365" s="42" t="s">
        <v>60</v>
      </c>
      <c r="B2365" s="42" t="s">
        <v>75</v>
      </c>
      <c r="C2365" s="42" t="s">
        <v>51</v>
      </c>
      <c r="D2365" s="43">
        <v>17</v>
      </c>
      <c r="E2365" s="97">
        <v>9.8168570599999998E-3</v>
      </c>
      <c r="F2365" s="97">
        <v>1.20438426E-3</v>
      </c>
      <c r="G2365" s="97">
        <v>1.3630171899999999E-3</v>
      </c>
      <c r="H2365" s="97">
        <v>7.2494550999999997E-3</v>
      </c>
    </row>
    <row r="2366" spans="1:8" x14ac:dyDescent="0.2">
      <c r="A2366" s="42" t="s">
        <v>60</v>
      </c>
      <c r="B2366" s="42" t="s">
        <v>70</v>
      </c>
      <c r="C2366" s="42" t="s">
        <v>52</v>
      </c>
      <c r="D2366" s="43">
        <v>697</v>
      </c>
      <c r="E2366" s="97">
        <v>8.0210987799999994E-3</v>
      </c>
      <c r="F2366" s="97">
        <v>1.8379527599999999E-3</v>
      </c>
      <c r="G2366" s="97">
        <v>1.1141663000000001E-3</v>
      </c>
      <c r="H2366" s="97">
        <v>5.0689792600000002E-3</v>
      </c>
    </row>
    <row r="2367" spans="1:8" x14ac:dyDescent="0.2">
      <c r="A2367" s="42" t="s">
        <v>60</v>
      </c>
      <c r="B2367" s="42" t="s">
        <v>71</v>
      </c>
      <c r="C2367" s="42" t="s">
        <v>52</v>
      </c>
      <c r="D2367" s="43">
        <v>125</v>
      </c>
      <c r="E2367" s="97">
        <v>1.320407381E-2</v>
      </c>
      <c r="F2367" s="97">
        <v>2.9597220100000001E-3</v>
      </c>
      <c r="G2367" s="97">
        <v>1.33564791E-3</v>
      </c>
      <c r="H2367" s="97">
        <v>8.9087034600000004E-3</v>
      </c>
    </row>
    <row r="2368" spans="1:8" x14ac:dyDescent="0.2">
      <c r="A2368" s="42" t="s">
        <v>60</v>
      </c>
      <c r="B2368" s="42" t="s">
        <v>72</v>
      </c>
      <c r="C2368" s="42" t="s">
        <v>52</v>
      </c>
      <c r="D2368" s="43">
        <v>64</v>
      </c>
      <c r="E2368" s="97">
        <v>4.2610675000000001E-3</v>
      </c>
      <c r="F2368" s="97">
        <v>1.7198348199999999E-3</v>
      </c>
      <c r="G2368" s="97">
        <v>6.430842E-4</v>
      </c>
      <c r="H2368" s="97">
        <v>1.89814787E-3</v>
      </c>
    </row>
    <row r="2369" spans="1:8" x14ac:dyDescent="0.2">
      <c r="A2369" s="42" t="s">
        <v>60</v>
      </c>
      <c r="B2369" s="42" t="s">
        <v>73</v>
      </c>
      <c r="C2369" s="42" t="s">
        <v>52</v>
      </c>
      <c r="D2369" s="43">
        <v>168</v>
      </c>
      <c r="E2369" s="97">
        <v>1.0803640079999999E-2</v>
      </c>
      <c r="F2369" s="97">
        <v>2.19976278E-3</v>
      </c>
      <c r="G2369" s="97">
        <v>1.4088676899999999E-3</v>
      </c>
      <c r="H2369" s="97">
        <v>7.19500912E-3</v>
      </c>
    </row>
    <row r="2370" spans="1:8" x14ac:dyDescent="0.2">
      <c r="A2370" s="42" t="s">
        <v>60</v>
      </c>
      <c r="B2370" s="42" t="s">
        <v>74</v>
      </c>
      <c r="C2370" s="42" t="s">
        <v>52</v>
      </c>
      <c r="D2370" s="43">
        <v>870</v>
      </c>
      <c r="E2370" s="97">
        <v>8.9309677200000003E-3</v>
      </c>
      <c r="F2370" s="97">
        <v>1.9889312099999998E-3</v>
      </c>
      <c r="G2370" s="97">
        <v>1.10682713E-3</v>
      </c>
      <c r="H2370" s="97">
        <v>5.8352088899999996E-3</v>
      </c>
    </row>
    <row r="2371" spans="1:8" x14ac:dyDescent="0.2">
      <c r="A2371" s="42" t="s">
        <v>60</v>
      </c>
      <c r="B2371" s="42" t="s">
        <v>75</v>
      </c>
      <c r="C2371" s="42" t="s">
        <v>52</v>
      </c>
      <c r="D2371" s="43">
        <v>604</v>
      </c>
      <c r="E2371" s="97">
        <v>6.0752580699999998E-3</v>
      </c>
      <c r="F2371" s="97">
        <v>1.3447385300000001E-3</v>
      </c>
      <c r="G2371" s="97">
        <v>9.5340450999999995E-4</v>
      </c>
      <c r="H2371" s="97">
        <v>3.7771145099999999E-3</v>
      </c>
    </row>
    <row r="2372" spans="1:8" x14ac:dyDescent="0.2">
      <c r="A2372" s="42" t="s">
        <v>61</v>
      </c>
      <c r="B2372" s="42" t="s">
        <v>70</v>
      </c>
      <c r="C2372" s="42" t="s">
        <v>9</v>
      </c>
      <c r="D2372" s="43">
        <v>44756</v>
      </c>
      <c r="E2372" s="97">
        <v>6.8195447499999999E-3</v>
      </c>
      <c r="F2372" s="97">
        <v>1.6527656899999999E-3</v>
      </c>
      <c r="G2372" s="97">
        <v>1.31923034E-3</v>
      </c>
      <c r="H2372" s="97">
        <v>3.8698083400000001E-3</v>
      </c>
    </row>
    <row r="2373" spans="1:8" x14ac:dyDescent="0.2">
      <c r="A2373" s="42" t="s">
        <v>61</v>
      </c>
      <c r="B2373" s="42" t="s">
        <v>71</v>
      </c>
      <c r="C2373" s="42" t="s">
        <v>9</v>
      </c>
      <c r="D2373" s="43">
        <v>16407</v>
      </c>
      <c r="E2373" s="97">
        <v>7.7491164099999996E-3</v>
      </c>
      <c r="F2373" s="97">
        <v>1.8605856100000001E-3</v>
      </c>
      <c r="G2373" s="97">
        <v>1.2959736700000001E-3</v>
      </c>
      <c r="H2373" s="97">
        <v>4.59241628E-3</v>
      </c>
    </row>
    <row r="2374" spans="1:8" x14ac:dyDescent="0.2">
      <c r="A2374" s="42" t="s">
        <v>61</v>
      </c>
      <c r="B2374" s="42" t="s">
        <v>72</v>
      </c>
      <c r="C2374" s="42" t="s">
        <v>9</v>
      </c>
      <c r="D2374" s="43">
        <v>15213</v>
      </c>
      <c r="E2374" s="97">
        <v>8.14440705E-3</v>
      </c>
      <c r="F2374" s="97">
        <v>1.0113340299999999E-3</v>
      </c>
      <c r="G2374" s="97">
        <v>2.4617040600000001E-3</v>
      </c>
      <c r="H2374" s="97">
        <v>4.6713509799999999E-3</v>
      </c>
    </row>
    <row r="2375" spans="1:8" x14ac:dyDescent="0.2">
      <c r="A2375" s="42" t="s">
        <v>61</v>
      </c>
      <c r="B2375" s="42" t="s">
        <v>73</v>
      </c>
      <c r="C2375" s="42" t="s">
        <v>9</v>
      </c>
      <c r="D2375" s="43">
        <v>11328</v>
      </c>
      <c r="E2375" s="97">
        <v>7.3450320200000004E-3</v>
      </c>
      <c r="F2375" s="97">
        <v>2.0033873799999999E-3</v>
      </c>
      <c r="G2375" s="97">
        <v>1.1530914100000001E-3</v>
      </c>
      <c r="H2375" s="97">
        <v>4.2767447800000002E-3</v>
      </c>
    </row>
    <row r="2376" spans="1:8" x14ac:dyDescent="0.2">
      <c r="A2376" s="42" t="s">
        <v>61</v>
      </c>
      <c r="B2376" s="42" t="s">
        <v>74</v>
      </c>
      <c r="C2376" s="42" t="s">
        <v>9</v>
      </c>
      <c r="D2376" s="43">
        <v>35958</v>
      </c>
      <c r="E2376" s="97">
        <v>7.1237657400000003E-3</v>
      </c>
      <c r="F2376" s="97">
        <v>1.79418467E-3</v>
      </c>
      <c r="G2376" s="97">
        <v>1.1443209099999999E-3</v>
      </c>
      <c r="H2376" s="97">
        <v>4.1851595800000002E-3</v>
      </c>
    </row>
    <row r="2377" spans="1:8" x14ac:dyDescent="0.2">
      <c r="A2377" s="42" t="s">
        <v>61</v>
      </c>
      <c r="B2377" s="42" t="s">
        <v>75</v>
      </c>
      <c r="C2377" s="42" t="s">
        <v>9</v>
      </c>
      <c r="D2377" s="43">
        <v>29999</v>
      </c>
      <c r="E2377" s="97">
        <v>6.8592299400000003E-3</v>
      </c>
      <c r="F2377" s="97">
        <v>1.3023120700000001E-3</v>
      </c>
      <c r="G2377" s="97">
        <v>1.10284362E-3</v>
      </c>
      <c r="H2377" s="97">
        <v>4.4539557099999997E-3</v>
      </c>
    </row>
    <row r="2378" spans="1:8" x14ac:dyDescent="0.2">
      <c r="A2378" s="42" t="s">
        <v>61</v>
      </c>
      <c r="B2378" s="42" t="s">
        <v>70</v>
      </c>
      <c r="C2378" s="42" t="s">
        <v>10</v>
      </c>
      <c r="D2378" s="43">
        <v>1261</v>
      </c>
      <c r="E2378" s="97">
        <v>7.1079956899999996E-3</v>
      </c>
      <c r="F2378" s="97">
        <v>1.8428291500000001E-3</v>
      </c>
      <c r="G2378" s="97">
        <v>1.36515307E-3</v>
      </c>
      <c r="H2378" s="97">
        <v>3.90001297E-3</v>
      </c>
    </row>
    <row r="2379" spans="1:8" x14ac:dyDescent="0.2">
      <c r="A2379" s="42" t="s">
        <v>61</v>
      </c>
      <c r="B2379" s="42" t="s">
        <v>71</v>
      </c>
      <c r="C2379" s="42" t="s">
        <v>10</v>
      </c>
      <c r="D2379" s="43">
        <v>241</v>
      </c>
      <c r="E2379" s="97">
        <v>7.5273741300000002E-3</v>
      </c>
      <c r="F2379" s="97">
        <v>1.8714459000000001E-3</v>
      </c>
      <c r="G2379" s="97">
        <v>1.42533979E-3</v>
      </c>
      <c r="H2379" s="97">
        <v>4.2305879699999997E-3</v>
      </c>
    </row>
    <row r="2380" spans="1:8" x14ac:dyDescent="0.2">
      <c r="A2380" s="42" t="s">
        <v>61</v>
      </c>
      <c r="B2380" s="42" t="s">
        <v>72</v>
      </c>
      <c r="C2380" s="42" t="s">
        <v>10</v>
      </c>
      <c r="D2380" s="43">
        <v>57</v>
      </c>
      <c r="E2380" s="97">
        <v>5.6379952299999998E-3</v>
      </c>
      <c r="F2380" s="97">
        <v>1.4703132500000001E-3</v>
      </c>
      <c r="G2380" s="97">
        <v>1.13263459E-3</v>
      </c>
      <c r="H2380" s="97">
        <v>3.0350467899999999E-3</v>
      </c>
    </row>
    <row r="2381" spans="1:8" x14ac:dyDescent="0.2">
      <c r="A2381" s="42" t="s">
        <v>61</v>
      </c>
      <c r="B2381" s="42" t="s">
        <v>73</v>
      </c>
      <c r="C2381" s="42" t="s">
        <v>10</v>
      </c>
      <c r="D2381" s="43">
        <v>335</v>
      </c>
      <c r="E2381" s="97">
        <v>7.6078286700000004E-3</v>
      </c>
      <c r="F2381" s="97">
        <v>2.33240025E-3</v>
      </c>
      <c r="G2381" s="97">
        <v>1.2131700200000001E-3</v>
      </c>
      <c r="H2381" s="97">
        <v>4.0622579100000004E-3</v>
      </c>
    </row>
    <row r="2382" spans="1:8" x14ac:dyDescent="0.2">
      <c r="A2382" s="42" t="s">
        <v>61</v>
      </c>
      <c r="B2382" s="42" t="s">
        <v>74</v>
      </c>
      <c r="C2382" s="42" t="s">
        <v>10</v>
      </c>
      <c r="D2382" s="43">
        <v>840</v>
      </c>
      <c r="E2382" s="97">
        <v>7.6167187800000001E-3</v>
      </c>
      <c r="F2382" s="97">
        <v>2.4204142200000001E-3</v>
      </c>
      <c r="G2382" s="97">
        <v>1.1905586200000001E-3</v>
      </c>
      <c r="H2382" s="97">
        <v>4.0057454599999997E-3</v>
      </c>
    </row>
    <row r="2383" spans="1:8" x14ac:dyDescent="0.2">
      <c r="A2383" s="42" t="s">
        <v>61</v>
      </c>
      <c r="B2383" s="42" t="s">
        <v>75</v>
      </c>
      <c r="C2383" s="42" t="s">
        <v>10</v>
      </c>
      <c r="D2383" s="43">
        <v>544</v>
      </c>
      <c r="E2383" s="97">
        <v>7.8533281600000008E-3</v>
      </c>
      <c r="F2383" s="97">
        <v>1.8849355899999999E-3</v>
      </c>
      <c r="G2383" s="97">
        <v>1.1783213500000001E-3</v>
      </c>
      <c r="H2383" s="97">
        <v>4.7900707400000001E-3</v>
      </c>
    </row>
    <row r="2384" spans="1:8" x14ac:dyDescent="0.2">
      <c r="A2384" s="42" t="s">
        <v>61</v>
      </c>
      <c r="B2384" s="42" t="s">
        <v>70</v>
      </c>
      <c r="C2384" s="42" t="s">
        <v>11</v>
      </c>
      <c r="D2384" s="43">
        <v>610</v>
      </c>
      <c r="E2384" s="97">
        <v>7.9257359500000003E-3</v>
      </c>
      <c r="F2384" s="97">
        <v>1.9995633500000001E-3</v>
      </c>
      <c r="G2384" s="97">
        <v>1.9377843699999999E-3</v>
      </c>
      <c r="H2384" s="97">
        <v>3.98838773E-3</v>
      </c>
    </row>
    <row r="2385" spans="1:8" x14ac:dyDescent="0.2">
      <c r="A2385" s="42" t="s">
        <v>61</v>
      </c>
      <c r="B2385" s="42" t="s">
        <v>71</v>
      </c>
      <c r="C2385" s="42" t="s">
        <v>11</v>
      </c>
      <c r="D2385" s="43">
        <v>99</v>
      </c>
      <c r="E2385" s="97">
        <v>8.5964971500000001E-3</v>
      </c>
      <c r="F2385" s="97">
        <v>2.7957816199999999E-3</v>
      </c>
      <c r="G2385" s="97">
        <v>2.14973789E-3</v>
      </c>
      <c r="H2385" s="97">
        <v>3.65097713E-3</v>
      </c>
    </row>
    <row r="2386" spans="1:8" x14ac:dyDescent="0.2">
      <c r="A2386" s="42" t="s">
        <v>61</v>
      </c>
      <c r="B2386" s="42" t="s">
        <v>72</v>
      </c>
      <c r="C2386" s="42" t="s">
        <v>11</v>
      </c>
      <c r="D2386" s="43">
        <v>51</v>
      </c>
      <c r="E2386" s="97">
        <v>9.8425015799999994E-3</v>
      </c>
      <c r="F2386" s="97">
        <v>1.9448981000000001E-3</v>
      </c>
      <c r="G2386" s="97">
        <v>1.8976939999999999E-3</v>
      </c>
      <c r="H2386" s="97">
        <v>5.9999089599999996E-3</v>
      </c>
    </row>
    <row r="2387" spans="1:8" x14ac:dyDescent="0.2">
      <c r="A2387" s="42" t="s">
        <v>61</v>
      </c>
      <c r="B2387" s="42" t="s">
        <v>73</v>
      </c>
      <c r="C2387" s="42" t="s">
        <v>11</v>
      </c>
      <c r="D2387" s="43">
        <v>41</v>
      </c>
      <c r="E2387" s="97">
        <v>9.45234847E-3</v>
      </c>
      <c r="F2387" s="97">
        <v>2.3935747699999998E-3</v>
      </c>
      <c r="G2387" s="97">
        <v>1.86822475E-3</v>
      </c>
      <c r="H2387" s="97">
        <v>5.1905485300000002E-3</v>
      </c>
    </row>
    <row r="2388" spans="1:8" x14ac:dyDescent="0.2">
      <c r="A2388" s="42" t="s">
        <v>61</v>
      </c>
      <c r="B2388" s="42" t="s">
        <v>74</v>
      </c>
      <c r="C2388" s="42" t="s">
        <v>11</v>
      </c>
      <c r="D2388" s="43">
        <v>312</v>
      </c>
      <c r="E2388" s="97">
        <v>9.4496376999999993E-3</v>
      </c>
      <c r="F2388" s="97">
        <v>3.0012832800000002E-3</v>
      </c>
      <c r="G2388" s="97">
        <v>1.8666159800000001E-3</v>
      </c>
      <c r="H2388" s="97">
        <v>4.5817379500000003E-3</v>
      </c>
    </row>
    <row r="2389" spans="1:8" x14ac:dyDescent="0.2">
      <c r="A2389" s="42" t="s">
        <v>61</v>
      </c>
      <c r="B2389" s="42" t="s">
        <v>75</v>
      </c>
      <c r="C2389" s="42" t="s">
        <v>11</v>
      </c>
      <c r="D2389" s="43">
        <v>421</v>
      </c>
      <c r="E2389" s="97">
        <v>8.0628956399999997E-3</v>
      </c>
      <c r="F2389" s="97">
        <v>1.3574654499999999E-3</v>
      </c>
      <c r="G2389" s="97">
        <v>1.56967516E-3</v>
      </c>
      <c r="H2389" s="97">
        <v>5.1357545699999996E-3</v>
      </c>
    </row>
    <row r="2390" spans="1:8" x14ac:dyDescent="0.2">
      <c r="A2390" s="42" t="s">
        <v>61</v>
      </c>
      <c r="B2390" s="42" t="s">
        <v>70</v>
      </c>
      <c r="C2390" s="42" t="s">
        <v>12</v>
      </c>
      <c r="D2390" s="43">
        <v>675</v>
      </c>
      <c r="E2390" s="97">
        <v>5.62498259E-3</v>
      </c>
      <c r="F2390" s="97">
        <v>1.16604914E-3</v>
      </c>
      <c r="G2390" s="97">
        <v>6.6555187999999996E-4</v>
      </c>
      <c r="H2390" s="97">
        <v>3.7933810999999998E-3</v>
      </c>
    </row>
    <row r="2391" spans="1:8" x14ac:dyDescent="0.2">
      <c r="A2391" s="42" t="s">
        <v>61</v>
      </c>
      <c r="B2391" s="42" t="s">
        <v>71</v>
      </c>
      <c r="C2391" s="42" t="s">
        <v>12</v>
      </c>
      <c r="D2391" s="43">
        <v>193</v>
      </c>
      <c r="E2391" s="97">
        <v>6.1795358100000001E-3</v>
      </c>
      <c r="F2391" s="97">
        <v>1.30043395E-3</v>
      </c>
      <c r="G2391" s="97">
        <v>5.9579472999999998E-4</v>
      </c>
      <c r="H2391" s="97">
        <v>4.2833067000000004E-3</v>
      </c>
    </row>
    <row r="2392" spans="1:8" x14ac:dyDescent="0.2">
      <c r="A2392" s="42" t="s">
        <v>61</v>
      </c>
      <c r="B2392" s="42" t="s">
        <v>72</v>
      </c>
      <c r="C2392" s="42" t="s">
        <v>12</v>
      </c>
      <c r="D2392" s="43">
        <v>114</v>
      </c>
      <c r="E2392" s="97">
        <v>4.6572447100000003E-3</v>
      </c>
      <c r="F2392" s="97">
        <v>5.7910956E-4</v>
      </c>
      <c r="G2392" s="97">
        <v>2.4681181000000001E-4</v>
      </c>
      <c r="H2392" s="97">
        <v>3.8313228499999999E-3</v>
      </c>
    </row>
    <row r="2393" spans="1:8" x14ac:dyDescent="0.2">
      <c r="A2393" s="42" t="s">
        <v>61</v>
      </c>
      <c r="B2393" s="42" t="s">
        <v>73</v>
      </c>
      <c r="C2393" s="42" t="s">
        <v>12</v>
      </c>
      <c r="D2393" s="43">
        <v>115</v>
      </c>
      <c r="E2393" s="97">
        <v>6.8047501800000002E-3</v>
      </c>
      <c r="F2393" s="97">
        <v>1.3944240900000001E-3</v>
      </c>
      <c r="G2393" s="97">
        <v>6.5670268E-4</v>
      </c>
      <c r="H2393" s="97">
        <v>4.7536229700000003E-3</v>
      </c>
    </row>
    <row r="2394" spans="1:8" x14ac:dyDescent="0.2">
      <c r="A2394" s="42" t="s">
        <v>61</v>
      </c>
      <c r="B2394" s="42" t="s">
        <v>74</v>
      </c>
      <c r="C2394" s="42" t="s">
        <v>12</v>
      </c>
      <c r="D2394" s="43">
        <v>511</v>
      </c>
      <c r="E2394" s="97">
        <v>5.9961402299999996E-3</v>
      </c>
      <c r="F2394" s="97">
        <v>1.34168636E-3</v>
      </c>
      <c r="G2394" s="97">
        <v>5.6173870999999998E-4</v>
      </c>
      <c r="H2394" s="97">
        <v>4.0927146599999999E-3</v>
      </c>
    </row>
    <row r="2395" spans="1:8" x14ac:dyDescent="0.2">
      <c r="A2395" s="42" t="s">
        <v>61</v>
      </c>
      <c r="B2395" s="42" t="s">
        <v>75</v>
      </c>
      <c r="C2395" s="42" t="s">
        <v>12</v>
      </c>
      <c r="D2395" s="43">
        <v>439</v>
      </c>
      <c r="E2395" s="97">
        <v>6.4939780699999998E-3</v>
      </c>
      <c r="F2395" s="97">
        <v>9.9890298000000007E-4</v>
      </c>
      <c r="G2395" s="97">
        <v>4.9431026999999998E-4</v>
      </c>
      <c r="H2395" s="97">
        <v>5.00076433E-3</v>
      </c>
    </row>
    <row r="2396" spans="1:8" x14ac:dyDescent="0.2">
      <c r="A2396" s="42" t="s">
        <v>61</v>
      </c>
      <c r="B2396" s="42" t="s">
        <v>70</v>
      </c>
      <c r="C2396" s="42" t="s">
        <v>13</v>
      </c>
      <c r="D2396" s="43">
        <v>514</v>
      </c>
      <c r="E2396" s="97">
        <v>7.1434327199999996E-3</v>
      </c>
      <c r="F2396" s="97">
        <v>1.2729002000000001E-3</v>
      </c>
      <c r="G2396" s="97">
        <v>1.2612135499999999E-3</v>
      </c>
      <c r="H2396" s="97">
        <v>4.6093184800000001E-3</v>
      </c>
    </row>
    <row r="2397" spans="1:8" x14ac:dyDescent="0.2">
      <c r="A2397" s="42" t="s">
        <v>61</v>
      </c>
      <c r="B2397" s="42" t="s">
        <v>71</v>
      </c>
      <c r="C2397" s="42" t="s">
        <v>13</v>
      </c>
      <c r="D2397" s="43">
        <v>181</v>
      </c>
      <c r="E2397" s="97">
        <v>6.9488564099999999E-3</v>
      </c>
      <c r="F2397" s="97">
        <v>1.15900577E-3</v>
      </c>
      <c r="G2397" s="97">
        <v>1.31055584E-3</v>
      </c>
      <c r="H2397" s="97">
        <v>4.4792943199999996E-3</v>
      </c>
    </row>
    <row r="2398" spans="1:8" x14ac:dyDescent="0.2">
      <c r="A2398" s="42" t="s">
        <v>61</v>
      </c>
      <c r="B2398" s="42" t="s">
        <v>72</v>
      </c>
      <c r="C2398" s="42" t="s">
        <v>13</v>
      </c>
      <c r="D2398" s="43">
        <v>1082</v>
      </c>
      <c r="E2398" s="97">
        <v>6.2355375199999999E-3</v>
      </c>
      <c r="F2398" s="97">
        <v>5.4591738000000004E-4</v>
      </c>
      <c r="G2398" s="97">
        <v>2.159707E-4</v>
      </c>
      <c r="H2398" s="97">
        <v>5.4736489599999999E-3</v>
      </c>
    </row>
    <row r="2399" spans="1:8" x14ac:dyDescent="0.2">
      <c r="A2399" s="42" t="s">
        <v>61</v>
      </c>
      <c r="B2399" s="42" t="s">
        <v>73</v>
      </c>
      <c r="C2399" s="42" t="s">
        <v>13</v>
      </c>
      <c r="D2399" s="43">
        <v>98</v>
      </c>
      <c r="E2399" s="97">
        <v>7.0279429200000004E-3</v>
      </c>
      <c r="F2399" s="97">
        <v>1.22767833E-3</v>
      </c>
      <c r="G2399" s="97">
        <v>1.05890944E-3</v>
      </c>
      <c r="H2399" s="97">
        <v>4.7413545999999999E-3</v>
      </c>
    </row>
    <row r="2400" spans="1:8" x14ac:dyDescent="0.2">
      <c r="A2400" s="42" t="s">
        <v>61</v>
      </c>
      <c r="B2400" s="42" t="s">
        <v>74</v>
      </c>
      <c r="C2400" s="42" t="s">
        <v>13</v>
      </c>
      <c r="D2400" s="43">
        <v>436</v>
      </c>
      <c r="E2400" s="97">
        <v>6.5178758700000002E-3</v>
      </c>
      <c r="F2400" s="97">
        <v>1.18830678E-3</v>
      </c>
      <c r="G2400" s="97">
        <v>1.1147476700000001E-3</v>
      </c>
      <c r="H2400" s="97">
        <v>4.21482093E-3</v>
      </c>
    </row>
    <row r="2401" spans="1:8" x14ac:dyDescent="0.2">
      <c r="A2401" s="42" t="s">
        <v>61</v>
      </c>
      <c r="B2401" s="42" t="s">
        <v>75</v>
      </c>
      <c r="C2401" s="42" t="s">
        <v>13</v>
      </c>
      <c r="D2401" s="43">
        <v>581</v>
      </c>
      <c r="E2401" s="97">
        <v>7.3440784600000003E-3</v>
      </c>
      <c r="F2401" s="97">
        <v>1.0699342600000001E-3</v>
      </c>
      <c r="G2401" s="97">
        <v>9.6497075000000004E-4</v>
      </c>
      <c r="H2401" s="97">
        <v>5.3091729399999997E-3</v>
      </c>
    </row>
    <row r="2402" spans="1:8" x14ac:dyDescent="0.2">
      <c r="A2402" s="42" t="s">
        <v>61</v>
      </c>
      <c r="B2402" s="42" t="s">
        <v>70</v>
      </c>
      <c r="C2402" s="42" t="s">
        <v>14</v>
      </c>
      <c r="D2402" s="43">
        <v>394</v>
      </c>
      <c r="E2402" s="97">
        <v>8.6193067200000008E-3</v>
      </c>
      <c r="F2402" s="97">
        <v>1.9990538499999998E-3</v>
      </c>
      <c r="G2402" s="97">
        <v>1.8218295199999999E-3</v>
      </c>
      <c r="H2402" s="97">
        <v>4.7984228700000001E-3</v>
      </c>
    </row>
    <row r="2403" spans="1:8" x14ac:dyDescent="0.2">
      <c r="A2403" s="42" t="s">
        <v>61</v>
      </c>
      <c r="B2403" s="42" t="s">
        <v>71</v>
      </c>
      <c r="C2403" s="42" t="s">
        <v>14</v>
      </c>
      <c r="D2403" s="43">
        <v>110</v>
      </c>
      <c r="E2403" s="97">
        <v>7.6395199800000004E-3</v>
      </c>
      <c r="F2403" s="97">
        <v>1.42445263E-3</v>
      </c>
      <c r="G2403" s="97">
        <v>1.6359425199999999E-3</v>
      </c>
      <c r="H2403" s="97">
        <v>4.5791243499999999E-3</v>
      </c>
    </row>
    <row r="2404" spans="1:8" x14ac:dyDescent="0.2">
      <c r="A2404" s="42" t="s">
        <v>61</v>
      </c>
      <c r="B2404" s="42" t="s">
        <v>72</v>
      </c>
      <c r="C2404" s="42" t="s">
        <v>14</v>
      </c>
      <c r="D2404" s="43">
        <v>50</v>
      </c>
      <c r="E2404" s="97">
        <v>6.0532405000000003E-3</v>
      </c>
      <c r="F2404" s="97">
        <v>9.1249973999999996E-4</v>
      </c>
      <c r="G2404" s="97">
        <v>2.7738423800000001E-3</v>
      </c>
      <c r="H2404" s="97">
        <v>2.3668978900000001E-3</v>
      </c>
    </row>
    <row r="2405" spans="1:8" x14ac:dyDescent="0.2">
      <c r="A2405" s="42" t="s">
        <v>61</v>
      </c>
      <c r="B2405" s="42" t="s">
        <v>73</v>
      </c>
      <c r="C2405" s="42" t="s">
        <v>14</v>
      </c>
      <c r="D2405" s="43">
        <v>70</v>
      </c>
      <c r="E2405" s="97">
        <v>8.9897484200000006E-3</v>
      </c>
      <c r="F2405" s="97">
        <v>1.6658396999999999E-3</v>
      </c>
      <c r="G2405" s="97">
        <v>1.6314481900000001E-3</v>
      </c>
      <c r="H2405" s="97">
        <v>5.6924601000000003E-3</v>
      </c>
    </row>
    <row r="2406" spans="1:8" x14ac:dyDescent="0.2">
      <c r="A2406" s="42" t="s">
        <v>61</v>
      </c>
      <c r="B2406" s="42" t="s">
        <v>74</v>
      </c>
      <c r="C2406" s="42" t="s">
        <v>14</v>
      </c>
      <c r="D2406" s="43">
        <v>344</v>
      </c>
      <c r="E2406" s="97">
        <v>8.5716109799999999E-3</v>
      </c>
      <c r="F2406" s="97">
        <v>1.85669658E-3</v>
      </c>
      <c r="G2406" s="97">
        <v>1.44248605E-3</v>
      </c>
      <c r="H2406" s="97">
        <v>5.2724278799999996E-3</v>
      </c>
    </row>
    <row r="2407" spans="1:8" x14ac:dyDescent="0.2">
      <c r="A2407" s="42" t="s">
        <v>61</v>
      </c>
      <c r="B2407" s="42" t="s">
        <v>75</v>
      </c>
      <c r="C2407" s="42" t="s">
        <v>14</v>
      </c>
      <c r="D2407" s="43">
        <v>416</v>
      </c>
      <c r="E2407" s="97">
        <v>8.4486843299999993E-3</v>
      </c>
      <c r="F2407" s="97">
        <v>1.0335979499999999E-3</v>
      </c>
      <c r="G2407" s="97">
        <v>1.42077299E-3</v>
      </c>
      <c r="H2407" s="97">
        <v>5.9943128699999999E-3</v>
      </c>
    </row>
    <row r="2408" spans="1:8" x14ac:dyDescent="0.2">
      <c r="A2408" s="42" t="s">
        <v>61</v>
      </c>
      <c r="B2408" s="42" t="s">
        <v>70</v>
      </c>
      <c r="C2408" s="42" t="s">
        <v>15</v>
      </c>
      <c r="D2408" s="43">
        <v>957</v>
      </c>
      <c r="E2408" s="97">
        <v>7.6282579200000001E-3</v>
      </c>
      <c r="F2408" s="97">
        <v>1.84830803E-3</v>
      </c>
      <c r="G2408" s="97">
        <v>1.67838562E-3</v>
      </c>
      <c r="H2408" s="97">
        <v>4.1015637700000003E-3</v>
      </c>
    </row>
    <row r="2409" spans="1:8" x14ac:dyDescent="0.2">
      <c r="A2409" s="42" t="s">
        <v>61</v>
      </c>
      <c r="B2409" s="42" t="s">
        <v>71</v>
      </c>
      <c r="C2409" s="42" t="s">
        <v>15</v>
      </c>
      <c r="D2409" s="43">
        <v>246</v>
      </c>
      <c r="E2409" s="97">
        <v>1.0880523309999999E-2</v>
      </c>
      <c r="F2409" s="97">
        <v>3.0730105199999998E-3</v>
      </c>
      <c r="G2409" s="97">
        <v>1.59458721E-3</v>
      </c>
      <c r="H2409" s="97">
        <v>6.2129250799999999E-3</v>
      </c>
    </row>
    <row r="2410" spans="1:8" x14ac:dyDescent="0.2">
      <c r="A2410" s="42" t="s">
        <v>61</v>
      </c>
      <c r="B2410" s="42" t="s">
        <v>72</v>
      </c>
      <c r="C2410" s="42" t="s">
        <v>15</v>
      </c>
      <c r="D2410" s="43">
        <v>33</v>
      </c>
      <c r="E2410" s="97">
        <v>4.58789256E-3</v>
      </c>
      <c r="F2410" s="97">
        <v>1.5183078400000001E-3</v>
      </c>
      <c r="G2410" s="97">
        <v>8.1614736E-4</v>
      </c>
      <c r="H2410" s="97">
        <v>2.2534368800000001E-3</v>
      </c>
    </row>
    <row r="2411" spans="1:8" x14ac:dyDescent="0.2">
      <c r="A2411" s="42" t="s">
        <v>61</v>
      </c>
      <c r="B2411" s="42" t="s">
        <v>73</v>
      </c>
      <c r="C2411" s="42" t="s">
        <v>15</v>
      </c>
      <c r="D2411" s="43">
        <v>321</v>
      </c>
      <c r="E2411" s="97">
        <v>9.5477455300000003E-3</v>
      </c>
      <c r="F2411" s="97">
        <v>3.2905703200000001E-3</v>
      </c>
      <c r="G2411" s="97">
        <v>1.5984479100000001E-3</v>
      </c>
      <c r="H2411" s="97">
        <v>4.6587268200000004E-3</v>
      </c>
    </row>
    <row r="2412" spans="1:8" x14ac:dyDescent="0.2">
      <c r="A2412" s="42" t="s">
        <v>61</v>
      </c>
      <c r="B2412" s="42" t="s">
        <v>74</v>
      </c>
      <c r="C2412" s="42" t="s">
        <v>15</v>
      </c>
      <c r="D2412" s="43">
        <v>394</v>
      </c>
      <c r="E2412" s="97">
        <v>8.7430083200000005E-3</v>
      </c>
      <c r="F2412" s="97">
        <v>2.2845280900000002E-3</v>
      </c>
      <c r="G2412" s="97">
        <v>1.47619359E-3</v>
      </c>
      <c r="H2412" s="97">
        <v>4.9822861600000001E-3</v>
      </c>
    </row>
    <row r="2413" spans="1:8" x14ac:dyDescent="0.2">
      <c r="A2413" s="42" t="s">
        <v>61</v>
      </c>
      <c r="B2413" s="42" t="s">
        <v>75</v>
      </c>
      <c r="C2413" s="42" t="s">
        <v>15</v>
      </c>
      <c r="D2413" s="43">
        <v>370</v>
      </c>
      <c r="E2413" s="97">
        <v>7.9030903400000001E-3</v>
      </c>
      <c r="F2413" s="97">
        <v>1.5575260400000001E-3</v>
      </c>
      <c r="G2413" s="97">
        <v>1.24014614E-3</v>
      </c>
      <c r="H2413" s="97">
        <v>5.10541768E-3</v>
      </c>
    </row>
    <row r="2414" spans="1:8" x14ac:dyDescent="0.2">
      <c r="A2414" s="42" t="s">
        <v>61</v>
      </c>
      <c r="B2414" s="42" t="s">
        <v>70</v>
      </c>
      <c r="C2414" s="42" t="s">
        <v>16</v>
      </c>
      <c r="D2414" s="43">
        <v>278</v>
      </c>
      <c r="E2414" s="97">
        <v>6.1415448699999996E-3</v>
      </c>
      <c r="F2414" s="97">
        <v>1.95073085E-3</v>
      </c>
      <c r="G2414" s="97">
        <v>7.3845067000000001E-4</v>
      </c>
      <c r="H2414" s="97">
        <v>3.45236288E-3</v>
      </c>
    </row>
    <row r="2415" spans="1:8" x14ac:dyDescent="0.2">
      <c r="A2415" s="42" t="s">
        <v>61</v>
      </c>
      <c r="B2415" s="42" t="s">
        <v>71</v>
      </c>
      <c r="C2415" s="42" t="s">
        <v>16</v>
      </c>
      <c r="D2415" s="43">
        <v>77</v>
      </c>
      <c r="E2415" s="97">
        <v>5.8820343899999997E-3</v>
      </c>
      <c r="F2415" s="97">
        <v>1.6358523400000001E-3</v>
      </c>
      <c r="G2415" s="97">
        <v>9.6515727999999998E-4</v>
      </c>
      <c r="H2415" s="97">
        <v>3.28102433E-3</v>
      </c>
    </row>
    <row r="2416" spans="1:8" x14ac:dyDescent="0.2">
      <c r="A2416" s="42" t="s">
        <v>61</v>
      </c>
      <c r="B2416" s="42" t="s">
        <v>72</v>
      </c>
      <c r="C2416" s="42" t="s">
        <v>16</v>
      </c>
      <c r="D2416" s="43">
        <v>75</v>
      </c>
      <c r="E2416" s="97">
        <v>5.3979936100000004E-3</v>
      </c>
      <c r="F2416" s="97">
        <v>1.0995368E-3</v>
      </c>
      <c r="G2416" s="97">
        <v>1.8749997400000001E-3</v>
      </c>
      <c r="H2416" s="97">
        <v>2.42345656E-3</v>
      </c>
    </row>
    <row r="2417" spans="1:8" x14ac:dyDescent="0.2">
      <c r="A2417" s="42" t="s">
        <v>61</v>
      </c>
      <c r="B2417" s="42" t="s">
        <v>73</v>
      </c>
      <c r="C2417" s="42" t="s">
        <v>16</v>
      </c>
      <c r="D2417" s="43">
        <v>125</v>
      </c>
      <c r="E2417" s="97">
        <v>6.44009235E-3</v>
      </c>
      <c r="F2417" s="97">
        <v>2.0321293899999999E-3</v>
      </c>
      <c r="G2417" s="97">
        <v>7.4277754999999999E-4</v>
      </c>
      <c r="H2417" s="97">
        <v>3.6651849499999998E-3</v>
      </c>
    </row>
    <row r="2418" spans="1:8" x14ac:dyDescent="0.2">
      <c r="A2418" s="42" t="s">
        <v>61</v>
      </c>
      <c r="B2418" s="42" t="s">
        <v>74</v>
      </c>
      <c r="C2418" s="42" t="s">
        <v>16</v>
      </c>
      <c r="D2418" s="43">
        <v>412</v>
      </c>
      <c r="E2418" s="97">
        <v>5.4430451999999997E-3</v>
      </c>
      <c r="F2418" s="97">
        <v>1.67576839E-3</v>
      </c>
      <c r="G2418" s="97">
        <v>6.3370842000000003E-4</v>
      </c>
      <c r="H2418" s="97">
        <v>3.13356795E-3</v>
      </c>
    </row>
    <row r="2419" spans="1:8" x14ac:dyDescent="0.2">
      <c r="A2419" s="42" t="s">
        <v>61</v>
      </c>
      <c r="B2419" s="42" t="s">
        <v>75</v>
      </c>
      <c r="C2419" s="42" t="s">
        <v>16</v>
      </c>
      <c r="D2419" s="43">
        <v>316</v>
      </c>
      <c r="E2419" s="97">
        <v>5.0970608099999998E-3</v>
      </c>
      <c r="F2419" s="97">
        <v>1.1471516499999999E-3</v>
      </c>
      <c r="G2419" s="97">
        <v>5.1057757999999997E-4</v>
      </c>
      <c r="H2419" s="97">
        <v>3.4393311099999999E-3</v>
      </c>
    </row>
    <row r="2420" spans="1:8" x14ac:dyDescent="0.2">
      <c r="A2420" s="42" t="s">
        <v>61</v>
      </c>
      <c r="B2420" s="42" t="s">
        <v>70</v>
      </c>
      <c r="C2420" s="42" t="s">
        <v>17</v>
      </c>
      <c r="D2420" s="43">
        <v>505</v>
      </c>
      <c r="E2420" s="97">
        <v>7.8773604099999991E-3</v>
      </c>
      <c r="F2420" s="97">
        <v>1.64700195E-3</v>
      </c>
      <c r="G2420" s="97">
        <v>2.1748943100000002E-3</v>
      </c>
      <c r="H2420" s="97">
        <v>4.0554636499999996E-3</v>
      </c>
    </row>
    <row r="2421" spans="1:8" x14ac:dyDescent="0.2">
      <c r="A2421" s="42" t="s">
        <v>61</v>
      </c>
      <c r="B2421" s="42" t="s">
        <v>71</v>
      </c>
      <c r="C2421" s="42" t="s">
        <v>17</v>
      </c>
      <c r="D2421" s="43">
        <v>125</v>
      </c>
      <c r="E2421" s="97">
        <v>1.0083240469999999E-2</v>
      </c>
      <c r="F2421" s="97">
        <v>2.33018494E-3</v>
      </c>
      <c r="G2421" s="97">
        <v>2.4150923500000001E-3</v>
      </c>
      <c r="H2421" s="97">
        <v>5.3379627099999997E-3</v>
      </c>
    </row>
    <row r="2422" spans="1:8" x14ac:dyDescent="0.2">
      <c r="A2422" s="42" t="s">
        <v>61</v>
      </c>
      <c r="B2422" s="42" t="s">
        <v>72</v>
      </c>
      <c r="C2422" s="42" t="s">
        <v>17</v>
      </c>
      <c r="D2422" s="43">
        <v>230</v>
      </c>
      <c r="E2422" s="97">
        <v>9.0345710300000007E-3</v>
      </c>
      <c r="F2422" s="97">
        <v>1.5560585100000001E-3</v>
      </c>
      <c r="G2422" s="97">
        <v>3.4055955699999999E-3</v>
      </c>
      <c r="H2422" s="97">
        <v>4.0729164300000002E-3</v>
      </c>
    </row>
    <row r="2423" spans="1:8" x14ac:dyDescent="0.2">
      <c r="A2423" s="42" t="s">
        <v>61</v>
      </c>
      <c r="B2423" s="42" t="s">
        <v>73</v>
      </c>
      <c r="C2423" s="42" t="s">
        <v>17</v>
      </c>
      <c r="D2423" s="43">
        <v>58</v>
      </c>
      <c r="E2423" s="97">
        <v>8.77254926E-3</v>
      </c>
      <c r="F2423" s="97">
        <v>2.13461821E-3</v>
      </c>
      <c r="G2423" s="97">
        <v>1.9759735399999998E-3</v>
      </c>
      <c r="H2423" s="97">
        <v>4.6619570200000003E-3</v>
      </c>
    </row>
    <row r="2424" spans="1:8" x14ac:dyDescent="0.2">
      <c r="A2424" s="42" t="s">
        <v>61</v>
      </c>
      <c r="B2424" s="42" t="s">
        <v>74</v>
      </c>
      <c r="C2424" s="42" t="s">
        <v>17</v>
      </c>
      <c r="D2424" s="43">
        <v>424</v>
      </c>
      <c r="E2424" s="97">
        <v>8.9872409699999992E-3</v>
      </c>
      <c r="F2424" s="97">
        <v>2.1332599399999999E-3</v>
      </c>
      <c r="G2424" s="97">
        <v>1.9388209400000001E-3</v>
      </c>
      <c r="H2424" s="97">
        <v>4.9151596099999998E-3</v>
      </c>
    </row>
    <row r="2425" spans="1:8" x14ac:dyDescent="0.2">
      <c r="A2425" s="42" t="s">
        <v>61</v>
      </c>
      <c r="B2425" s="42" t="s">
        <v>75</v>
      </c>
      <c r="C2425" s="42" t="s">
        <v>17</v>
      </c>
      <c r="D2425" s="43">
        <v>378</v>
      </c>
      <c r="E2425" s="97">
        <v>8.9729078499999997E-3</v>
      </c>
      <c r="F2425" s="97">
        <v>1.55074198E-3</v>
      </c>
      <c r="G2425" s="97">
        <v>1.9212042E-3</v>
      </c>
      <c r="H2425" s="97">
        <v>5.5009612100000004E-3</v>
      </c>
    </row>
    <row r="2426" spans="1:8" x14ac:dyDescent="0.2">
      <c r="A2426" s="42" t="s">
        <v>61</v>
      </c>
      <c r="B2426" s="42" t="s">
        <v>70</v>
      </c>
      <c r="C2426" s="42" t="s">
        <v>18</v>
      </c>
      <c r="D2426" s="43">
        <v>143</v>
      </c>
      <c r="E2426" s="97">
        <v>8.1931492399999993E-3</v>
      </c>
      <c r="F2426" s="97">
        <v>2.8116094699999999E-3</v>
      </c>
      <c r="G2426" s="97">
        <v>1.5193600199999999E-3</v>
      </c>
      <c r="H2426" s="97">
        <v>3.8621792299999998E-3</v>
      </c>
    </row>
    <row r="2427" spans="1:8" x14ac:dyDescent="0.2">
      <c r="A2427" s="42" t="s">
        <v>61</v>
      </c>
      <c r="B2427" s="42" t="s">
        <v>71</v>
      </c>
      <c r="C2427" s="42" t="s">
        <v>18</v>
      </c>
      <c r="D2427" s="43">
        <v>133</v>
      </c>
      <c r="E2427" s="97">
        <v>1.277403557E-2</v>
      </c>
      <c r="F2427" s="97">
        <v>3.3196704700000001E-3</v>
      </c>
      <c r="G2427" s="97">
        <v>1.79467743E-3</v>
      </c>
      <c r="H2427" s="97">
        <v>7.6596871700000003E-3</v>
      </c>
    </row>
    <row r="2428" spans="1:8" x14ac:dyDescent="0.2">
      <c r="A2428" s="42" t="s">
        <v>61</v>
      </c>
      <c r="B2428" s="42" t="s">
        <v>72</v>
      </c>
      <c r="C2428" s="42" t="s">
        <v>18</v>
      </c>
      <c r="D2428" s="43">
        <v>31</v>
      </c>
      <c r="E2428" s="97">
        <v>6.91420232E-3</v>
      </c>
      <c r="F2428" s="97">
        <v>1.8014483999999999E-3</v>
      </c>
      <c r="G2428" s="97">
        <v>1.5931150900000001E-3</v>
      </c>
      <c r="H2428" s="97">
        <v>3.5196383199999999E-3</v>
      </c>
    </row>
    <row r="2429" spans="1:8" x14ac:dyDescent="0.2">
      <c r="A2429" s="42" t="s">
        <v>61</v>
      </c>
      <c r="B2429" s="42" t="s">
        <v>73</v>
      </c>
      <c r="C2429" s="42" t="s">
        <v>18</v>
      </c>
      <c r="D2429" s="43">
        <v>18</v>
      </c>
      <c r="E2429" s="97">
        <v>9.3029833999999992E-3</v>
      </c>
      <c r="F2429" s="97">
        <v>2.8330759199999998E-3</v>
      </c>
      <c r="G2429" s="97">
        <v>1.1664092500000001E-3</v>
      </c>
      <c r="H2429" s="97">
        <v>5.3034976399999999E-3</v>
      </c>
    </row>
    <row r="2430" spans="1:8" x14ac:dyDescent="0.2">
      <c r="A2430" s="42" t="s">
        <v>61</v>
      </c>
      <c r="B2430" s="42" t="s">
        <v>74</v>
      </c>
      <c r="C2430" s="42" t="s">
        <v>18</v>
      </c>
      <c r="D2430" s="43">
        <v>295</v>
      </c>
      <c r="E2430" s="97">
        <v>8.9858362300000005E-3</v>
      </c>
      <c r="F2430" s="97">
        <v>2.3087724899999999E-3</v>
      </c>
      <c r="G2430" s="97">
        <v>1.39575464E-3</v>
      </c>
      <c r="H2430" s="97">
        <v>5.2813086000000004E-3</v>
      </c>
    </row>
    <row r="2431" spans="1:8" x14ac:dyDescent="0.2">
      <c r="A2431" s="42" t="s">
        <v>61</v>
      </c>
      <c r="B2431" s="42" t="s">
        <v>75</v>
      </c>
      <c r="C2431" s="42" t="s">
        <v>18</v>
      </c>
      <c r="D2431" s="43">
        <v>273</v>
      </c>
      <c r="E2431" s="97">
        <v>8.8815117600000004E-3</v>
      </c>
      <c r="F2431" s="97">
        <v>1.87932414E-3</v>
      </c>
      <c r="G2431" s="97">
        <v>1.5579210000000001E-3</v>
      </c>
      <c r="H2431" s="97">
        <v>5.44426613E-3</v>
      </c>
    </row>
    <row r="2432" spans="1:8" x14ac:dyDescent="0.2">
      <c r="A2432" s="42" t="s">
        <v>61</v>
      </c>
      <c r="B2432" s="42" t="s">
        <v>70</v>
      </c>
      <c r="C2432" s="42" t="s">
        <v>19</v>
      </c>
      <c r="D2432" s="43">
        <v>362</v>
      </c>
      <c r="E2432" s="97">
        <v>8.3316705099999999E-3</v>
      </c>
      <c r="F2432" s="97">
        <v>2.4548544800000001E-3</v>
      </c>
      <c r="G2432" s="97">
        <v>1.6782405000000001E-3</v>
      </c>
      <c r="H2432" s="97">
        <v>4.1985750800000001E-3</v>
      </c>
    </row>
    <row r="2433" spans="1:8" x14ac:dyDescent="0.2">
      <c r="A2433" s="42" t="s">
        <v>61</v>
      </c>
      <c r="B2433" s="42" t="s">
        <v>71</v>
      </c>
      <c r="C2433" s="42" t="s">
        <v>19</v>
      </c>
      <c r="D2433" s="43">
        <v>111</v>
      </c>
      <c r="E2433" s="97">
        <v>1.1213087849999999E-2</v>
      </c>
      <c r="F2433" s="97">
        <v>3.3139387E-3</v>
      </c>
      <c r="G2433" s="97">
        <v>1.76311701E-3</v>
      </c>
      <c r="H2433" s="97">
        <v>6.1360316500000001E-3</v>
      </c>
    </row>
    <row r="2434" spans="1:8" x14ac:dyDescent="0.2">
      <c r="A2434" s="42" t="s">
        <v>61</v>
      </c>
      <c r="B2434" s="42" t="s">
        <v>72</v>
      </c>
      <c r="C2434" s="42" t="s">
        <v>19</v>
      </c>
      <c r="D2434" s="43">
        <v>57</v>
      </c>
      <c r="E2434" s="97">
        <v>7.4165446199999999E-3</v>
      </c>
      <c r="F2434" s="97">
        <v>2.3468971200000001E-3</v>
      </c>
      <c r="G2434" s="97">
        <v>1.18583471E-3</v>
      </c>
      <c r="H2434" s="97">
        <v>3.88381232E-3</v>
      </c>
    </row>
    <row r="2435" spans="1:8" x14ac:dyDescent="0.2">
      <c r="A2435" s="42" t="s">
        <v>61</v>
      </c>
      <c r="B2435" s="42" t="s">
        <v>73</v>
      </c>
      <c r="C2435" s="42" t="s">
        <v>19</v>
      </c>
      <c r="D2435" s="43">
        <v>61</v>
      </c>
      <c r="E2435" s="97">
        <v>1.1608796120000001E-2</v>
      </c>
      <c r="F2435" s="97">
        <v>3.26578604E-3</v>
      </c>
      <c r="G2435" s="97">
        <v>1.4829991399999999E-3</v>
      </c>
      <c r="H2435" s="97">
        <v>6.8600104199999998E-3</v>
      </c>
    </row>
    <row r="2436" spans="1:8" x14ac:dyDescent="0.2">
      <c r="A2436" s="42" t="s">
        <v>61</v>
      </c>
      <c r="B2436" s="42" t="s">
        <v>74</v>
      </c>
      <c r="C2436" s="42" t="s">
        <v>19</v>
      </c>
      <c r="D2436" s="43">
        <v>399</v>
      </c>
      <c r="E2436" s="97">
        <v>9.74052584E-3</v>
      </c>
      <c r="F2436" s="97">
        <v>2.54061054E-3</v>
      </c>
      <c r="G2436" s="97">
        <v>1.35811148E-3</v>
      </c>
      <c r="H2436" s="97">
        <v>5.84180333E-3</v>
      </c>
    </row>
    <row r="2437" spans="1:8" x14ac:dyDescent="0.2">
      <c r="A2437" s="42" t="s">
        <v>61</v>
      </c>
      <c r="B2437" s="42" t="s">
        <v>75</v>
      </c>
      <c r="C2437" s="42" t="s">
        <v>19</v>
      </c>
      <c r="D2437" s="43">
        <v>574</v>
      </c>
      <c r="E2437" s="97">
        <v>8.2769548500000005E-3</v>
      </c>
      <c r="F2437" s="97">
        <v>1.59316905E-3</v>
      </c>
      <c r="G2437" s="97">
        <v>1.40536255E-3</v>
      </c>
      <c r="H2437" s="97">
        <v>5.27842277E-3</v>
      </c>
    </row>
    <row r="2438" spans="1:8" x14ac:dyDescent="0.2">
      <c r="A2438" s="42" t="s">
        <v>61</v>
      </c>
      <c r="B2438" s="42" t="s">
        <v>70</v>
      </c>
      <c r="C2438" s="42" t="s">
        <v>20</v>
      </c>
      <c r="D2438" s="43">
        <v>1702</v>
      </c>
      <c r="E2438" s="97">
        <v>6.8399171200000004E-3</v>
      </c>
      <c r="F2438" s="97">
        <v>1.1911637499999999E-3</v>
      </c>
      <c r="G2438" s="97">
        <v>2.09272427E-3</v>
      </c>
      <c r="H2438" s="97">
        <v>3.5560286099999999E-3</v>
      </c>
    </row>
    <row r="2439" spans="1:8" x14ac:dyDescent="0.2">
      <c r="A2439" s="42" t="s">
        <v>61</v>
      </c>
      <c r="B2439" s="42" t="s">
        <v>71</v>
      </c>
      <c r="C2439" s="42" t="s">
        <v>20</v>
      </c>
      <c r="D2439" s="43">
        <v>323</v>
      </c>
      <c r="E2439" s="97">
        <v>9.4301109799999998E-3</v>
      </c>
      <c r="F2439" s="97">
        <v>1.76545813E-3</v>
      </c>
      <c r="G2439" s="97">
        <v>2.2143745499999998E-3</v>
      </c>
      <c r="H2439" s="97">
        <v>5.4502778100000001E-3</v>
      </c>
    </row>
    <row r="2440" spans="1:8" x14ac:dyDescent="0.2">
      <c r="A2440" s="42" t="s">
        <v>61</v>
      </c>
      <c r="B2440" s="42" t="s">
        <v>72</v>
      </c>
      <c r="C2440" s="42" t="s">
        <v>20</v>
      </c>
      <c r="D2440" s="43">
        <v>818</v>
      </c>
      <c r="E2440" s="97">
        <v>7.3886735800000004E-3</v>
      </c>
      <c r="F2440" s="97">
        <v>1.0335306099999999E-3</v>
      </c>
      <c r="G2440" s="97">
        <v>2.3089426400000001E-3</v>
      </c>
      <c r="H2440" s="97">
        <v>4.0461998199999996E-3</v>
      </c>
    </row>
    <row r="2441" spans="1:8" x14ac:dyDescent="0.2">
      <c r="A2441" s="42" t="s">
        <v>61</v>
      </c>
      <c r="B2441" s="42" t="s">
        <v>73</v>
      </c>
      <c r="C2441" s="42" t="s">
        <v>20</v>
      </c>
      <c r="D2441" s="43">
        <v>460</v>
      </c>
      <c r="E2441" s="97">
        <v>8.1114128000000004E-3</v>
      </c>
      <c r="F2441" s="97">
        <v>1.3714017199999999E-3</v>
      </c>
      <c r="G2441" s="97">
        <v>2.1554949300000002E-3</v>
      </c>
      <c r="H2441" s="97">
        <v>4.5845156599999999E-3</v>
      </c>
    </row>
    <row r="2442" spans="1:8" x14ac:dyDescent="0.2">
      <c r="A2442" s="42" t="s">
        <v>61</v>
      </c>
      <c r="B2442" s="42" t="s">
        <v>74</v>
      </c>
      <c r="C2442" s="42" t="s">
        <v>20</v>
      </c>
      <c r="D2442" s="43">
        <v>1218</v>
      </c>
      <c r="E2442" s="97">
        <v>8.1852172600000005E-3</v>
      </c>
      <c r="F2442" s="97">
        <v>1.4736796600000001E-3</v>
      </c>
      <c r="G2442" s="97">
        <v>2.0697349800000001E-3</v>
      </c>
      <c r="H2442" s="97">
        <v>4.6418021199999999E-3</v>
      </c>
    </row>
    <row r="2443" spans="1:8" x14ac:dyDescent="0.2">
      <c r="A2443" s="42" t="s">
        <v>61</v>
      </c>
      <c r="B2443" s="42" t="s">
        <v>75</v>
      </c>
      <c r="C2443" s="42" t="s">
        <v>20</v>
      </c>
      <c r="D2443" s="43">
        <v>915</v>
      </c>
      <c r="E2443" s="97">
        <v>8.3107794600000007E-3</v>
      </c>
      <c r="F2443" s="97">
        <v>1.0081585299999999E-3</v>
      </c>
      <c r="G2443" s="97">
        <v>1.80716177E-3</v>
      </c>
      <c r="H2443" s="97">
        <v>5.4954586699999999E-3</v>
      </c>
    </row>
    <row r="2444" spans="1:8" x14ac:dyDescent="0.2">
      <c r="A2444" s="42" t="s">
        <v>61</v>
      </c>
      <c r="B2444" s="42" t="s">
        <v>70</v>
      </c>
      <c r="C2444" s="42" t="s">
        <v>21</v>
      </c>
      <c r="D2444" s="43">
        <v>1545</v>
      </c>
      <c r="E2444" s="97">
        <v>7.4505870800000004E-3</v>
      </c>
      <c r="F2444" s="97">
        <v>1.46802684E-3</v>
      </c>
      <c r="G2444" s="97">
        <v>1.91403698E-3</v>
      </c>
      <c r="H2444" s="97">
        <v>4.0685227700000002E-3</v>
      </c>
    </row>
    <row r="2445" spans="1:8" x14ac:dyDescent="0.2">
      <c r="A2445" s="42" t="s">
        <v>61</v>
      </c>
      <c r="B2445" s="42" t="s">
        <v>71</v>
      </c>
      <c r="C2445" s="42" t="s">
        <v>21</v>
      </c>
      <c r="D2445" s="43">
        <v>299</v>
      </c>
      <c r="E2445" s="97">
        <v>9.5585978499999995E-3</v>
      </c>
      <c r="F2445" s="97">
        <v>1.7118401600000001E-3</v>
      </c>
      <c r="G2445" s="97">
        <v>1.9523021800000001E-3</v>
      </c>
      <c r="H2445" s="97">
        <v>5.8944550499999996E-3</v>
      </c>
    </row>
    <row r="2446" spans="1:8" x14ac:dyDescent="0.2">
      <c r="A2446" s="42" t="s">
        <v>61</v>
      </c>
      <c r="B2446" s="42" t="s">
        <v>72</v>
      </c>
      <c r="C2446" s="42" t="s">
        <v>21</v>
      </c>
      <c r="D2446" s="43">
        <v>42</v>
      </c>
      <c r="E2446" s="97">
        <v>7.2459212900000004E-3</v>
      </c>
      <c r="F2446" s="97">
        <v>1.0598542100000001E-3</v>
      </c>
      <c r="G2446" s="97">
        <v>2.37323609E-3</v>
      </c>
      <c r="H2446" s="97">
        <v>3.8128304300000001E-3</v>
      </c>
    </row>
    <row r="2447" spans="1:8" x14ac:dyDescent="0.2">
      <c r="A2447" s="42" t="s">
        <v>61</v>
      </c>
      <c r="B2447" s="42" t="s">
        <v>73</v>
      </c>
      <c r="C2447" s="42" t="s">
        <v>21</v>
      </c>
      <c r="D2447" s="43">
        <v>175</v>
      </c>
      <c r="E2447" s="97">
        <v>9.9663357499999994E-3</v>
      </c>
      <c r="F2447" s="97">
        <v>2.46600506E-3</v>
      </c>
      <c r="G2447" s="97">
        <v>1.8337299E-3</v>
      </c>
      <c r="H2447" s="97">
        <v>5.6666002999999996E-3</v>
      </c>
    </row>
    <row r="2448" spans="1:8" x14ac:dyDescent="0.2">
      <c r="A2448" s="42" t="s">
        <v>61</v>
      </c>
      <c r="B2448" s="42" t="s">
        <v>74</v>
      </c>
      <c r="C2448" s="42" t="s">
        <v>21</v>
      </c>
      <c r="D2448" s="43">
        <v>972</v>
      </c>
      <c r="E2448" s="97">
        <v>9.0522831400000007E-3</v>
      </c>
      <c r="F2448" s="97">
        <v>2.2741148000000001E-3</v>
      </c>
      <c r="G2448" s="97">
        <v>1.69704242E-3</v>
      </c>
      <c r="H2448" s="97">
        <v>5.0811254399999997E-3</v>
      </c>
    </row>
    <row r="2449" spans="1:8" x14ac:dyDescent="0.2">
      <c r="A2449" s="42" t="s">
        <v>61</v>
      </c>
      <c r="B2449" s="42" t="s">
        <v>75</v>
      </c>
      <c r="C2449" s="42" t="s">
        <v>21</v>
      </c>
      <c r="D2449" s="43">
        <v>703</v>
      </c>
      <c r="E2449" s="97">
        <v>7.9721166200000006E-3</v>
      </c>
      <c r="F2449" s="97">
        <v>1.0352290599999999E-3</v>
      </c>
      <c r="G2449" s="97">
        <v>1.6453457600000001E-3</v>
      </c>
      <c r="H2449" s="97">
        <v>5.29154129E-3</v>
      </c>
    </row>
    <row r="2450" spans="1:8" x14ac:dyDescent="0.2">
      <c r="A2450" s="42" t="s">
        <v>61</v>
      </c>
      <c r="B2450" s="42" t="s">
        <v>70</v>
      </c>
      <c r="C2450" s="42" t="s">
        <v>22</v>
      </c>
      <c r="D2450" s="43">
        <v>225</v>
      </c>
      <c r="E2450" s="97">
        <v>7.4968619000000004E-3</v>
      </c>
      <c r="F2450" s="97">
        <v>1.9907919300000002E-3</v>
      </c>
      <c r="G2450" s="97">
        <v>1.17896068E-3</v>
      </c>
      <c r="H2450" s="97">
        <v>4.3271088099999999E-3</v>
      </c>
    </row>
    <row r="2451" spans="1:8" x14ac:dyDescent="0.2">
      <c r="A2451" s="42" t="s">
        <v>61</v>
      </c>
      <c r="B2451" s="42" t="s">
        <v>71</v>
      </c>
      <c r="C2451" s="42" t="s">
        <v>22</v>
      </c>
      <c r="D2451" s="43">
        <v>123</v>
      </c>
      <c r="E2451" s="97">
        <v>8.3690904300000001E-3</v>
      </c>
      <c r="F2451" s="97">
        <v>2.1289706899999998E-3</v>
      </c>
      <c r="G2451" s="97">
        <v>1.2404958599999999E-3</v>
      </c>
      <c r="H2451" s="97">
        <v>4.9996233700000002E-3</v>
      </c>
    </row>
    <row r="2452" spans="1:8" x14ac:dyDescent="0.2">
      <c r="A2452" s="42" t="s">
        <v>61</v>
      </c>
      <c r="B2452" s="42" t="s">
        <v>72</v>
      </c>
      <c r="C2452" s="42" t="s">
        <v>22</v>
      </c>
      <c r="D2452" s="43">
        <v>79</v>
      </c>
      <c r="E2452" s="97">
        <v>6.7783049700000002E-3</v>
      </c>
      <c r="F2452" s="97">
        <v>1.5216242700000001E-3</v>
      </c>
      <c r="G2452" s="97">
        <v>1.78533731E-3</v>
      </c>
      <c r="H2452" s="97">
        <v>3.4713429199999999E-3</v>
      </c>
    </row>
    <row r="2453" spans="1:8" x14ac:dyDescent="0.2">
      <c r="A2453" s="42" t="s">
        <v>61</v>
      </c>
      <c r="B2453" s="42" t="s">
        <v>73</v>
      </c>
      <c r="C2453" s="42" t="s">
        <v>22</v>
      </c>
      <c r="D2453" s="43">
        <v>66</v>
      </c>
      <c r="E2453" s="97">
        <v>8.3498174000000008E-3</v>
      </c>
      <c r="F2453" s="97">
        <v>1.6705244099999999E-3</v>
      </c>
      <c r="G2453" s="97">
        <v>1.4795522200000001E-3</v>
      </c>
      <c r="H2453" s="97">
        <v>5.1997401599999998E-3</v>
      </c>
    </row>
    <row r="2454" spans="1:8" x14ac:dyDescent="0.2">
      <c r="A2454" s="42" t="s">
        <v>61</v>
      </c>
      <c r="B2454" s="42" t="s">
        <v>74</v>
      </c>
      <c r="C2454" s="42" t="s">
        <v>22</v>
      </c>
      <c r="D2454" s="43">
        <v>291</v>
      </c>
      <c r="E2454" s="97">
        <v>6.6897748100000001E-3</v>
      </c>
      <c r="F2454" s="97">
        <v>1.5572496700000001E-3</v>
      </c>
      <c r="G2454" s="97">
        <v>1.06978629E-3</v>
      </c>
      <c r="H2454" s="97">
        <v>4.0627383999999999E-3</v>
      </c>
    </row>
    <row r="2455" spans="1:8" x14ac:dyDescent="0.2">
      <c r="A2455" s="42" t="s">
        <v>61</v>
      </c>
      <c r="B2455" s="42" t="s">
        <v>75</v>
      </c>
      <c r="C2455" s="42" t="s">
        <v>22</v>
      </c>
      <c r="D2455" s="43">
        <v>297</v>
      </c>
      <c r="E2455" s="97">
        <v>6.1333237300000001E-3</v>
      </c>
      <c r="F2455" s="97">
        <v>8.5390924000000004E-4</v>
      </c>
      <c r="G2455" s="97">
        <v>9.6064792000000003E-4</v>
      </c>
      <c r="H2455" s="97">
        <v>4.3187661200000003E-3</v>
      </c>
    </row>
    <row r="2456" spans="1:8" x14ac:dyDescent="0.2">
      <c r="A2456" s="42" t="s">
        <v>61</v>
      </c>
      <c r="B2456" s="42" t="s">
        <v>70</v>
      </c>
      <c r="C2456" s="42" t="s">
        <v>23</v>
      </c>
      <c r="D2456" s="43">
        <v>1284</v>
      </c>
      <c r="E2456" s="97">
        <v>6.4898372899999997E-3</v>
      </c>
      <c r="F2456" s="97">
        <v>1.3429709399999999E-3</v>
      </c>
      <c r="G2456" s="97">
        <v>1.66431374E-3</v>
      </c>
      <c r="H2456" s="97">
        <v>3.4825521199999998E-3</v>
      </c>
    </row>
    <row r="2457" spans="1:8" x14ac:dyDescent="0.2">
      <c r="A2457" s="42" t="s">
        <v>61</v>
      </c>
      <c r="B2457" s="42" t="s">
        <v>71</v>
      </c>
      <c r="C2457" s="42" t="s">
        <v>23</v>
      </c>
      <c r="D2457" s="43">
        <v>435</v>
      </c>
      <c r="E2457" s="97">
        <v>7.42438248E-3</v>
      </c>
      <c r="F2457" s="97">
        <v>1.28679735E-3</v>
      </c>
      <c r="G2457" s="97">
        <v>1.82729328E-3</v>
      </c>
      <c r="H2457" s="97">
        <v>4.3102913800000002E-3</v>
      </c>
    </row>
    <row r="2458" spans="1:8" x14ac:dyDescent="0.2">
      <c r="A2458" s="42" t="s">
        <v>61</v>
      </c>
      <c r="B2458" s="42" t="s">
        <v>72</v>
      </c>
      <c r="C2458" s="42" t="s">
        <v>23</v>
      </c>
      <c r="D2458" s="43">
        <v>111</v>
      </c>
      <c r="E2458" s="97">
        <v>6.3329994199999998E-3</v>
      </c>
      <c r="F2458" s="97">
        <v>1.28920562E-3</v>
      </c>
      <c r="G2458" s="97">
        <v>1.75529674E-3</v>
      </c>
      <c r="H2458" s="97">
        <v>3.2884966099999999E-3</v>
      </c>
    </row>
    <row r="2459" spans="1:8" x14ac:dyDescent="0.2">
      <c r="A2459" s="42" t="s">
        <v>61</v>
      </c>
      <c r="B2459" s="42" t="s">
        <v>73</v>
      </c>
      <c r="C2459" s="42" t="s">
        <v>23</v>
      </c>
      <c r="D2459" s="43">
        <v>124</v>
      </c>
      <c r="E2459" s="97">
        <v>8.3104649399999998E-3</v>
      </c>
      <c r="F2459" s="97">
        <v>2.29596002E-3</v>
      </c>
      <c r="G2459" s="97">
        <v>1.6075826200000001E-3</v>
      </c>
      <c r="H2459" s="97">
        <v>4.4069217899999997E-3</v>
      </c>
    </row>
    <row r="2460" spans="1:8" x14ac:dyDescent="0.2">
      <c r="A2460" s="42" t="s">
        <v>61</v>
      </c>
      <c r="B2460" s="42" t="s">
        <v>74</v>
      </c>
      <c r="C2460" s="42" t="s">
        <v>23</v>
      </c>
      <c r="D2460" s="43">
        <v>1029</v>
      </c>
      <c r="E2460" s="97">
        <v>6.7081148800000002E-3</v>
      </c>
      <c r="F2460" s="97">
        <v>1.38572799E-3</v>
      </c>
      <c r="G2460" s="97">
        <v>1.4511006999999999E-3</v>
      </c>
      <c r="H2460" s="97">
        <v>3.8712857100000001E-3</v>
      </c>
    </row>
    <row r="2461" spans="1:8" x14ac:dyDescent="0.2">
      <c r="A2461" s="42" t="s">
        <v>61</v>
      </c>
      <c r="B2461" s="42" t="s">
        <v>75</v>
      </c>
      <c r="C2461" s="42" t="s">
        <v>23</v>
      </c>
      <c r="D2461" s="43">
        <v>443</v>
      </c>
      <c r="E2461" s="97">
        <v>7.0351556900000002E-3</v>
      </c>
      <c r="F2461" s="97">
        <v>1.29323923E-3</v>
      </c>
      <c r="G2461" s="97">
        <v>1.5933813800000001E-3</v>
      </c>
      <c r="H2461" s="97">
        <v>4.14853459E-3</v>
      </c>
    </row>
    <row r="2462" spans="1:8" x14ac:dyDescent="0.2">
      <c r="A2462" s="42" t="s">
        <v>61</v>
      </c>
      <c r="B2462" s="42" t="s">
        <v>70</v>
      </c>
      <c r="C2462" s="42" t="s">
        <v>24</v>
      </c>
      <c r="D2462" s="43">
        <v>1561</v>
      </c>
      <c r="E2462" s="97">
        <v>7.0116939499999999E-3</v>
      </c>
      <c r="F2462" s="97">
        <v>1.4648282100000001E-3</v>
      </c>
      <c r="G2462" s="97">
        <v>1.76086797E-3</v>
      </c>
      <c r="H2462" s="97">
        <v>3.7859972899999999E-3</v>
      </c>
    </row>
    <row r="2463" spans="1:8" x14ac:dyDescent="0.2">
      <c r="A2463" s="42" t="s">
        <v>61</v>
      </c>
      <c r="B2463" s="42" t="s">
        <v>71</v>
      </c>
      <c r="C2463" s="42" t="s">
        <v>24</v>
      </c>
      <c r="D2463" s="43">
        <v>371</v>
      </c>
      <c r="E2463" s="97">
        <v>8.1098380300000002E-3</v>
      </c>
      <c r="F2463" s="97">
        <v>1.6171568500000001E-3</v>
      </c>
      <c r="G2463" s="97">
        <v>1.6659801000000001E-3</v>
      </c>
      <c r="H2463" s="97">
        <v>4.8267006299999998E-3</v>
      </c>
    </row>
    <row r="2464" spans="1:8" x14ac:dyDescent="0.2">
      <c r="A2464" s="42" t="s">
        <v>61</v>
      </c>
      <c r="B2464" s="42" t="s">
        <v>72</v>
      </c>
      <c r="C2464" s="42" t="s">
        <v>24</v>
      </c>
      <c r="D2464" s="43">
        <v>44</v>
      </c>
      <c r="E2464" s="97">
        <v>4.0001575400000003E-3</v>
      </c>
      <c r="F2464" s="97">
        <v>1.1353112E-3</v>
      </c>
      <c r="G2464" s="97">
        <v>1.4651723200000001E-3</v>
      </c>
      <c r="H2464" s="97">
        <v>1.3996735999999999E-3</v>
      </c>
    </row>
    <row r="2465" spans="1:8" x14ac:dyDescent="0.2">
      <c r="A2465" s="42" t="s">
        <v>61</v>
      </c>
      <c r="B2465" s="42" t="s">
        <v>73</v>
      </c>
      <c r="C2465" s="42" t="s">
        <v>24</v>
      </c>
      <c r="D2465" s="43">
        <v>176</v>
      </c>
      <c r="E2465" s="97">
        <v>8.0635124900000008E-3</v>
      </c>
      <c r="F2465" s="97">
        <v>1.6071519999999999E-3</v>
      </c>
      <c r="G2465" s="97">
        <v>1.9304369500000001E-3</v>
      </c>
      <c r="H2465" s="97">
        <v>4.5259230400000001E-3</v>
      </c>
    </row>
    <row r="2466" spans="1:8" x14ac:dyDescent="0.2">
      <c r="A2466" s="42" t="s">
        <v>61</v>
      </c>
      <c r="B2466" s="42" t="s">
        <v>74</v>
      </c>
      <c r="C2466" s="42" t="s">
        <v>24</v>
      </c>
      <c r="D2466" s="43">
        <v>1117</v>
      </c>
      <c r="E2466" s="97">
        <v>7.3818550800000002E-3</v>
      </c>
      <c r="F2466" s="97">
        <v>1.60598802E-3</v>
      </c>
      <c r="G2466" s="97">
        <v>1.6376846100000001E-3</v>
      </c>
      <c r="H2466" s="97">
        <v>4.1381819799999999E-3</v>
      </c>
    </row>
    <row r="2467" spans="1:8" x14ac:dyDescent="0.2">
      <c r="A2467" s="42" t="s">
        <v>61</v>
      </c>
      <c r="B2467" s="42" t="s">
        <v>75</v>
      </c>
      <c r="C2467" s="42" t="s">
        <v>24</v>
      </c>
      <c r="D2467" s="43">
        <v>1137</v>
      </c>
      <c r="E2467" s="97">
        <v>7.9776924300000007E-3</v>
      </c>
      <c r="F2467" s="97">
        <v>1.4130140199999999E-3</v>
      </c>
      <c r="G2467" s="97">
        <v>1.62462516E-3</v>
      </c>
      <c r="H2467" s="97">
        <v>4.9400527799999998E-3</v>
      </c>
    </row>
    <row r="2468" spans="1:8" x14ac:dyDescent="0.2">
      <c r="A2468" s="42" t="s">
        <v>61</v>
      </c>
      <c r="B2468" s="42" t="s">
        <v>70</v>
      </c>
      <c r="C2468" s="42" t="s">
        <v>25</v>
      </c>
      <c r="D2468" s="43">
        <v>676</v>
      </c>
      <c r="E2468" s="97">
        <v>7.684911E-3</v>
      </c>
      <c r="F2468" s="97">
        <v>1.6362930500000001E-3</v>
      </c>
      <c r="G2468" s="97">
        <v>1.7905055999999999E-3</v>
      </c>
      <c r="H2468" s="97">
        <v>4.2581118900000001E-3</v>
      </c>
    </row>
    <row r="2469" spans="1:8" x14ac:dyDescent="0.2">
      <c r="A2469" s="42" t="s">
        <v>61</v>
      </c>
      <c r="B2469" s="42" t="s">
        <v>71</v>
      </c>
      <c r="C2469" s="42" t="s">
        <v>25</v>
      </c>
      <c r="D2469" s="43">
        <v>158</v>
      </c>
      <c r="E2469" s="97">
        <v>1.1037344459999999E-2</v>
      </c>
      <c r="F2469" s="97">
        <v>2.5750114800000001E-3</v>
      </c>
      <c r="G2469" s="97">
        <v>2.0658987400000001E-3</v>
      </c>
      <c r="H2469" s="97">
        <v>6.3964337499999996E-3</v>
      </c>
    </row>
    <row r="2470" spans="1:8" x14ac:dyDescent="0.2">
      <c r="A2470" s="42" t="s">
        <v>61</v>
      </c>
      <c r="B2470" s="42" t="s">
        <v>72</v>
      </c>
      <c r="C2470" s="42" t="s">
        <v>25</v>
      </c>
      <c r="D2470" s="43">
        <v>490</v>
      </c>
      <c r="E2470" s="97">
        <v>7.0914821799999998E-3</v>
      </c>
      <c r="F2470" s="97">
        <v>9.808671000000001E-4</v>
      </c>
      <c r="G2470" s="97">
        <v>2.7821000900000001E-3</v>
      </c>
      <c r="H2470" s="97">
        <v>3.3285145E-3</v>
      </c>
    </row>
    <row r="2471" spans="1:8" x14ac:dyDescent="0.2">
      <c r="A2471" s="42" t="s">
        <v>61</v>
      </c>
      <c r="B2471" s="42" t="s">
        <v>73</v>
      </c>
      <c r="C2471" s="42" t="s">
        <v>25</v>
      </c>
      <c r="D2471" s="43">
        <v>63</v>
      </c>
      <c r="E2471" s="97">
        <v>9.1414973899999995E-3</v>
      </c>
      <c r="F2471" s="97">
        <v>2.02472787E-3</v>
      </c>
      <c r="G2471" s="97">
        <v>2.06716611E-3</v>
      </c>
      <c r="H2471" s="97">
        <v>5.0496029599999999E-3</v>
      </c>
    </row>
    <row r="2472" spans="1:8" x14ac:dyDescent="0.2">
      <c r="A2472" s="42" t="s">
        <v>61</v>
      </c>
      <c r="B2472" s="42" t="s">
        <v>74</v>
      </c>
      <c r="C2472" s="42" t="s">
        <v>25</v>
      </c>
      <c r="D2472" s="43">
        <v>366</v>
      </c>
      <c r="E2472" s="97">
        <v>8.6350496100000007E-3</v>
      </c>
      <c r="F2472" s="97">
        <v>2.3923229299999999E-3</v>
      </c>
      <c r="G2472" s="97">
        <v>1.7675759000000001E-3</v>
      </c>
      <c r="H2472" s="97">
        <v>4.4751502800000004E-3</v>
      </c>
    </row>
    <row r="2473" spans="1:8" x14ac:dyDescent="0.2">
      <c r="A2473" s="42" t="s">
        <v>61</v>
      </c>
      <c r="B2473" s="42" t="s">
        <v>75</v>
      </c>
      <c r="C2473" s="42" t="s">
        <v>25</v>
      </c>
      <c r="D2473" s="43">
        <v>280</v>
      </c>
      <c r="E2473" s="97">
        <v>8.1757603399999993E-3</v>
      </c>
      <c r="F2473" s="97">
        <v>1.3559852099999999E-3</v>
      </c>
      <c r="G2473" s="97">
        <v>2.0870946700000002E-3</v>
      </c>
      <c r="H2473" s="97">
        <v>4.7326800000000004E-3</v>
      </c>
    </row>
    <row r="2474" spans="1:8" x14ac:dyDescent="0.2">
      <c r="A2474" s="42" t="s">
        <v>61</v>
      </c>
      <c r="B2474" s="42" t="s">
        <v>70</v>
      </c>
      <c r="C2474" s="42" t="s">
        <v>26</v>
      </c>
      <c r="D2474" s="43">
        <v>7759</v>
      </c>
      <c r="E2474" s="97">
        <v>5.2219015599999996E-3</v>
      </c>
      <c r="F2474" s="97">
        <v>1.37533659E-3</v>
      </c>
      <c r="G2474" s="97">
        <v>8.4369888999999995E-4</v>
      </c>
      <c r="H2474" s="97">
        <v>3.0028656000000002E-3</v>
      </c>
    </row>
    <row r="2475" spans="1:8" x14ac:dyDescent="0.2">
      <c r="A2475" s="42" t="s">
        <v>61</v>
      </c>
      <c r="B2475" s="42" t="s">
        <v>71</v>
      </c>
      <c r="C2475" s="42" t="s">
        <v>26</v>
      </c>
      <c r="D2475" s="43">
        <v>6673</v>
      </c>
      <c r="E2475" s="97">
        <v>5.0734733599999996E-3</v>
      </c>
      <c r="F2475" s="97">
        <v>1.05791314E-3</v>
      </c>
      <c r="G2475" s="97">
        <v>8.8437140999999999E-4</v>
      </c>
      <c r="H2475" s="97">
        <v>3.13118833E-3</v>
      </c>
    </row>
    <row r="2476" spans="1:8" x14ac:dyDescent="0.2">
      <c r="A2476" s="42" t="s">
        <v>61</v>
      </c>
      <c r="B2476" s="42" t="s">
        <v>72</v>
      </c>
      <c r="C2476" s="42" t="s">
        <v>26</v>
      </c>
      <c r="D2476" s="43">
        <v>481</v>
      </c>
      <c r="E2476" s="97">
        <v>4.5666337000000003E-3</v>
      </c>
      <c r="F2476" s="97">
        <v>1.76082309E-3</v>
      </c>
      <c r="G2476" s="97">
        <v>7.0693264999999996E-4</v>
      </c>
      <c r="H2476" s="97">
        <v>2.0988774700000002E-3</v>
      </c>
    </row>
    <row r="2477" spans="1:8" x14ac:dyDescent="0.2">
      <c r="A2477" s="42" t="s">
        <v>61</v>
      </c>
      <c r="B2477" s="42" t="s">
        <v>73</v>
      </c>
      <c r="C2477" s="42" t="s">
        <v>26</v>
      </c>
      <c r="D2477" s="43">
        <v>2703</v>
      </c>
      <c r="E2477" s="97">
        <v>5.7123341299999998E-3</v>
      </c>
      <c r="F2477" s="97">
        <v>1.6131893199999999E-3</v>
      </c>
      <c r="G2477" s="97">
        <v>8.6628259000000004E-4</v>
      </c>
      <c r="H2477" s="97">
        <v>3.2328617300000002E-3</v>
      </c>
    </row>
    <row r="2478" spans="1:8" x14ac:dyDescent="0.2">
      <c r="A2478" s="42" t="s">
        <v>61</v>
      </c>
      <c r="B2478" s="42" t="s">
        <v>74</v>
      </c>
      <c r="C2478" s="42" t="s">
        <v>26</v>
      </c>
      <c r="D2478" s="43">
        <v>9893</v>
      </c>
      <c r="E2478" s="97">
        <v>5.8318075100000002E-3</v>
      </c>
      <c r="F2478" s="97">
        <v>1.38577665E-3</v>
      </c>
      <c r="G2478" s="97">
        <v>8.2625737999999995E-4</v>
      </c>
      <c r="H2478" s="97">
        <v>3.6197730000000002E-3</v>
      </c>
    </row>
    <row r="2479" spans="1:8" x14ac:dyDescent="0.2">
      <c r="A2479" s="42" t="s">
        <v>61</v>
      </c>
      <c r="B2479" s="42" t="s">
        <v>75</v>
      </c>
      <c r="C2479" s="42" t="s">
        <v>26</v>
      </c>
      <c r="D2479" s="43">
        <v>4161</v>
      </c>
      <c r="E2479" s="97">
        <v>5.1843838499999999E-3</v>
      </c>
      <c r="F2479" s="97">
        <v>1.2954449000000001E-3</v>
      </c>
      <c r="G2479" s="97">
        <v>7.9394619000000002E-4</v>
      </c>
      <c r="H2479" s="97">
        <v>3.0949922800000002E-3</v>
      </c>
    </row>
    <row r="2480" spans="1:8" x14ac:dyDescent="0.2">
      <c r="A2480" s="42" t="s">
        <v>61</v>
      </c>
      <c r="B2480" s="42" t="s">
        <v>70</v>
      </c>
      <c r="C2480" s="42" t="s">
        <v>27</v>
      </c>
      <c r="D2480" s="43">
        <v>899</v>
      </c>
      <c r="E2480" s="97">
        <v>7.57097624E-3</v>
      </c>
      <c r="F2480" s="97">
        <v>2.6953943400000002E-3</v>
      </c>
      <c r="G2480" s="97">
        <v>7.7188362999999999E-4</v>
      </c>
      <c r="H2480" s="97">
        <v>4.1036977900000002E-3</v>
      </c>
    </row>
    <row r="2481" spans="1:8" x14ac:dyDescent="0.2">
      <c r="A2481" s="42" t="s">
        <v>61</v>
      </c>
      <c r="B2481" s="42" t="s">
        <v>71</v>
      </c>
      <c r="C2481" s="42" t="s">
        <v>27</v>
      </c>
      <c r="D2481" s="43">
        <v>619</v>
      </c>
      <c r="E2481" s="97">
        <v>6.5235704800000001E-3</v>
      </c>
      <c r="F2481" s="97">
        <v>2.0382147799999999E-3</v>
      </c>
      <c r="G2481" s="97">
        <v>6.9676277000000003E-4</v>
      </c>
      <c r="H2481" s="97">
        <v>3.7885924800000002E-3</v>
      </c>
    </row>
    <row r="2482" spans="1:8" x14ac:dyDescent="0.2">
      <c r="A2482" s="42" t="s">
        <v>61</v>
      </c>
      <c r="B2482" s="42" t="s">
        <v>72</v>
      </c>
      <c r="C2482" s="42" t="s">
        <v>27</v>
      </c>
      <c r="D2482" s="43">
        <v>98</v>
      </c>
      <c r="E2482" s="97">
        <v>5.2520311500000002E-3</v>
      </c>
      <c r="F2482" s="97">
        <v>2.2326150200000002E-3</v>
      </c>
      <c r="G2482" s="97">
        <v>7.2952075000000003E-4</v>
      </c>
      <c r="H2482" s="97">
        <v>2.2898949000000001E-3</v>
      </c>
    </row>
    <row r="2483" spans="1:8" x14ac:dyDescent="0.2">
      <c r="A2483" s="42" t="s">
        <v>61</v>
      </c>
      <c r="B2483" s="42" t="s">
        <v>73</v>
      </c>
      <c r="C2483" s="42" t="s">
        <v>27</v>
      </c>
      <c r="D2483" s="43">
        <v>272</v>
      </c>
      <c r="E2483" s="97">
        <v>8.3445241999999999E-3</v>
      </c>
      <c r="F2483" s="97">
        <v>2.66548349E-3</v>
      </c>
      <c r="G2483" s="97">
        <v>7.9231321000000003E-4</v>
      </c>
      <c r="H2483" s="97">
        <v>4.8867270100000004E-3</v>
      </c>
    </row>
    <row r="2484" spans="1:8" x14ac:dyDescent="0.2">
      <c r="A2484" s="42" t="s">
        <v>61</v>
      </c>
      <c r="B2484" s="42" t="s">
        <v>74</v>
      </c>
      <c r="C2484" s="42" t="s">
        <v>27</v>
      </c>
      <c r="D2484" s="43">
        <v>1586</v>
      </c>
      <c r="E2484" s="97">
        <v>6.3422493599999998E-3</v>
      </c>
      <c r="F2484" s="97">
        <v>1.9587329999999998E-3</v>
      </c>
      <c r="G2484" s="97">
        <v>6.4825007E-4</v>
      </c>
      <c r="H2484" s="97">
        <v>3.7352658E-3</v>
      </c>
    </row>
    <row r="2485" spans="1:8" x14ac:dyDescent="0.2">
      <c r="A2485" s="42" t="s">
        <v>61</v>
      </c>
      <c r="B2485" s="42" t="s">
        <v>75</v>
      </c>
      <c r="C2485" s="42" t="s">
        <v>27</v>
      </c>
      <c r="D2485" s="43">
        <v>1797</v>
      </c>
      <c r="E2485" s="97">
        <v>5.82367836E-3</v>
      </c>
      <c r="F2485" s="97">
        <v>1.4080499500000001E-3</v>
      </c>
      <c r="G2485" s="97">
        <v>6.8218097000000003E-4</v>
      </c>
      <c r="H2485" s="97">
        <v>3.7334469700000001E-3</v>
      </c>
    </row>
    <row r="2486" spans="1:8" x14ac:dyDescent="0.2">
      <c r="A2486" s="42" t="s">
        <v>61</v>
      </c>
      <c r="B2486" s="42" t="s">
        <v>70</v>
      </c>
      <c r="C2486" s="42" t="s">
        <v>28</v>
      </c>
      <c r="D2486" s="43">
        <v>1771</v>
      </c>
      <c r="E2486" s="97">
        <v>6.3158628400000003E-3</v>
      </c>
      <c r="F2486" s="97">
        <v>1.45715019E-3</v>
      </c>
      <c r="G2486" s="97">
        <v>1.3897382400000001E-3</v>
      </c>
      <c r="H2486" s="97">
        <v>3.46897392E-3</v>
      </c>
    </row>
    <row r="2487" spans="1:8" x14ac:dyDescent="0.2">
      <c r="A2487" s="42" t="s">
        <v>61</v>
      </c>
      <c r="B2487" s="42" t="s">
        <v>71</v>
      </c>
      <c r="C2487" s="42" t="s">
        <v>28</v>
      </c>
      <c r="D2487" s="43">
        <v>146</v>
      </c>
      <c r="E2487" s="97">
        <v>1.3481100730000001E-2</v>
      </c>
      <c r="F2487" s="97">
        <v>4.3619987600000002E-3</v>
      </c>
      <c r="G2487" s="97">
        <v>1.5720126900000001E-3</v>
      </c>
      <c r="H2487" s="97">
        <v>7.5470888399999997E-3</v>
      </c>
    </row>
    <row r="2488" spans="1:8" x14ac:dyDescent="0.2">
      <c r="A2488" s="42" t="s">
        <v>61</v>
      </c>
      <c r="B2488" s="42" t="s">
        <v>72</v>
      </c>
      <c r="C2488" s="42" t="s">
        <v>28</v>
      </c>
      <c r="D2488" s="43">
        <v>158</v>
      </c>
      <c r="E2488" s="97">
        <v>4.6039906099999998E-3</v>
      </c>
      <c r="F2488" s="97">
        <v>1.0381502700000001E-3</v>
      </c>
      <c r="G2488" s="97">
        <v>8.1890212E-4</v>
      </c>
      <c r="H2488" s="97">
        <v>2.7469377500000001E-3</v>
      </c>
    </row>
    <row r="2489" spans="1:8" x14ac:dyDescent="0.2">
      <c r="A2489" s="42" t="s">
        <v>61</v>
      </c>
      <c r="B2489" s="42" t="s">
        <v>73</v>
      </c>
      <c r="C2489" s="42" t="s">
        <v>28</v>
      </c>
      <c r="D2489" s="43">
        <v>120</v>
      </c>
      <c r="E2489" s="97">
        <v>1.1595485859999999E-2</v>
      </c>
      <c r="F2489" s="97">
        <v>2.7580051599999998E-3</v>
      </c>
      <c r="G2489" s="97">
        <v>1.5318284599999999E-3</v>
      </c>
      <c r="H2489" s="97">
        <v>7.3056517900000001E-3</v>
      </c>
    </row>
    <row r="2490" spans="1:8" x14ac:dyDescent="0.2">
      <c r="A2490" s="42" t="s">
        <v>61</v>
      </c>
      <c r="B2490" s="42" t="s">
        <v>74</v>
      </c>
      <c r="C2490" s="42" t="s">
        <v>28</v>
      </c>
      <c r="D2490" s="43">
        <v>1120</v>
      </c>
      <c r="E2490" s="97">
        <v>8.8886509599999993E-3</v>
      </c>
      <c r="F2490" s="97">
        <v>2.49056483E-3</v>
      </c>
      <c r="G2490" s="97">
        <v>1.1459157699999999E-3</v>
      </c>
      <c r="H2490" s="97">
        <v>5.2521699E-3</v>
      </c>
    </row>
    <row r="2491" spans="1:8" x14ac:dyDescent="0.2">
      <c r="A2491" s="42" t="s">
        <v>61</v>
      </c>
      <c r="B2491" s="42" t="s">
        <v>75</v>
      </c>
      <c r="C2491" s="42" t="s">
        <v>28</v>
      </c>
      <c r="D2491" s="43">
        <v>970</v>
      </c>
      <c r="E2491" s="97">
        <v>7.1114091700000001E-3</v>
      </c>
      <c r="F2491" s="97">
        <v>1.32908529E-3</v>
      </c>
      <c r="G2491" s="97">
        <v>1.16529425E-3</v>
      </c>
      <c r="H2491" s="97">
        <v>4.6170291700000001E-3</v>
      </c>
    </row>
    <row r="2492" spans="1:8" x14ac:dyDescent="0.2">
      <c r="A2492" s="42" t="s">
        <v>61</v>
      </c>
      <c r="B2492" s="42" t="s">
        <v>70</v>
      </c>
      <c r="C2492" s="42" t="s">
        <v>29</v>
      </c>
      <c r="D2492" s="43">
        <v>736</v>
      </c>
      <c r="E2492" s="97">
        <v>9.0897837599999993E-3</v>
      </c>
      <c r="F2492" s="97">
        <v>2.42877831E-3</v>
      </c>
      <c r="G2492" s="97">
        <v>2.0926426799999999E-3</v>
      </c>
      <c r="H2492" s="97">
        <v>4.56836229E-3</v>
      </c>
    </row>
    <row r="2493" spans="1:8" x14ac:dyDescent="0.2">
      <c r="A2493" s="42" t="s">
        <v>61</v>
      </c>
      <c r="B2493" s="42" t="s">
        <v>71</v>
      </c>
      <c r="C2493" s="42" t="s">
        <v>29</v>
      </c>
      <c r="D2493" s="43">
        <v>537</v>
      </c>
      <c r="E2493" s="97">
        <v>1.310163608E-2</v>
      </c>
      <c r="F2493" s="97">
        <v>3.22362725E-3</v>
      </c>
      <c r="G2493" s="97">
        <v>2.30257235E-3</v>
      </c>
      <c r="H2493" s="97">
        <v>7.5754359999999996E-3</v>
      </c>
    </row>
    <row r="2494" spans="1:8" x14ac:dyDescent="0.2">
      <c r="A2494" s="42" t="s">
        <v>61</v>
      </c>
      <c r="B2494" s="42" t="s">
        <v>72</v>
      </c>
      <c r="C2494" s="42" t="s">
        <v>29</v>
      </c>
      <c r="D2494" s="43">
        <v>28</v>
      </c>
      <c r="E2494" s="97">
        <v>6.4947086999999999E-3</v>
      </c>
      <c r="F2494" s="97">
        <v>2.1544309900000001E-3</v>
      </c>
      <c r="G2494" s="97">
        <v>2.17675247E-3</v>
      </c>
      <c r="H2494" s="97">
        <v>2.1635248400000001E-3</v>
      </c>
    </row>
    <row r="2495" spans="1:8" x14ac:dyDescent="0.2">
      <c r="A2495" s="42" t="s">
        <v>61</v>
      </c>
      <c r="B2495" s="42" t="s">
        <v>73</v>
      </c>
      <c r="C2495" s="42" t="s">
        <v>29</v>
      </c>
      <c r="D2495" s="43">
        <v>139</v>
      </c>
      <c r="E2495" s="97">
        <v>9.5242969999999993E-3</v>
      </c>
      <c r="F2495" s="97">
        <v>2.80433961E-3</v>
      </c>
      <c r="G2495" s="97">
        <v>1.4173658600000001E-3</v>
      </c>
      <c r="H2495" s="97">
        <v>5.3025910099999997E-3</v>
      </c>
    </row>
    <row r="2496" spans="1:8" x14ac:dyDescent="0.2">
      <c r="A2496" s="42" t="s">
        <v>61</v>
      </c>
      <c r="B2496" s="42" t="s">
        <v>74</v>
      </c>
      <c r="C2496" s="42" t="s">
        <v>29</v>
      </c>
      <c r="D2496" s="43">
        <v>506</v>
      </c>
      <c r="E2496" s="97">
        <v>9.4263511299999998E-3</v>
      </c>
      <c r="F2496" s="97">
        <v>2.4611145399999999E-3</v>
      </c>
      <c r="G2496" s="97">
        <v>1.90315725E-3</v>
      </c>
      <c r="H2496" s="97">
        <v>5.0620788700000002E-3</v>
      </c>
    </row>
    <row r="2497" spans="1:8" x14ac:dyDescent="0.2">
      <c r="A2497" s="42" t="s">
        <v>61</v>
      </c>
      <c r="B2497" s="42" t="s">
        <v>75</v>
      </c>
      <c r="C2497" s="42" t="s">
        <v>29</v>
      </c>
      <c r="D2497" s="43">
        <v>681</v>
      </c>
      <c r="E2497" s="97">
        <v>8.8243049900000002E-3</v>
      </c>
      <c r="F2497" s="97">
        <v>1.5291371999999999E-3</v>
      </c>
      <c r="G2497" s="97">
        <v>1.72904066E-3</v>
      </c>
      <c r="H2497" s="97">
        <v>5.5661266300000003E-3</v>
      </c>
    </row>
    <row r="2498" spans="1:8" x14ac:dyDescent="0.2">
      <c r="A2498" s="42" t="s">
        <v>61</v>
      </c>
      <c r="B2498" s="42" t="s">
        <v>70</v>
      </c>
      <c r="C2498" s="42" t="s">
        <v>30</v>
      </c>
      <c r="D2498" s="43">
        <v>1380</v>
      </c>
      <c r="E2498" s="97">
        <v>6.7155123700000001E-3</v>
      </c>
      <c r="F2498" s="97">
        <v>1.5790054E-3</v>
      </c>
      <c r="G2498" s="97">
        <v>1.0755247799999999E-3</v>
      </c>
      <c r="H2498" s="97">
        <v>4.0609816999999998E-3</v>
      </c>
    </row>
    <row r="2499" spans="1:8" x14ac:dyDescent="0.2">
      <c r="A2499" s="42" t="s">
        <v>61</v>
      </c>
      <c r="B2499" s="42" t="s">
        <v>71</v>
      </c>
      <c r="C2499" s="42" t="s">
        <v>30</v>
      </c>
      <c r="D2499" s="43">
        <v>210</v>
      </c>
      <c r="E2499" s="97">
        <v>7.22426123E-3</v>
      </c>
      <c r="F2499" s="97">
        <v>1.5556655399999999E-3</v>
      </c>
      <c r="G2499" s="97">
        <v>1.2524799199999999E-3</v>
      </c>
      <c r="H2499" s="97">
        <v>4.4161152599999998E-3</v>
      </c>
    </row>
    <row r="2500" spans="1:8" x14ac:dyDescent="0.2">
      <c r="A2500" s="42" t="s">
        <v>61</v>
      </c>
      <c r="B2500" s="42" t="s">
        <v>72</v>
      </c>
      <c r="C2500" s="42" t="s">
        <v>30</v>
      </c>
      <c r="D2500" s="43">
        <v>1</v>
      </c>
      <c r="E2500" s="97">
        <v>8.3217590199999997E-3</v>
      </c>
      <c r="F2500" s="97">
        <v>1.8865736100000001E-3</v>
      </c>
      <c r="G2500" s="97">
        <v>9.2592569000000003E-4</v>
      </c>
      <c r="H2500" s="97">
        <v>5.5092590199999998E-3</v>
      </c>
    </row>
    <row r="2501" spans="1:8" x14ac:dyDescent="0.2">
      <c r="A2501" s="42" t="s">
        <v>61</v>
      </c>
      <c r="B2501" s="42" t="s">
        <v>73</v>
      </c>
      <c r="C2501" s="42" t="s">
        <v>30</v>
      </c>
      <c r="D2501" s="43">
        <v>286</v>
      </c>
      <c r="E2501" s="97">
        <v>7.1246922000000002E-3</v>
      </c>
      <c r="F2501" s="97">
        <v>1.82522315E-3</v>
      </c>
      <c r="G2501" s="97">
        <v>1.0211082900000001E-3</v>
      </c>
      <c r="H2501" s="97">
        <v>4.27836026E-3</v>
      </c>
    </row>
    <row r="2502" spans="1:8" x14ac:dyDescent="0.2">
      <c r="A2502" s="42" t="s">
        <v>61</v>
      </c>
      <c r="B2502" s="42" t="s">
        <v>74</v>
      </c>
      <c r="C2502" s="42" t="s">
        <v>30</v>
      </c>
      <c r="D2502" s="43">
        <v>593</v>
      </c>
      <c r="E2502" s="97">
        <v>6.7193840799999998E-3</v>
      </c>
      <c r="F2502" s="97">
        <v>1.64976398E-3</v>
      </c>
      <c r="G2502" s="97">
        <v>1.0943255499999999E-3</v>
      </c>
      <c r="H2502" s="97">
        <v>3.9752940800000004E-3</v>
      </c>
    </row>
    <row r="2503" spans="1:8" x14ac:dyDescent="0.2">
      <c r="A2503" s="42" t="s">
        <v>61</v>
      </c>
      <c r="B2503" s="42" t="s">
        <v>75</v>
      </c>
      <c r="C2503" s="42" t="s">
        <v>30</v>
      </c>
      <c r="D2503" s="43">
        <v>532</v>
      </c>
      <c r="E2503" s="97">
        <v>6.8369271499999999E-3</v>
      </c>
      <c r="F2503" s="97">
        <v>1.3529698599999999E-3</v>
      </c>
      <c r="G2503" s="97">
        <v>8.9694700000000004E-4</v>
      </c>
      <c r="H2503" s="97">
        <v>4.5870098099999998E-3</v>
      </c>
    </row>
    <row r="2504" spans="1:8" x14ac:dyDescent="0.2">
      <c r="A2504" s="42" t="s">
        <v>61</v>
      </c>
      <c r="B2504" s="42" t="s">
        <v>70</v>
      </c>
      <c r="C2504" s="42" t="s">
        <v>31</v>
      </c>
      <c r="D2504" s="43">
        <v>685</v>
      </c>
      <c r="E2504" s="97">
        <v>8.1571199200000007E-3</v>
      </c>
      <c r="F2504" s="97">
        <v>1.9845563899999999E-3</v>
      </c>
      <c r="G2504" s="97">
        <v>1.5097659199999999E-3</v>
      </c>
      <c r="H2504" s="97">
        <v>4.6627971400000001E-3</v>
      </c>
    </row>
    <row r="2505" spans="1:8" x14ac:dyDescent="0.2">
      <c r="A2505" s="42" t="s">
        <v>61</v>
      </c>
      <c r="B2505" s="42" t="s">
        <v>71</v>
      </c>
      <c r="C2505" s="42" t="s">
        <v>31</v>
      </c>
      <c r="D2505" s="43">
        <v>233</v>
      </c>
      <c r="E2505" s="97">
        <v>1.6750615699999999E-2</v>
      </c>
      <c r="F2505" s="97">
        <v>5.1989943499999997E-3</v>
      </c>
      <c r="G2505" s="97">
        <v>2.5342252300000001E-3</v>
      </c>
      <c r="H2505" s="97">
        <v>9.0173956499999992E-3</v>
      </c>
    </row>
    <row r="2506" spans="1:8" x14ac:dyDescent="0.2">
      <c r="A2506" s="42" t="s">
        <v>61</v>
      </c>
      <c r="B2506" s="42" t="s">
        <v>72</v>
      </c>
      <c r="C2506" s="42" t="s">
        <v>31</v>
      </c>
      <c r="D2506" s="43">
        <v>2240</v>
      </c>
      <c r="E2506" s="97">
        <v>1.407435286E-2</v>
      </c>
      <c r="F2506" s="97">
        <v>1.5740635000000001E-3</v>
      </c>
      <c r="G2506" s="97">
        <v>3.2203153599999999E-3</v>
      </c>
      <c r="H2506" s="97">
        <v>9.2799735000000001E-3</v>
      </c>
    </row>
    <row r="2507" spans="1:8" x14ac:dyDescent="0.2">
      <c r="A2507" s="42" t="s">
        <v>61</v>
      </c>
      <c r="B2507" s="42" t="s">
        <v>73</v>
      </c>
      <c r="C2507" s="42" t="s">
        <v>31</v>
      </c>
      <c r="D2507" s="43">
        <v>514</v>
      </c>
      <c r="E2507" s="97">
        <v>7.5946865000000004E-3</v>
      </c>
      <c r="F2507" s="97">
        <v>1.9065469800000001E-3</v>
      </c>
      <c r="G2507" s="97">
        <v>1.43358619E-3</v>
      </c>
      <c r="H2507" s="97">
        <v>4.2545528300000001E-3</v>
      </c>
    </row>
    <row r="2508" spans="1:8" x14ac:dyDescent="0.2">
      <c r="A2508" s="42" t="s">
        <v>61</v>
      </c>
      <c r="B2508" s="42" t="s">
        <v>74</v>
      </c>
      <c r="C2508" s="42" t="s">
        <v>31</v>
      </c>
      <c r="D2508" s="43">
        <v>833</v>
      </c>
      <c r="E2508" s="97">
        <v>6.6871607399999998E-3</v>
      </c>
      <c r="F2508" s="97">
        <v>1.7068074800000001E-3</v>
      </c>
      <c r="G2508" s="97">
        <v>1.1388163899999999E-3</v>
      </c>
      <c r="H2508" s="97">
        <v>3.8415363599999999E-3</v>
      </c>
    </row>
    <row r="2509" spans="1:8" x14ac:dyDescent="0.2">
      <c r="A2509" s="42" t="s">
        <v>61</v>
      </c>
      <c r="B2509" s="42" t="s">
        <v>75</v>
      </c>
      <c r="C2509" s="42" t="s">
        <v>31</v>
      </c>
      <c r="D2509" s="43">
        <v>438</v>
      </c>
      <c r="E2509" s="97">
        <v>7.3135726100000001E-3</v>
      </c>
      <c r="F2509" s="97">
        <v>1.4190393899999999E-3</v>
      </c>
      <c r="G2509" s="97">
        <v>1.1853381900000001E-3</v>
      </c>
      <c r="H2509" s="97">
        <v>4.7091945400000003E-3</v>
      </c>
    </row>
    <row r="2510" spans="1:8" x14ac:dyDescent="0.2">
      <c r="A2510" s="42" t="s">
        <v>61</v>
      </c>
      <c r="B2510" s="42" t="s">
        <v>70</v>
      </c>
      <c r="C2510" s="42" t="s">
        <v>166</v>
      </c>
      <c r="D2510" s="43">
        <v>1</v>
      </c>
      <c r="E2510" s="97">
        <v>8.3680555499999996E-3</v>
      </c>
      <c r="F2510" s="97">
        <v>1.82870347E-3</v>
      </c>
      <c r="G2510" s="97">
        <v>4.9537034700000001E-3</v>
      </c>
      <c r="H2510" s="97">
        <v>1.58564791E-3</v>
      </c>
    </row>
    <row r="2511" spans="1:8" x14ac:dyDescent="0.2">
      <c r="A2511" s="42" t="s">
        <v>61</v>
      </c>
      <c r="B2511" s="42" t="s">
        <v>71</v>
      </c>
      <c r="C2511" s="42" t="s">
        <v>166</v>
      </c>
      <c r="D2511" s="43">
        <v>1</v>
      </c>
      <c r="E2511" s="97">
        <v>8.1250000000000003E-3</v>
      </c>
      <c r="F2511" s="97">
        <v>4.4097222199999996E-3</v>
      </c>
      <c r="G2511" s="97">
        <v>8.9120346999999999E-4</v>
      </c>
      <c r="H2511" s="97">
        <v>2.82407361E-3</v>
      </c>
    </row>
    <row r="2512" spans="1:8" x14ac:dyDescent="0.2">
      <c r="A2512" s="42" t="s">
        <v>61</v>
      </c>
      <c r="B2512" s="42" t="s">
        <v>74</v>
      </c>
      <c r="C2512" s="42" t="s">
        <v>166</v>
      </c>
      <c r="D2512" s="43">
        <v>5</v>
      </c>
      <c r="E2512" s="97">
        <v>8.6550923500000009E-3</v>
      </c>
      <c r="F2512" s="97">
        <v>1.7152774900000001E-3</v>
      </c>
      <c r="G2512" s="97">
        <v>3.2453701299999999E-3</v>
      </c>
      <c r="H2512" s="97">
        <v>3.6944444399999998E-3</v>
      </c>
    </row>
    <row r="2513" spans="1:8" x14ac:dyDescent="0.2">
      <c r="A2513" s="42" t="s">
        <v>61</v>
      </c>
      <c r="B2513" s="42" t="s">
        <v>70</v>
      </c>
      <c r="C2513" s="42" t="s">
        <v>32</v>
      </c>
      <c r="D2513" s="43">
        <v>2913</v>
      </c>
      <c r="E2513" s="97">
        <v>6.8490345799999998E-3</v>
      </c>
      <c r="F2513" s="97">
        <v>1.1706619299999999E-3</v>
      </c>
      <c r="G2513" s="97">
        <v>1.37129908E-3</v>
      </c>
      <c r="H2513" s="97">
        <v>4.3070731000000003E-3</v>
      </c>
    </row>
    <row r="2514" spans="1:8" x14ac:dyDescent="0.2">
      <c r="A2514" s="42" t="s">
        <v>61</v>
      </c>
      <c r="B2514" s="42" t="s">
        <v>71</v>
      </c>
      <c r="C2514" s="42" t="s">
        <v>32</v>
      </c>
      <c r="D2514" s="43">
        <v>195</v>
      </c>
      <c r="E2514" s="97">
        <v>1.193607526E-2</v>
      </c>
      <c r="F2514" s="97">
        <v>3.5057571199999999E-3</v>
      </c>
      <c r="G2514" s="97">
        <v>1.7945748199999999E-3</v>
      </c>
      <c r="H2514" s="97">
        <v>6.63574288E-3</v>
      </c>
    </row>
    <row r="2515" spans="1:8" x14ac:dyDescent="0.2">
      <c r="A2515" s="42" t="s">
        <v>61</v>
      </c>
      <c r="B2515" s="42" t="s">
        <v>72</v>
      </c>
      <c r="C2515" s="42" t="s">
        <v>32</v>
      </c>
      <c r="D2515" s="43">
        <v>3169</v>
      </c>
      <c r="E2515" s="97">
        <v>7.8230219800000007E-3</v>
      </c>
      <c r="F2515" s="97">
        <v>6.9188761000000003E-4</v>
      </c>
      <c r="G2515" s="97">
        <v>2.5318439900000001E-3</v>
      </c>
      <c r="H2515" s="97">
        <v>4.5992899000000002E-3</v>
      </c>
    </row>
    <row r="2516" spans="1:8" x14ac:dyDescent="0.2">
      <c r="A2516" s="42" t="s">
        <v>61</v>
      </c>
      <c r="B2516" s="42" t="s">
        <v>73</v>
      </c>
      <c r="C2516" s="42" t="s">
        <v>32</v>
      </c>
      <c r="D2516" s="43">
        <v>387</v>
      </c>
      <c r="E2516" s="97">
        <v>7.8709084700000001E-3</v>
      </c>
      <c r="F2516" s="97">
        <v>1.8021458899999999E-3</v>
      </c>
      <c r="G2516" s="97">
        <v>1.5756588900000001E-3</v>
      </c>
      <c r="H2516" s="97">
        <v>4.4931031600000003E-3</v>
      </c>
    </row>
    <row r="2517" spans="1:8" x14ac:dyDescent="0.2">
      <c r="A2517" s="42" t="s">
        <v>61</v>
      </c>
      <c r="B2517" s="42" t="s">
        <v>74</v>
      </c>
      <c r="C2517" s="42" t="s">
        <v>32</v>
      </c>
      <c r="D2517" s="43">
        <v>1134</v>
      </c>
      <c r="E2517" s="97">
        <v>7.89206896E-3</v>
      </c>
      <c r="F2517" s="97">
        <v>1.7891535999999999E-3</v>
      </c>
      <c r="G2517" s="97">
        <v>1.30652288E-3</v>
      </c>
      <c r="H2517" s="97">
        <v>4.7963919900000001E-3</v>
      </c>
    </row>
    <row r="2518" spans="1:8" x14ac:dyDescent="0.2">
      <c r="A2518" s="42" t="s">
        <v>61</v>
      </c>
      <c r="B2518" s="42" t="s">
        <v>75</v>
      </c>
      <c r="C2518" s="42" t="s">
        <v>32</v>
      </c>
      <c r="D2518" s="43">
        <v>1034</v>
      </c>
      <c r="E2518" s="97">
        <v>8.0556448499999999E-3</v>
      </c>
      <c r="F2518" s="97">
        <v>1.6813746900000001E-3</v>
      </c>
      <c r="G2518" s="97">
        <v>1.2463283E-3</v>
      </c>
      <c r="H2518" s="97">
        <v>5.1279413999999997E-3</v>
      </c>
    </row>
    <row r="2519" spans="1:8" x14ac:dyDescent="0.2">
      <c r="A2519" s="42" t="s">
        <v>61</v>
      </c>
      <c r="B2519" s="42" t="s">
        <v>70</v>
      </c>
      <c r="C2519" s="42" t="s">
        <v>33</v>
      </c>
      <c r="D2519" s="43">
        <v>1473</v>
      </c>
      <c r="E2519" s="97">
        <v>7.4241514600000003E-3</v>
      </c>
      <c r="F2519" s="97">
        <v>2.1790058100000002E-3</v>
      </c>
      <c r="G2519" s="97">
        <v>1.29542387E-3</v>
      </c>
      <c r="H2519" s="97">
        <v>3.9497212900000004E-3</v>
      </c>
    </row>
    <row r="2520" spans="1:8" x14ac:dyDescent="0.2">
      <c r="A2520" s="42" t="s">
        <v>61</v>
      </c>
      <c r="B2520" s="42" t="s">
        <v>71</v>
      </c>
      <c r="C2520" s="42" t="s">
        <v>33</v>
      </c>
      <c r="D2520" s="43">
        <v>324</v>
      </c>
      <c r="E2520" s="97">
        <v>7.9304910199999995E-3</v>
      </c>
      <c r="F2520" s="97">
        <v>2.3846162399999999E-3</v>
      </c>
      <c r="G2520" s="97">
        <v>1.2971534E-3</v>
      </c>
      <c r="H2520" s="97">
        <v>4.24872089E-3</v>
      </c>
    </row>
    <row r="2521" spans="1:8" x14ac:dyDescent="0.2">
      <c r="A2521" s="42" t="s">
        <v>61</v>
      </c>
      <c r="B2521" s="42" t="s">
        <v>72</v>
      </c>
      <c r="C2521" s="42" t="s">
        <v>33</v>
      </c>
      <c r="D2521" s="43">
        <v>54</v>
      </c>
      <c r="E2521" s="97">
        <v>5.0317212400000002E-3</v>
      </c>
      <c r="F2521" s="97">
        <v>1.9761657299999999E-3</v>
      </c>
      <c r="G2521" s="97">
        <v>8.0075423000000004E-4</v>
      </c>
      <c r="H2521" s="97">
        <v>2.2548008400000001E-3</v>
      </c>
    </row>
    <row r="2522" spans="1:8" x14ac:dyDescent="0.2">
      <c r="A2522" s="42" t="s">
        <v>61</v>
      </c>
      <c r="B2522" s="42" t="s">
        <v>73</v>
      </c>
      <c r="C2522" s="42" t="s">
        <v>33</v>
      </c>
      <c r="D2522" s="43">
        <v>499</v>
      </c>
      <c r="E2522" s="97">
        <v>7.7458154700000004E-3</v>
      </c>
      <c r="F2522" s="97">
        <v>2.1813068199999998E-3</v>
      </c>
      <c r="G2522" s="97">
        <v>1.24320376E-3</v>
      </c>
      <c r="H2522" s="97">
        <v>4.3213044099999999E-3</v>
      </c>
    </row>
    <row r="2523" spans="1:8" x14ac:dyDescent="0.2">
      <c r="A2523" s="42" t="s">
        <v>61</v>
      </c>
      <c r="B2523" s="42" t="s">
        <v>74</v>
      </c>
      <c r="C2523" s="42" t="s">
        <v>33</v>
      </c>
      <c r="D2523" s="43">
        <v>869</v>
      </c>
      <c r="E2523" s="97">
        <v>6.69975043E-3</v>
      </c>
      <c r="F2523" s="97">
        <v>1.82999539E-3</v>
      </c>
      <c r="G2523" s="97">
        <v>1.1273998100000001E-3</v>
      </c>
      <c r="H2523" s="97">
        <v>3.7423547499999999E-3</v>
      </c>
    </row>
    <row r="2524" spans="1:8" x14ac:dyDescent="0.2">
      <c r="A2524" s="42" t="s">
        <v>61</v>
      </c>
      <c r="B2524" s="42" t="s">
        <v>75</v>
      </c>
      <c r="C2524" s="42" t="s">
        <v>33</v>
      </c>
      <c r="D2524" s="43">
        <v>681</v>
      </c>
      <c r="E2524" s="97">
        <v>6.6016068700000003E-3</v>
      </c>
      <c r="F2524" s="97">
        <v>1.39493911E-3</v>
      </c>
      <c r="G2524" s="97">
        <v>9.7210302000000001E-4</v>
      </c>
      <c r="H2524" s="97">
        <v>4.2345642700000003E-3</v>
      </c>
    </row>
    <row r="2525" spans="1:8" x14ac:dyDescent="0.2">
      <c r="A2525" s="42" t="s">
        <v>61</v>
      </c>
      <c r="B2525" s="42" t="s">
        <v>70</v>
      </c>
      <c r="C2525" s="42" t="s">
        <v>34</v>
      </c>
      <c r="D2525" s="43">
        <v>1124</v>
      </c>
      <c r="E2525" s="97">
        <v>7.3120549199999999E-3</v>
      </c>
      <c r="F2525" s="97">
        <v>1.9123683600000001E-3</v>
      </c>
      <c r="G2525" s="97">
        <v>1.29196093E-3</v>
      </c>
      <c r="H2525" s="97">
        <v>4.1077251499999998E-3</v>
      </c>
    </row>
    <row r="2526" spans="1:8" x14ac:dyDescent="0.2">
      <c r="A2526" s="42" t="s">
        <v>61</v>
      </c>
      <c r="B2526" s="42" t="s">
        <v>71</v>
      </c>
      <c r="C2526" s="42" t="s">
        <v>34</v>
      </c>
      <c r="D2526" s="43">
        <v>242</v>
      </c>
      <c r="E2526" s="97">
        <v>8.6682638600000007E-3</v>
      </c>
      <c r="F2526" s="97">
        <v>2.6187057599999998E-3</v>
      </c>
      <c r="G2526" s="97">
        <v>1.2546389399999999E-3</v>
      </c>
      <c r="H2526" s="97">
        <v>4.7949186399999996E-3</v>
      </c>
    </row>
    <row r="2527" spans="1:8" x14ac:dyDescent="0.2">
      <c r="A2527" s="42" t="s">
        <v>61</v>
      </c>
      <c r="B2527" s="42" t="s">
        <v>72</v>
      </c>
      <c r="C2527" s="42" t="s">
        <v>34</v>
      </c>
      <c r="D2527" s="43">
        <v>529</v>
      </c>
      <c r="E2527" s="97">
        <v>7.3923762E-3</v>
      </c>
      <c r="F2527" s="97">
        <v>1.27384805E-3</v>
      </c>
      <c r="G2527" s="97">
        <v>2.1695807200000001E-3</v>
      </c>
      <c r="H2527" s="97">
        <v>3.9489469299999998E-3</v>
      </c>
    </row>
    <row r="2528" spans="1:8" x14ac:dyDescent="0.2">
      <c r="A2528" s="42" t="s">
        <v>61</v>
      </c>
      <c r="B2528" s="42" t="s">
        <v>73</v>
      </c>
      <c r="C2528" s="42" t="s">
        <v>34</v>
      </c>
      <c r="D2528" s="43">
        <v>143</v>
      </c>
      <c r="E2528" s="97">
        <v>8.8862177000000007E-3</v>
      </c>
      <c r="F2528" s="97">
        <v>2.5623216900000001E-3</v>
      </c>
      <c r="G2528" s="97">
        <v>1.2292797400000001E-3</v>
      </c>
      <c r="H2528" s="97">
        <v>5.0946158099999996E-3</v>
      </c>
    </row>
    <row r="2529" spans="1:8" x14ac:dyDescent="0.2">
      <c r="A2529" s="42" t="s">
        <v>61</v>
      </c>
      <c r="B2529" s="42" t="s">
        <v>74</v>
      </c>
      <c r="C2529" s="42" t="s">
        <v>34</v>
      </c>
      <c r="D2529" s="43">
        <v>603</v>
      </c>
      <c r="E2529" s="97">
        <v>7.44510447E-3</v>
      </c>
      <c r="F2529" s="97">
        <v>2.0075545799999998E-3</v>
      </c>
      <c r="G2529" s="97">
        <v>1.06260725E-3</v>
      </c>
      <c r="H2529" s="97">
        <v>4.3749421799999999E-3</v>
      </c>
    </row>
    <row r="2530" spans="1:8" x14ac:dyDescent="0.2">
      <c r="A2530" s="42" t="s">
        <v>61</v>
      </c>
      <c r="B2530" s="42" t="s">
        <v>75</v>
      </c>
      <c r="C2530" s="42" t="s">
        <v>34</v>
      </c>
      <c r="D2530" s="43">
        <v>731</v>
      </c>
      <c r="E2530" s="97">
        <v>7.4088004999999998E-3</v>
      </c>
      <c r="F2530" s="97">
        <v>1.65792651E-3</v>
      </c>
      <c r="G2530" s="97">
        <v>9.9690595000000008E-4</v>
      </c>
      <c r="H2530" s="97">
        <v>4.7539675599999999E-3</v>
      </c>
    </row>
    <row r="2531" spans="1:8" x14ac:dyDescent="0.2">
      <c r="A2531" s="42" t="s">
        <v>61</v>
      </c>
      <c r="B2531" s="42" t="s">
        <v>70</v>
      </c>
      <c r="C2531" s="42" t="s">
        <v>35</v>
      </c>
      <c r="D2531" s="43">
        <v>293</v>
      </c>
      <c r="E2531" s="97">
        <v>9.4479598899999996E-3</v>
      </c>
      <c r="F2531" s="97">
        <v>5.3628252599999997E-3</v>
      </c>
      <c r="G2531" s="97">
        <v>1.9739126699999999E-3</v>
      </c>
      <c r="H2531" s="97">
        <v>5.5241907700000004E-3</v>
      </c>
    </row>
    <row r="2532" spans="1:8" x14ac:dyDescent="0.2">
      <c r="A2532" s="42" t="s">
        <v>61</v>
      </c>
      <c r="B2532" s="42" t="s">
        <v>71</v>
      </c>
      <c r="C2532" s="42" t="s">
        <v>35</v>
      </c>
      <c r="D2532" s="43">
        <v>323</v>
      </c>
      <c r="E2532" s="97">
        <v>1.462067113E-2</v>
      </c>
      <c r="F2532" s="97">
        <v>3.7894877800000002E-3</v>
      </c>
      <c r="G2532" s="97">
        <v>2.6688450900000001E-3</v>
      </c>
      <c r="H2532" s="97">
        <v>8.1623377899999999E-3</v>
      </c>
    </row>
    <row r="2533" spans="1:8" x14ac:dyDescent="0.2">
      <c r="A2533" s="42" t="s">
        <v>61</v>
      </c>
      <c r="B2533" s="42" t="s">
        <v>72</v>
      </c>
      <c r="C2533" s="42" t="s">
        <v>35</v>
      </c>
      <c r="D2533" s="43">
        <v>3812</v>
      </c>
      <c r="E2533" s="97">
        <v>7.5230325300000003E-3</v>
      </c>
      <c r="F2533" s="97">
        <v>6.6254566999999999E-4</v>
      </c>
      <c r="G2533" s="97">
        <v>3.51052088E-3</v>
      </c>
      <c r="H2533" s="97">
        <v>3.34996551E-3</v>
      </c>
    </row>
    <row r="2534" spans="1:8" x14ac:dyDescent="0.2">
      <c r="A2534" s="42" t="s">
        <v>61</v>
      </c>
      <c r="B2534" s="42" t="s">
        <v>73</v>
      </c>
      <c r="C2534" s="42" t="s">
        <v>35</v>
      </c>
      <c r="D2534" s="43">
        <v>188</v>
      </c>
      <c r="E2534" s="97">
        <v>9.2230592300000004E-3</v>
      </c>
      <c r="F2534" s="97">
        <v>1.74300607E-3</v>
      </c>
      <c r="G2534" s="97">
        <v>1.84834243E-3</v>
      </c>
      <c r="H2534" s="97">
        <v>5.6317102699999996E-3</v>
      </c>
    </row>
    <row r="2535" spans="1:8" x14ac:dyDescent="0.2">
      <c r="A2535" s="42" t="s">
        <v>61</v>
      </c>
      <c r="B2535" s="42" t="s">
        <v>74</v>
      </c>
      <c r="C2535" s="42" t="s">
        <v>35</v>
      </c>
      <c r="D2535" s="43">
        <v>334</v>
      </c>
      <c r="E2535" s="97">
        <v>7.3407349400000004E-3</v>
      </c>
      <c r="F2535" s="97">
        <v>1.40164093E-3</v>
      </c>
      <c r="G2535" s="97">
        <v>1.4763526300000001E-3</v>
      </c>
      <c r="H2535" s="97">
        <v>4.4627409600000003E-3</v>
      </c>
    </row>
    <row r="2536" spans="1:8" x14ac:dyDescent="0.2">
      <c r="A2536" s="42" t="s">
        <v>61</v>
      </c>
      <c r="B2536" s="42" t="s">
        <v>75</v>
      </c>
      <c r="C2536" s="42" t="s">
        <v>35</v>
      </c>
      <c r="D2536" s="43">
        <v>612</v>
      </c>
      <c r="E2536" s="97">
        <v>7.9225858399999995E-3</v>
      </c>
      <c r="F2536" s="97">
        <v>9.6887456999999999E-4</v>
      </c>
      <c r="G2536" s="97">
        <v>1.44235255E-3</v>
      </c>
      <c r="H2536" s="97">
        <v>5.51135823E-3</v>
      </c>
    </row>
    <row r="2537" spans="1:8" x14ac:dyDescent="0.2">
      <c r="A2537" s="42" t="s">
        <v>61</v>
      </c>
      <c r="B2537" s="42" t="s">
        <v>70</v>
      </c>
      <c r="C2537" s="42" t="s">
        <v>36</v>
      </c>
      <c r="D2537" s="43">
        <v>1144</v>
      </c>
      <c r="E2537" s="97">
        <v>7.0789827099999999E-3</v>
      </c>
      <c r="F2537" s="97">
        <v>2.13390896E-3</v>
      </c>
      <c r="G2537" s="97">
        <v>7.3100775999999999E-4</v>
      </c>
      <c r="H2537" s="97">
        <v>4.2140655000000001E-3</v>
      </c>
    </row>
    <row r="2538" spans="1:8" x14ac:dyDescent="0.2">
      <c r="A2538" s="42" t="s">
        <v>61</v>
      </c>
      <c r="B2538" s="42" t="s">
        <v>71</v>
      </c>
      <c r="C2538" s="42" t="s">
        <v>36</v>
      </c>
      <c r="D2538" s="43">
        <v>256</v>
      </c>
      <c r="E2538" s="97">
        <v>6.9686774099999996E-3</v>
      </c>
      <c r="F2538" s="97">
        <v>1.95619912E-3</v>
      </c>
      <c r="G2538" s="97">
        <v>6.7170296E-4</v>
      </c>
      <c r="H2538" s="97">
        <v>4.3407748600000004E-3</v>
      </c>
    </row>
    <row r="2539" spans="1:8" x14ac:dyDescent="0.2">
      <c r="A2539" s="42" t="s">
        <v>61</v>
      </c>
      <c r="B2539" s="42" t="s">
        <v>72</v>
      </c>
      <c r="C2539" s="42" t="s">
        <v>36</v>
      </c>
      <c r="D2539" s="43">
        <v>128</v>
      </c>
      <c r="E2539" s="97">
        <v>5.7562027499999998E-3</v>
      </c>
      <c r="F2539" s="97">
        <v>2.0419196099999998E-3</v>
      </c>
      <c r="G2539" s="97">
        <v>6.199361E-4</v>
      </c>
      <c r="H2539" s="97">
        <v>3.0943465599999999E-3</v>
      </c>
    </row>
    <row r="2540" spans="1:8" x14ac:dyDescent="0.2">
      <c r="A2540" s="42" t="s">
        <v>61</v>
      </c>
      <c r="B2540" s="42" t="s">
        <v>73</v>
      </c>
      <c r="C2540" s="42" t="s">
        <v>36</v>
      </c>
      <c r="D2540" s="43">
        <v>638</v>
      </c>
      <c r="E2540" s="97">
        <v>7.0714324899999997E-3</v>
      </c>
      <c r="F2540" s="97">
        <v>2.15286824E-3</v>
      </c>
      <c r="G2540" s="97">
        <v>6.6124583999999998E-4</v>
      </c>
      <c r="H2540" s="97">
        <v>4.2573179199999998E-3</v>
      </c>
    </row>
    <row r="2541" spans="1:8" x14ac:dyDescent="0.2">
      <c r="A2541" s="42" t="s">
        <v>61</v>
      </c>
      <c r="B2541" s="42" t="s">
        <v>74</v>
      </c>
      <c r="C2541" s="42" t="s">
        <v>36</v>
      </c>
      <c r="D2541" s="43">
        <v>909</v>
      </c>
      <c r="E2541" s="97">
        <v>6.4751148599999997E-3</v>
      </c>
      <c r="F2541" s="97">
        <v>1.9332903099999999E-3</v>
      </c>
      <c r="G2541" s="97">
        <v>5.7824508999999998E-4</v>
      </c>
      <c r="H2541" s="97">
        <v>3.9635789800000001E-3</v>
      </c>
    </row>
    <row r="2542" spans="1:8" x14ac:dyDescent="0.2">
      <c r="A2542" s="42" t="s">
        <v>61</v>
      </c>
      <c r="B2542" s="42" t="s">
        <v>75</v>
      </c>
      <c r="C2542" s="42" t="s">
        <v>36</v>
      </c>
      <c r="D2542" s="43">
        <v>717</v>
      </c>
      <c r="E2542" s="97">
        <v>5.5861935200000002E-3</v>
      </c>
      <c r="F2542" s="97">
        <v>1.3869838499999999E-3</v>
      </c>
      <c r="G2542" s="97">
        <v>4.9542502E-4</v>
      </c>
      <c r="H2542" s="97">
        <v>3.70378418E-3</v>
      </c>
    </row>
    <row r="2543" spans="1:8" x14ac:dyDescent="0.2">
      <c r="A2543" s="42" t="s">
        <v>61</v>
      </c>
      <c r="B2543" s="42" t="s">
        <v>70</v>
      </c>
      <c r="C2543" s="42" t="s">
        <v>37</v>
      </c>
      <c r="D2543" s="43">
        <v>982</v>
      </c>
      <c r="E2543" s="97">
        <v>7.2585235599999997E-3</v>
      </c>
      <c r="F2543" s="97">
        <v>1.26677156E-3</v>
      </c>
      <c r="G2543" s="97">
        <v>1.7501246799999999E-3</v>
      </c>
      <c r="H2543" s="97">
        <v>4.2416268300000002E-3</v>
      </c>
    </row>
    <row r="2544" spans="1:8" x14ac:dyDescent="0.2">
      <c r="A2544" s="42" t="s">
        <v>61</v>
      </c>
      <c r="B2544" s="42" t="s">
        <v>71</v>
      </c>
      <c r="C2544" s="42" t="s">
        <v>37</v>
      </c>
      <c r="D2544" s="43">
        <v>129</v>
      </c>
      <c r="E2544" s="97">
        <v>1.3925405300000001E-2</v>
      </c>
      <c r="F2544" s="97">
        <v>4.1082577300000003E-3</v>
      </c>
      <c r="G2544" s="97">
        <v>1.85454325E-3</v>
      </c>
      <c r="H2544" s="97">
        <v>7.9626038299999997E-3</v>
      </c>
    </row>
    <row r="2545" spans="1:8" x14ac:dyDescent="0.2">
      <c r="A2545" s="42" t="s">
        <v>61</v>
      </c>
      <c r="B2545" s="42" t="s">
        <v>72</v>
      </c>
      <c r="C2545" s="42" t="s">
        <v>37</v>
      </c>
      <c r="D2545" s="43">
        <v>33</v>
      </c>
      <c r="E2545" s="97">
        <v>5.7544189900000002E-3</v>
      </c>
      <c r="F2545" s="97">
        <v>1.4306254300000001E-3</v>
      </c>
      <c r="G2545" s="97">
        <v>9.7888590999999992E-4</v>
      </c>
      <c r="H2545" s="97">
        <v>3.34490717E-3</v>
      </c>
    </row>
    <row r="2546" spans="1:8" x14ac:dyDescent="0.2">
      <c r="A2546" s="42" t="s">
        <v>61</v>
      </c>
      <c r="B2546" s="42" t="s">
        <v>73</v>
      </c>
      <c r="C2546" s="42" t="s">
        <v>37</v>
      </c>
      <c r="D2546" s="43">
        <v>44</v>
      </c>
      <c r="E2546" s="97">
        <v>1.0475062950000001E-2</v>
      </c>
      <c r="F2546" s="97">
        <v>2.7946125099999998E-3</v>
      </c>
      <c r="G2546" s="97">
        <v>2.18039746E-3</v>
      </c>
      <c r="H2546" s="97">
        <v>5.5000523900000002E-3</v>
      </c>
    </row>
    <row r="2547" spans="1:8" x14ac:dyDescent="0.2">
      <c r="A2547" s="42" t="s">
        <v>61</v>
      </c>
      <c r="B2547" s="42" t="s">
        <v>74</v>
      </c>
      <c r="C2547" s="42" t="s">
        <v>37</v>
      </c>
      <c r="D2547" s="43">
        <v>519</v>
      </c>
      <c r="E2547" s="97">
        <v>8.58171852E-3</v>
      </c>
      <c r="F2547" s="97">
        <v>1.9256224E-3</v>
      </c>
      <c r="G2547" s="97">
        <v>1.6026856599999999E-3</v>
      </c>
      <c r="H2547" s="97">
        <v>5.0534099900000004E-3</v>
      </c>
    </row>
    <row r="2548" spans="1:8" x14ac:dyDescent="0.2">
      <c r="A2548" s="42" t="s">
        <v>61</v>
      </c>
      <c r="B2548" s="42" t="s">
        <v>75</v>
      </c>
      <c r="C2548" s="42" t="s">
        <v>37</v>
      </c>
      <c r="D2548" s="43">
        <v>624</v>
      </c>
      <c r="E2548" s="97">
        <v>7.4674476800000002E-3</v>
      </c>
      <c r="F2548" s="97">
        <v>1.0218569600000001E-3</v>
      </c>
      <c r="G2548" s="97">
        <v>1.5022366600000001E-3</v>
      </c>
      <c r="H2548" s="97">
        <v>4.9433535799999996E-3</v>
      </c>
    </row>
    <row r="2549" spans="1:8" x14ac:dyDescent="0.2">
      <c r="A2549" s="42" t="s">
        <v>61</v>
      </c>
      <c r="B2549" s="42" t="s">
        <v>70</v>
      </c>
      <c r="C2549" s="42" t="s">
        <v>38</v>
      </c>
      <c r="D2549" s="43">
        <v>505</v>
      </c>
      <c r="E2549" s="97">
        <v>7.3569396299999999E-3</v>
      </c>
      <c r="F2549" s="97">
        <v>1.7302436199999999E-3</v>
      </c>
      <c r="G2549" s="97">
        <v>1.8178628E-3</v>
      </c>
      <c r="H2549" s="97">
        <v>3.80883271E-3</v>
      </c>
    </row>
    <row r="2550" spans="1:8" x14ac:dyDescent="0.2">
      <c r="A2550" s="42" t="s">
        <v>61</v>
      </c>
      <c r="B2550" s="42" t="s">
        <v>71</v>
      </c>
      <c r="C2550" s="42" t="s">
        <v>38</v>
      </c>
      <c r="D2550" s="43">
        <v>329</v>
      </c>
      <c r="E2550" s="97">
        <v>1.107241336E-2</v>
      </c>
      <c r="F2550" s="97">
        <v>3.1265476599999999E-3</v>
      </c>
      <c r="G2550" s="97">
        <v>1.8215620000000001E-3</v>
      </c>
      <c r="H2550" s="97">
        <v>6.1243032100000002E-3</v>
      </c>
    </row>
    <row r="2551" spans="1:8" x14ac:dyDescent="0.2">
      <c r="A2551" s="42" t="s">
        <v>61</v>
      </c>
      <c r="B2551" s="42" t="s">
        <v>72</v>
      </c>
      <c r="C2551" s="42" t="s">
        <v>38</v>
      </c>
      <c r="D2551" s="43">
        <v>177</v>
      </c>
      <c r="E2551" s="97">
        <v>8.9244609400000001E-3</v>
      </c>
      <c r="F2551" s="97">
        <v>1.1231426700000001E-3</v>
      </c>
      <c r="G2551" s="97">
        <v>8.0593454999999998E-4</v>
      </c>
      <c r="H2551" s="97">
        <v>6.9953832000000001E-3</v>
      </c>
    </row>
    <row r="2552" spans="1:8" x14ac:dyDescent="0.2">
      <c r="A2552" s="42" t="s">
        <v>61</v>
      </c>
      <c r="B2552" s="42" t="s">
        <v>73</v>
      </c>
      <c r="C2552" s="42" t="s">
        <v>38</v>
      </c>
      <c r="D2552" s="43">
        <v>44</v>
      </c>
      <c r="E2552" s="97">
        <v>1.112347411E-2</v>
      </c>
      <c r="F2552" s="97">
        <v>2.9724324400000001E-3</v>
      </c>
      <c r="G2552" s="97">
        <v>1.5396146499999999E-3</v>
      </c>
      <c r="H2552" s="97">
        <v>6.6114265099999998E-3</v>
      </c>
    </row>
    <row r="2553" spans="1:8" x14ac:dyDescent="0.2">
      <c r="A2553" s="42" t="s">
        <v>61</v>
      </c>
      <c r="B2553" s="42" t="s">
        <v>74</v>
      </c>
      <c r="C2553" s="42" t="s">
        <v>38</v>
      </c>
      <c r="D2553" s="43">
        <v>553</v>
      </c>
      <c r="E2553" s="97">
        <v>8.5326248399999992E-3</v>
      </c>
      <c r="F2553" s="97">
        <v>1.9716317700000001E-3</v>
      </c>
      <c r="G2553" s="97">
        <v>1.6628363100000001E-3</v>
      </c>
      <c r="H2553" s="97">
        <v>4.8981562699999997E-3</v>
      </c>
    </row>
    <row r="2554" spans="1:8" x14ac:dyDescent="0.2">
      <c r="A2554" s="42" t="s">
        <v>61</v>
      </c>
      <c r="B2554" s="42" t="s">
        <v>75</v>
      </c>
      <c r="C2554" s="42" t="s">
        <v>38</v>
      </c>
      <c r="D2554" s="43">
        <v>430</v>
      </c>
      <c r="E2554" s="97">
        <v>8.6424147E-3</v>
      </c>
      <c r="F2554" s="97">
        <v>1.52775061E-3</v>
      </c>
      <c r="G2554" s="97">
        <v>1.55270217E-3</v>
      </c>
      <c r="H2554" s="97">
        <v>5.5619614199999999E-3</v>
      </c>
    </row>
    <row r="2555" spans="1:8" x14ac:dyDescent="0.2">
      <c r="A2555" s="42" t="s">
        <v>61</v>
      </c>
      <c r="B2555" s="42" t="s">
        <v>70</v>
      </c>
      <c r="C2555" s="42" t="s">
        <v>39</v>
      </c>
      <c r="D2555" s="43">
        <v>347</v>
      </c>
      <c r="E2555" s="97">
        <v>9.8877946199999994E-3</v>
      </c>
      <c r="F2555" s="97">
        <v>2.6652055000000001E-3</v>
      </c>
      <c r="G2555" s="97">
        <v>1.74725132E-3</v>
      </c>
      <c r="H2555" s="97">
        <v>5.4753373199999998E-3</v>
      </c>
    </row>
    <row r="2556" spans="1:8" x14ac:dyDescent="0.2">
      <c r="A2556" s="42" t="s">
        <v>61</v>
      </c>
      <c r="B2556" s="42" t="s">
        <v>71</v>
      </c>
      <c r="C2556" s="42" t="s">
        <v>39</v>
      </c>
      <c r="D2556" s="43">
        <v>158</v>
      </c>
      <c r="E2556" s="97">
        <v>9.4676656199999994E-3</v>
      </c>
      <c r="F2556" s="97">
        <v>2.5554527800000001E-3</v>
      </c>
      <c r="G2556" s="97">
        <v>1.6215422199999999E-3</v>
      </c>
      <c r="H2556" s="97">
        <v>5.2906701700000001E-3</v>
      </c>
    </row>
    <row r="2557" spans="1:8" x14ac:dyDescent="0.2">
      <c r="A2557" s="42" t="s">
        <v>61</v>
      </c>
      <c r="B2557" s="42" t="s">
        <v>72</v>
      </c>
      <c r="C2557" s="42" t="s">
        <v>39</v>
      </c>
      <c r="D2557" s="43">
        <v>209</v>
      </c>
      <c r="E2557" s="97">
        <v>7.1299616599999997E-3</v>
      </c>
      <c r="F2557" s="97">
        <v>1.32608963E-3</v>
      </c>
      <c r="G2557" s="97">
        <v>3.19184141E-3</v>
      </c>
      <c r="H2557" s="97">
        <v>2.6120301499999998E-3</v>
      </c>
    </row>
    <row r="2558" spans="1:8" x14ac:dyDescent="0.2">
      <c r="A2558" s="42" t="s">
        <v>61</v>
      </c>
      <c r="B2558" s="42" t="s">
        <v>73</v>
      </c>
      <c r="C2558" s="42" t="s">
        <v>39</v>
      </c>
      <c r="D2558" s="43">
        <v>58</v>
      </c>
      <c r="E2558" s="97">
        <v>1.0251236990000001E-2</v>
      </c>
      <c r="F2558" s="97">
        <v>2.4495128500000001E-3</v>
      </c>
      <c r="G2558" s="97">
        <v>1.2432149700000001E-3</v>
      </c>
      <c r="H2558" s="97">
        <v>6.55850871E-3</v>
      </c>
    </row>
    <row r="2559" spans="1:8" x14ac:dyDescent="0.2">
      <c r="A2559" s="42" t="s">
        <v>61</v>
      </c>
      <c r="B2559" s="42" t="s">
        <v>74</v>
      </c>
      <c r="C2559" s="42" t="s">
        <v>39</v>
      </c>
      <c r="D2559" s="43">
        <v>391</v>
      </c>
      <c r="E2559" s="97">
        <v>8.1431748999999994E-3</v>
      </c>
      <c r="F2559" s="97">
        <v>2.0771464400000002E-3</v>
      </c>
      <c r="G2559" s="97">
        <v>1.53085608E-3</v>
      </c>
      <c r="H2559" s="97">
        <v>4.53517191E-3</v>
      </c>
    </row>
    <row r="2560" spans="1:8" x14ac:dyDescent="0.2">
      <c r="A2560" s="42" t="s">
        <v>61</v>
      </c>
      <c r="B2560" s="42" t="s">
        <v>75</v>
      </c>
      <c r="C2560" s="42" t="s">
        <v>39</v>
      </c>
      <c r="D2560" s="43">
        <v>519</v>
      </c>
      <c r="E2560" s="97">
        <v>7.7770416300000002E-3</v>
      </c>
      <c r="F2560" s="97">
        <v>1.3833580600000001E-3</v>
      </c>
      <c r="G2560" s="97">
        <v>1.3929919800000001E-3</v>
      </c>
      <c r="H2560" s="97">
        <v>5.0006910700000004E-3</v>
      </c>
    </row>
    <row r="2561" spans="1:8" x14ac:dyDescent="0.2">
      <c r="A2561" s="42" t="s">
        <v>61</v>
      </c>
      <c r="B2561" s="42" t="s">
        <v>70</v>
      </c>
      <c r="C2561" s="42" t="s">
        <v>40</v>
      </c>
      <c r="D2561" s="43">
        <v>278</v>
      </c>
      <c r="E2561" s="97">
        <v>8.3307934399999995E-3</v>
      </c>
      <c r="F2561" s="97">
        <v>1.60704747E-3</v>
      </c>
      <c r="G2561" s="97">
        <v>1.7446873500000001E-3</v>
      </c>
      <c r="H2561" s="97">
        <v>4.9790581699999999E-3</v>
      </c>
    </row>
    <row r="2562" spans="1:8" x14ac:dyDescent="0.2">
      <c r="A2562" s="42" t="s">
        <v>61</v>
      </c>
      <c r="B2562" s="42" t="s">
        <v>71</v>
      </c>
      <c r="C2562" s="42" t="s">
        <v>40</v>
      </c>
      <c r="D2562" s="43">
        <v>91</v>
      </c>
      <c r="E2562" s="97">
        <v>1.203627369E-2</v>
      </c>
      <c r="F2562" s="97">
        <v>2.1325546799999999E-3</v>
      </c>
      <c r="G2562" s="97">
        <v>2.44950627E-3</v>
      </c>
      <c r="H2562" s="97">
        <v>7.4542121800000001E-3</v>
      </c>
    </row>
    <row r="2563" spans="1:8" x14ac:dyDescent="0.2">
      <c r="A2563" s="42" t="s">
        <v>61</v>
      </c>
      <c r="B2563" s="42" t="s">
        <v>72</v>
      </c>
      <c r="C2563" s="42" t="s">
        <v>40</v>
      </c>
      <c r="D2563" s="43">
        <v>4</v>
      </c>
      <c r="E2563" s="97">
        <v>3.7702545099999999E-3</v>
      </c>
      <c r="F2563" s="97">
        <v>1.63483784E-3</v>
      </c>
      <c r="G2563" s="97">
        <v>4.3981457000000001E-4</v>
      </c>
      <c r="H2563" s="97">
        <v>1.69560173E-3</v>
      </c>
    </row>
    <row r="2564" spans="1:8" x14ac:dyDescent="0.2">
      <c r="A2564" s="42" t="s">
        <v>61</v>
      </c>
      <c r="B2564" s="42" t="s">
        <v>73</v>
      </c>
      <c r="C2564" s="42" t="s">
        <v>40</v>
      </c>
      <c r="D2564" s="43">
        <v>65</v>
      </c>
      <c r="E2564" s="97">
        <v>9.7396721299999999E-3</v>
      </c>
      <c r="F2564" s="97">
        <v>2.5608972099999999E-3</v>
      </c>
      <c r="G2564" s="97">
        <v>1.68749978E-3</v>
      </c>
      <c r="H2564" s="97">
        <v>5.4912746799999999E-3</v>
      </c>
    </row>
    <row r="2565" spans="1:8" x14ac:dyDescent="0.2">
      <c r="A2565" s="42" t="s">
        <v>61</v>
      </c>
      <c r="B2565" s="42" t="s">
        <v>74</v>
      </c>
      <c r="C2565" s="42" t="s">
        <v>40</v>
      </c>
      <c r="D2565" s="43">
        <v>116</v>
      </c>
      <c r="E2565" s="97">
        <v>9.5839317300000001E-3</v>
      </c>
      <c r="F2565" s="97">
        <v>2.3473417E-3</v>
      </c>
      <c r="G2565" s="97">
        <v>1.87948972E-3</v>
      </c>
      <c r="H2565" s="97">
        <v>5.3570998799999997E-3</v>
      </c>
    </row>
    <row r="2566" spans="1:8" x14ac:dyDescent="0.2">
      <c r="A2566" s="42" t="s">
        <v>61</v>
      </c>
      <c r="B2566" s="42" t="s">
        <v>75</v>
      </c>
      <c r="C2566" s="42" t="s">
        <v>40</v>
      </c>
      <c r="D2566" s="43">
        <v>201</v>
      </c>
      <c r="E2566" s="97">
        <v>8.8211716799999999E-3</v>
      </c>
      <c r="F2566" s="97">
        <v>1.3467958600000001E-3</v>
      </c>
      <c r="G2566" s="97">
        <v>1.36959851E-3</v>
      </c>
      <c r="H2566" s="97">
        <v>6.1047767699999997E-3</v>
      </c>
    </row>
    <row r="2567" spans="1:8" x14ac:dyDescent="0.2">
      <c r="A2567" s="42" t="s">
        <v>61</v>
      </c>
      <c r="B2567" s="42" t="s">
        <v>70</v>
      </c>
      <c r="C2567" s="42" t="s">
        <v>41</v>
      </c>
      <c r="D2567" s="43">
        <v>1054</v>
      </c>
      <c r="E2567" s="97">
        <v>7.42429609E-3</v>
      </c>
      <c r="F2567" s="97">
        <v>1.88859436E-3</v>
      </c>
      <c r="G2567" s="97">
        <v>1.6418491599999999E-3</v>
      </c>
      <c r="H2567" s="97">
        <v>3.8938521200000001E-3</v>
      </c>
    </row>
    <row r="2568" spans="1:8" x14ac:dyDescent="0.2">
      <c r="A2568" s="42" t="s">
        <v>61</v>
      </c>
      <c r="B2568" s="42" t="s">
        <v>71</v>
      </c>
      <c r="C2568" s="42" t="s">
        <v>41</v>
      </c>
      <c r="D2568" s="43">
        <v>176</v>
      </c>
      <c r="E2568" s="97">
        <v>1.00714828E-2</v>
      </c>
      <c r="F2568" s="97">
        <v>2.7867868799999998E-3</v>
      </c>
      <c r="G2568" s="97">
        <v>1.6024171600000001E-3</v>
      </c>
      <c r="H2568" s="97">
        <v>5.6822783000000003E-3</v>
      </c>
    </row>
    <row r="2569" spans="1:8" x14ac:dyDescent="0.2">
      <c r="A2569" s="42" t="s">
        <v>61</v>
      </c>
      <c r="B2569" s="42" t="s">
        <v>72</v>
      </c>
      <c r="C2569" s="42" t="s">
        <v>41</v>
      </c>
      <c r="D2569" s="43">
        <v>60</v>
      </c>
      <c r="E2569" s="97">
        <v>8.1830630600000006E-3</v>
      </c>
      <c r="F2569" s="97">
        <v>2.0613423600000002E-3</v>
      </c>
      <c r="G2569" s="97">
        <v>2.8933254000000001E-3</v>
      </c>
      <c r="H2569" s="97">
        <v>3.2283948200000001E-3</v>
      </c>
    </row>
    <row r="2570" spans="1:8" x14ac:dyDescent="0.2">
      <c r="A2570" s="42" t="s">
        <v>61</v>
      </c>
      <c r="B2570" s="42" t="s">
        <v>73</v>
      </c>
      <c r="C2570" s="42" t="s">
        <v>41</v>
      </c>
      <c r="D2570" s="43">
        <v>91</v>
      </c>
      <c r="E2570" s="97">
        <v>9.2263174500000003E-3</v>
      </c>
      <c r="F2570" s="97">
        <v>2.4856275700000001E-3</v>
      </c>
      <c r="G2570" s="97">
        <v>1.30316418E-3</v>
      </c>
      <c r="H2570" s="97">
        <v>5.4375252400000003E-3</v>
      </c>
    </row>
    <row r="2571" spans="1:8" x14ac:dyDescent="0.2">
      <c r="A2571" s="42" t="s">
        <v>61</v>
      </c>
      <c r="B2571" s="42" t="s">
        <v>74</v>
      </c>
      <c r="C2571" s="42" t="s">
        <v>41</v>
      </c>
      <c r="D2571" s="43">
        <v>527</v>
      </c>
      <c r="E2571" s="97">
        <v>8.2878932999999998E-3</v>
      </c>
      <c r="F2571" s="97">
        <v>2.1664380100000001E-3</v>
      </c>
      <c r="G2571" s="97">
        <v>1.3820803799999999E-3</v>
      </c>
      <c r="H2571" s="97">
        <v>4.7393744400000002E-3</v>
      </c>
    </row>
    <row r="2572" spans="1:8" x14ac:dyDescent="0.2">
      <c r="A2572" s="42" t="s">
        <v>61</v>
      </c>
      <c r="B2572" s="42" t="s">
        <v>75</v>
      </c>
      <c r="C2572" s="42" t="s">
        <v>41</v>
      </c>
      <c r="D2572" s="43">
        <v>553</v>
      </c>
      <c r="E2572" s="97">
        <v>7.77647991E-3</v>
      </c>
      <c r="F2572" s="97">
        <v>1.63933235E-3</v>
      </c>
      <c r="G2572" s="97">
        <v>1.23986981E-3</v>
      </c>
      <c r="H2572" s="97">
        <v>4.8972772200000002E-3</v>
      </c>
    </row>
    <row r="2573" spans="1:8" x14ac:dyDescent="0.2">
      <c r="A2573" s="42" t="s">
        <v>61</v>
      </c>
      <c r="B2573" s="42" t="s">
        <v>70</v>
      </c>
      <c r="C2573" s="42" t="s">
        <v>42</v>
      </c>
      <c r="D2573" s="43">
        <v>448</v>
      </c>
      <c r="E2573" s="97">
        <v>6.8380557399999996E-3</v>
      </c>
      <c r="F2573" s="97">
        <v>1.3636736999999999E-3</v>
      </c>
      <c r="G2573" s="97">
        <v>1.72619023E-3</v>
      </c>
      <c r="H2573" s="97">
        <v>3.7481913100000002E-3</v>
      </c>
    </row>
    <row r="2574" spans="1:8" x14ac:dyDescent="0.2">
      <c r="A2574" s="42" t="s">
        <v>61</v>
      </c>
      <c r="B2574" s="42" t="s">
        <v>71</v>
      </c>
      <c r="C2574" s="42" t="s">
        <v>42</v>
      </c>
      <c r="D2574" s="43">
        <v>143</v>
      </c>
      <c r="E2574" s="97">
        <v>7.8445510399999998E-3</v>
      </c>
      <c r="F2574" s="97">
        <v>1.55003538E-3</v>
      </c>
      <c r="G2574" s="97">
        <v>1.9256666700000001E-3</v>
      </c>
      <c r="H2574" s="97">
        <v>4.3688485000000004E-3</v>
      </c>
    </row>
    <row r="2575" spans="1:8" x14ac:dyDescent="0.2">
      <c r="A2575" s="42" t="s">
        <v>61</v>
      </c>
      <c r="B2575" s="42" t="s">
        <v>72</v>
      </c>
      <c r="C2575" s="42" t="s">
        <v>42</v>
      </c>
      <c r="D2575" s="43">
        <v>146</v>
      </c>
      <c r="E2575" s="97">
        <v>3.6746097400000002E-3</v>
      </c>
      <c r="F2575" s="97">
        <v>5.7458119000000001E-4</v>
      </c>
      <c r="G2575" s="97">
        <v>6.5988071000000004E-4</v>
      </c>
      <c r="H2575" s="97">
        <v>2.4401477E-3</v>
      </c>
    </row>
    <row r="2576" spans="1:8" x14ac:dyDescent="0.2">
      <c r="A2576" s="42" t="s">
        <v>61</v>
      </c>
      <c r="B2576" s="42" t="s">
        <v>73</v>
      </c>
      <c r="C2576" s="42" t="s">
        <v>42</v>
      </c>
      <c r="D2576" s="43">
        <v>98</v>
      </c>
      <c r="E2576" s="97">
        <v>8.0693733E-3</v>
      </c>
      <c r="F2576" s="97">
        <v>1.72063936E-3</v>
      </c>
      <c r="G2576" s="97">
        <v>1.6158822099999999E-3</v>
      </c>
      <c r="H2576" s="97">
        <v>4.7328512499999996E-3</v>
      </c>
    </row>
    <row r="2577" spans="1:8" x14ac:dyDescent="0.2">
      <c r="A2577" s="42" t="s">
        <v>61</v>
      </c>
      <c r="B2577" s="42" t="s">
        <v>74</v>
      </c>
      <c r="C2577" s="42" t="s">
        <v>42</v>
      </c>
      <c r="D2577" s="43">
        <v>377</v>
      </c>
      <c r="E2577" s="97">
        <v>7.0671846599999998E-3</v>
      </c>
      <c r="F2577" s="97">
        <v>1.42265916E-3</v>
      </c>
      <c r="G2577" s="97">
        <v>1.52145325E-3</v>
      </c>
      <c r="H2577" s="97">
        <v>4.1230717500000003E-3</v>
      </c>
    </row>
    <row r="2578" spans="1:8" x14ac:dyDescent="0.2">
      <c r="A2578" s="42" t="s">
        <v>61</v>
      </c>
      <c r="B2578" s="42" t="s">
        <v>75</v>
      </c>
      <c r="C2578" s="42" t="s">
        <v>42</v>
      </c>
      <c r="D2578" s="43">
        <v>430</v>
      </c>
      <c r="E2578" s="97">
        <v>8.3272499799999997E-3</v>
      </c>
      <c r="F2578" s="97">
        <v>1.10876913E-3</v>
      </c>
      <c r="G2578" s="97">
        <v>1.3182329799999999E-3</v>
      </c>
      <c r="H2578" s="97">
        <v>5.9002473900000001E-3</v>
      </c>
    </row>
    <row r="2579" spans="1:8" x14ac:dyDescent="0.2">
      <c r="A2579" s="42" t="s">
        <v>61</v>
      </c>
      <c r="B2579" s="42" t="s">
        <v>70</v>
      </c>
      <c r="C2579" s="42" t="s">
        <v>43</v>
      </c>
      <c r="D2579" s="43">
        <v>303</v>
      </c>
      <c r="E2579" s="97">
        <v>7.0583132100000001E-3</v>
      </c>
      <c r="F2579" s="97">
        <v>9.6099171E-4</v>
      </c>
      <c r="G2579" s="97">
        <v>1.7329022199999999E-3</v>
      </c>
      <c r="H2579" s="97">
        <v>4.3521189899999998E-3</v>
      </c>
    </row>
    <row r="2580" spans="1:8" x14ac:dyDescent="0.2">
      <c r="A2580" s="42" t="s">
        <v>61</v>
      </c>
      <c r="B2580" s="42" t="s">
        <v>71</v>
      </c>
      <c r="C2580" s="42" t="s">
        <v>43</v>
      </c>
      <c r="D2580" s="43">
        <v>203</v>
      </c>
      <c r="E2580" s="97">
        <v>1.138472655E-2</v>
      </c>
      <c r="F2580" s="97">
        <v>2.11007323E-3</v>
      </c>
      <c r="G2580" s="97">
        <v>2.1845349499999998E-3</v>
      </c>
      <c r="H2580" s="97">
        <v>7.0787718900000001E-3</v>
      </c>
    </row>
    <row r="2581" spans="1:8" x14ac:dyDescent="0.2">
      <c r="A2581" s="42" t="s">
        <v>61</v>
      </c>
      <c r="B2581" s="42" t="s">
        <v>72</v>
      </c>
      <c r="C2581" s="42" t="s">
        <v>43</v>
      </c>
      <c r="D2581" s="43">
        <v>22</v>
      </c>
      <c r="E2581" s="97">
        <v>7.8119737300000004E-3</v>
      </c>
      <c r="F2581" s="97">
        <v>6.7287436000000003E-4</v>
      </c>
      <c r="G2581" s="97">
        <v>1.93234409E-3</v>
      </c>
      <c r="H2581" s="97">
        <v>5.1946546899999998E-3</v>
      </c>
    </row>
    <row r="2582" spans="1:8" x14ac:dyDescent="0.2">
      <c r="A2582" s="42" t="s">
        <v>61</v>
      </c>
      <c r="B2582" s="42" t="s">
        <v>73</v>
      </c>
      <c r="C2582" s="42" t="s">
        <v>43</v>
      </c>
      <c r="D2582" s="43">
        <v>104</v>
      </c>
      <c r="E2582" s="97">
        <v>7.3354030699999996E-3</v>
      </c>
      <c r="F2582" s="97">
        <v>6.5215431000000001E-4</v>
      </c>
      <c r="G2582" s="97">
        <v>1.40969974E-3</v>
      </c>
      <c r="H2582" s="97">
        <v>5.2643115500000002E-3</v>
      </c>
    </row>
    <row r="2583" spans="1:8" x14ac:dyDescent="0.2">
      <c r="A2583" s="42" t="s">
        <v>61</v>
      </c>
      <c r="B2583" s="42" t="s">
        <v>74</v>
      </c>
      <c r="C2583" s="42" t="s">
        <v>43</v>
      </c>
      <c r="D2583" s="43">
        <v>327</v>
      </c>
      <c r="E2583" s="97">
        <v>7.9593170499999994E-3</v>
      </c>
      <c r="F2583" s="97">
        <v>1.0231903999999999E-3</v>
      </c>
      <c r="G2583" s="97">
        <v>1.82488083E-3</v>
      </c>
      <c r="H2583" s="97">
        <v>5.1002376099999998E-3</v>
      </c>
    </row>
    <row r="2584" spans="1:8" x14ac:dyDescent="0.2">
      <c r="A2584" s="42" t="s">
        <v>61</v>
      </c>
      <c r="B2584" s="42" t="s">
        <v>75</v>
      </c>
      <c r="C2584" s="42" t="s">
        <v>43</v>
      </c>
      <c r="D2584" s="43">
        <v>299</v>
      </c>
      <c r="E2584" s="97">
        <v>7.2390218000000003E-3</v>
      </c>
      <c r="F2584" s="97">
        <v>2.2664256E-4</v>
      </c>
      <c r="G2584" s="97">
        <v>1.6831565899999999E-3</v>
      </c>
      <c r="H2584" s="97">
        <v>5.3173771300000002E-3</v>
      </c>
    </row>
    <row r="2585" spans="1:8" x14ac:dyDescent="0.2">
      <c r="A2585" s="42" t="s">
        <v>61</v>
      </c>
      <c r="B2585" s="42" t="s">
        <v>70</v>
      </c>
      <c r="C2585" s="42" t="s">
        <v>44</v>
      </c>
      <c r="D2585" s="43">
        <v>1310</v>
      </c>
      <c r="E2585" s="97">
        <v>6.6884628000000003E-3</v>
      </c>
      <c r="F2585" s="97">
        <v>1.5186596399999999E-3</v>
      </c>
      <c r="G2585" s="97">
        <v>9.5857164000000001E-4</v>
      </c>
      <c r="H2585" s="97">
        <v>4.2112310200000001E-3</v>
      </c>
    </row>
    <row r="2586" spans="1:8" x14ac:dyDescent="0.2">
      <c r="A2586" s="42" t="s">
        <v>61</v>
      </c>
      <c r="B2586" s="42" t="s">
        <v>71</v>
      </c>
      <c r="C2586" s="42" t="s">
        <v>44</v>
      </c>
      <c r="D2586" s="43">
        <v>122</v>
      </c>
      <c r="E2586" s="97">
        <v>1.496338014E-2</v>
      </c>
      <c r="F2586" s="97">
        <v>4.6875946599999998E-3</v>
      </c>
      <c r="G2586" s="97">
        <v>2.3005841499999999E-3</v>
      </c>
      <c r="H2586" s="97">
        <v>7.9752009100000007E-3</v>
      </c>
    </row>
    <row r="2587" spans="1:8" x14ac:dyDescent="0.2">
      <c r="A2587" s="42" t="s">
        <v>61</v>
      </c>
      <c r="B2587" s="42" t="s">
        <v>72</v>
      </c>
      <c r="C2587" s="42" t="s">
        <v>44</v>
      </c>
      <c r="D2587" s="43">
        <v>95</v>
      </c>
      <c r="E2587" s="97">
        <v>1.012353775E-2</v>
      </c>
      <c r="F2587" s="97">
        <v>1.5341127799999999E-3</v>
      </c>
      <c r="G2587" s="97">
        <v>8.7548710000000002E-4</v>
      </c>
      <c r="H2587" s="97">
        <v>7.71393737E-3</v>
      </c>
    </row>
    <row r="2588" spans="1:8" x14ac:dyDescent="0.2">
      <c r="A2588" s="42" t="s">
        <v>61</v>
      </c>
      <c r="B2588" s="42" t="s">
        <v>73</v>
      </c>
      <c r="C2588" s="42" t="s">
        <v>44</v>
      </c>
      <c r="D2588" s="43">
        <v>560</v>
      </c>
      <c r="E2588" s="97">
        <v>7.0020458900000001E-3</v>
      </c>
      <c r="F2588" s="97">
        <v>1.58203101E-3</v>
      </c>
      <c r="G2588" s="97">
        <v>1.1246277400000001E-3</v>
      </c>
      <c r="H2588" s="97">
        <v>4.2953866699999999E-3</v>
      </c>
    </row>
    <row r="2589" spans="1:8" x14ac:dyDescent="0.2">
      <c r="A2589" s="42" t="s">
        <v>61</v>
      </c>
      <c r="B2589" s="42" t="s">
        <v>74</v>
      </c>
      <c r="C2589" s="42" t="s">
        <v>44</v>
      </c>
      <c r="D2589" s="43">
        <v>455</v>
      </c>
      <c r="E2589" s="97">
        <v>8.8506306100000001E-3</v>
      </c>
      <c r="F2589" s="97">
        <v>2.7473796900000002E-3</v>
      </c>
      <c r="G2589" s="97">
        <v>1.2604800199999999E-3</v>
      </c>
      <c r="H2589" s="97">
        <v>4.8427704199999998E-3</v>
      </c>
    </row>
    <row r="2590" spans="1:8" x14ac:dyDescent="0.2">
      <c r="A2590" s="42" t="s">
        <v>61</v>
      </c>
      <c r="B2590" s="42" t="s">
        <v>75</v>
      </c>
      <c r="C2590" s="42" t="s">
        <v>44</v>
      </c>
      <c r="D2590" s="43">
        <v>364</v>
      </c>
      <c r="E2590" s="97">
        <v>6.4428479900000002E-3</v>
      </c>
      <c r="F2590" s="97">
        <v>1.4272357199999999E-3</v>
      </c>
      <c r="G2590" s="97">
        <v>7.9082062000000004E-4</v>
      </c>
      <c r="H2590" s="97">
        <v>4.2247911699999996E-3</v>
      </c>
    </row>
    <row r="2591" spans="1:8" x14ac:dyDescent="0.2">
      <c r="A2591" s="42" t="s">
        <v>61</v>
      </c>
      <c r="B2591" s="42" t="s">
        <v>70</v>
      </c>
      <c r="C2591" s="42" t="s">
        <v>45</v>
      </c>
      <c r="D2591" s="43">
        <v>338</v>
      </c>
      <c r="E2591" s="97">
        <v>8.40750304E-3</v>
      </c>
      <c r="F2591" s="97">
        <v>2.4904802500000001E-3</v>
      </c>
      <c r="G2591" s="97">
        <v>1.4691195900000001E-3</v>
      </c>
      <c r="H2591" s="97">
        <v>4.4479027199999998E-3</v>
      </c>
    </row>
    <row r="2592" spans="1:8" x14ac:dyDescent="0.2">
      <c r="A2592" s="42" t="s">
        <v>61</v>
      </c>
      <c r="B2592" s="42" t="s">
        <v>71</v>
      </c>
      <c r="C2592" s="42" t="s">
        <v>45</v>
      </c>
      <c r="D2592" s="43">
        <v>213</v>
      </c>
      <c r="E2592" s="97">
        <v>1.111926163E-2</v>
      </c>
      <c r="F2592" s="97">
        <v>3.0699006599999999E-3</v>
      </c>
      <c r="G2592" s="97">
        <v>1.5727697200000001E-3</v>
      </c>
      <c r="H2592" s="97">
        <v>6.4765908000000002E-3</v>
      </c>
    </row>
    <row r="2593" spans="1:8" x14ac:dyDescent="0.2">
      <c r="A2593" s="42" t="s">
        <v>61</v>
      </c>
      <c r="B2593" s="42" t="s">
        <v>72</v>
      </c>
      <c r="C2593" s="42" t="s">
        <v>45</v>
      </c>
      <c r="D2593" s="43">
        <v>46</v>
      </c>
      <c r="E2593" s="97">
        <v>6.9134961300000002E-3</v>
      </c>
      <c r="F2593" s="97">
        <v>2.4260263299999999E-3</v>
      </c>
      <c r="G2593" s="97">
        <v>1.10406581E-3</v>
      </c>
      <c r="H2593" s="97">
        <v>3.38340358E-3</v>
      </c>
    </row>
    <row r="2594" spans="1:8" x14ac:dyDescent="0.2">
      <c r="A2594" s="42" t="s">
        <v>61</v>
      </c>
      <c r="B2594" s="42" t="s">
        <v>73</v>
      </c>
      <c r="C2594" s="42" t="s">
        <v>45</v>
      </c>
      <c r="D2594" s="43">
        <v>170</v>
      </c>
      <c r="E2594" s="97">
        <v>9.5552829900000004E-3</v>
      </c>
      <c r="F2594" s="97">
        <v>2.4264703699999998E-3</v>
      </c>
      <c r="G2594" s="97">
        <v>1.2429872200000001E-3</v>
      </c>
      <c r="H2594" s="97">
        <v>5.8858249300000002E-3</v>
      </c>
    </row>
    <row r="2595" spans="1:8" x14ac:dyDescent="0.2">
      <c r="A2595" s="42" t="s">
        <v>61</v>
      </c>
      <c r="B2595" s="42" t="s">
        <v>74</v>
      </c>
      <c r="C2595" s="42" t="s">
        <v>45</v>
      </c>
      <c r="D2595" s="43">
        <v>533</v>
      </c>
      <c r="E2595" s="97">
        <v>9.0547257999999999E-3</v>
      </c>
      <c r="F2595" s="97">
        <v>2.6646208799999999E-3</v>
      </c>
      <c r="G2595" s="97">
        <v>1.37240699E-3</v>
      </c>
      <c r="H2595" s="97">
        <v>5.0176974499999997E-3</v>
      </c>
    </row>
    <row r="2596" spans="1:8" x14ac:dyDescent="0.2">
      <c r="A2596" s="42" t="s">
        <v>61</v>
      </c>
      <c r="B2596" s="42" t="s">
        <v>75</v>
      </c>
      <c r="C2596" s="42" t="s">
        <v>45</v>
      </c>
      <c r="D2596" s="43">
        <v>627</v>
      </c>
      <c r="E2596" s="97">
        <v>8.3741100000000006E-3</v>
      </c>
      <c r="F2596" s="97">
        <v>1.4231124599999999E-3</v>
      </c>
      <c r="G2596" s="97">
        <v>1.1441533000000001E-3</v>
      </c>
      <c r="H2596" s="97">
        <v>5.8068437800000003E-3</v>
      </c>
    </row>
    <row r="2597" spans="1:8" x14ac:dyDescent="0.2">
      <c r="A2597" s="42" t="s">
        <v>61</v>
      </c>
      <c r="B2597" s="42" t="s">
        <v>70</v>
      </c>
      <c r="C2597" s="42" t="s">
        <v>46</v>
      </c>
      <c r="D2597" s="43">
        <v>297</v>
      </c>
      <c r="E2597" s="97">
        <v>9.4357149199999994E-3</v>
      </c>
      <c r="F2597" s="97">
        <v>2.02433259E-3</v>
      </c>
      <c r="G2597" s="97">
        <v>2.63319904E-3</v>
      </c>
      <c r="H2597" s="97">
        <v>4.7781828199999999E-3</v>
      </c>
    </row>
    <row r="2598" spans="1:8" x14ac:dyDescent="0.2">
      <c r="A2598" s="42" t="s">
        <v>61</v>
      </c>
      <c r="B2598" s="42" t="s">
        <v>71</v>
      </c>
      <c r="C2598" s="42" t="s">
        <v>46</v>
      </c>
      <c r="D2598" s="43">
        <v>107</v>
      </c>
      <c r="E2598" s="97">
        <v>7.9268342900000004E-3</v>
      </c>
      <c r="F2598" s="97">
        <v>1.3962441600000001E-3</v>
      </c>
      <c r="G2598" s="97">
        <v>2.25012955E-3</v>
      </c>
      <c r="H2598" s="97">
        <v>4.2804601200000002E-3</v>
      </c>
    </row>
    <row r="2599" spans="1:8" x14ac:dyDescent="0.2">
      <c r="A2599" s="42" t="s">
        <v>61</v>
      </c>
      <c r="B2599" s="42" t="s">
        <v>72</v>
      </c>
      <c r="C2599" s="42" t="s">
        <v>46</v>
      </c>
      <c r="D2599" s="43">
        <v>27</v>
      </c>
      <c r="E2599" s="97">
        <v>7.0336074799999997E-3</v>
      </c>
      <c r="F2599" s="97">
        <v>1.03094971E-3</v>
      </c>
      <c r="G2599" s="97">
        <v>2.1476335000000001E-3</v>
      </c>
      <c r="H2599" s="97">
        <v>3.8550237799999999E-3</v>
      </c>
    </row>
    <row r="2600" spans="1:8" x14ac:dyDescent="0.2">
      <c r="A2600" s="42" t="s">
        <v>61</v>
      </c>
      <c r="B2600" s="42" t="s">
        <v>73</v>
      </c>
      <c r="C2600" s="42" t="s">
        <v>46</v>
      </c>
      <c r="D2600" s="43">
        <v>25</v>
      </c>
      <c r="E2600" s="97">
        <v>8.7324071299999997E-3</v>
      </c>
      <c r="F2600" s="97">
        <v>1.5324071900000001E-3</v>
      </c>
      <c r="G2600" s="97">
        <v>2.1449071899999998E-3</v>
      </c>
      <c r="H2600" s="97">
        <v>5.0550923500000001E-3</v>
      </c>
    </row>
    <row r="2601" spans="1:8" x14ac:dyDescent="0.2">
      <c r="A2601" s="42" t="s">
        <v>61</v>
      </c>
      <c r="B2601" s="42" t="s">
        <v>74</v>
      </c>
      <c r="C2601" s="42" t="s">
        <v>46</v>
      </c>
      <c r="D2601" s="43">
        <v>245</v>
      </c>
      <c r="E2601" s="97">
        <v>9.8193969699999998E-3</v>
      </c>
      <c r="F2601" s="97">
        <v>2.4297049899999999E-3</v>
      </c>
      <c r="G2601" s="97">
        <v>2.37859007E-3</v>
      </c>
      <c r="H2601" s="97">
        <v>5.0111014099999997E-3</v>
      </c>
    </row>
    <row r="2602" spans="1:8" x14ac:dyDescent="0.2">
      <c r="A2602" s="42" t="s">
        <v>61</v>
      </c>
      <c r="B2602" s="42" t="s">
        <v>75</v>
      </c>
      <c r="C2602" s="42" t="s">
        <v>46</v>
      </c>
      <c r="D2602" s="43">
        <v>268</v>
      </c>
      <c r="E2602" s="97">
        <v>8.4440209900000004E-3</v>
      </c>
      <c r="F2602" s="97">
        <v>1.06200743E-3</v>
      </c>
      <c r="G2602" s="97">
        <v>2.0145364299999999E-3</v>
      </c>
      <c r="H2602" s="97">
        <v>5.3674765999999997E-3</v>
      </c>
    </row>
    <row r="2603" spans="1:8" x14ac:dyDescent="0.2">
      <c r="A2603" s="42" t="s">
        <v>61</v>
      </c>
      <c r="B2603" s="42" t="s">
        <v>70</v>
      </c>
      <c r="C2603" s="42" t="s">
        <v>47</v>
      </c>
      <c r="D2603" s="43">
        <v>1117</v>
      </c>
      <c r="E2603" s="97">
        <v>7.4846229300000004E-3</v>
      </c>
      <c r="F2603" s="97">
        <v>1.46377301E-3</v>
      </c>
      <c r="G2603" s="97">
        <v>1.0378118600000001E-3</v>
      </c>
      <c r="H2603" s="97">
        <v>4.9830375800000003E-3</v>
      </c>
    </row>
    <row r="2604" spans="1:8" x14ac:dyDescent="0.2">
      <c r="A2604" s="42" t="s">
        <v>61</v>
      </c>
      <c r="B2604" s="42" t="s">
        <v>71</v>
      </c>
      <c r="C2604" s="42" t="s">
        <v>47</v>
      </c>
      <c r="D2604" s="43">
        <v>286</v>
      </c>
      <c r="E2604" s="97">
        <v>8.0766395700000004E-3</v>
      </c>
      <c r="F2604" s="97">
        <v>1.6680423600000001E-3</v>
      </c>
      <c r="G2604" s="97">
        <v>1.05870378E-3</v>
      </c>
      <c r="H2604" s="97">
        <v>5.34989291E-3</v>
      </c>
    </row>
    <row r="2605" spans="1:8" x14ac:dyDescent="0.2">
      <c r="A2605" s="42" t="s">
        <v>61</v>
      </c>
      <c r="B2605" s="42" t="s">
        <v>72</v>
      </c>
      <c r="C2605" s="42" t="s">
        <v>47</v>
      </c>
      <c r="D2605" s="43">
        <v>33</v>
      </c>
      <c r="E2605" s="97">
        <v>5.7565233499999998E-3</v>
      </c>
      <c r="F2605" s="97">
        <v>2.14365856E-3</v>
      </c>
      <c r="G2605" s="97">
        <v>4.9417769999999996E-4</v>
      </c>
      <c r="H2605" s="97">
        <v>3.11868661E-3</v>
      </c>
    </row>
    <row r="2606" spans="1:8" x14ac:dyDescent="0.2">
      <c r="A2606" s="42" t="s">
        <v>61</v>
      </c>
      <c r="B2606" s="42" t="s">
        <v>73</v>
      </c>
      <c r="C2606" s="42" t="s">
        <v>47</v>
      </c>
      <c r="D2606" s="43">
        <v>270</v>
      </c>
      <c r="E2606" s="97">
        <v>8.1731393399999998E-3</v>
      </c>
      <c r="F2606" s="97">
        <v>1.80032554E-3</v>
      </c>
      <c r="G2606" s="97">
        <v>1.00895895E-3</v>
      </c>
      <c r="H2606" s="97">
        <v>5.3638543599999998E-3</v>
      </c>
    </row>
    <row r="2607" spans="1:8" x14ac:dyDescent="0.2">
      <c r="A2607" s="42" t="s">
        <v>61</v>
      </c>
      <c r="B2607" s="42" t="s">
        <v>74</v>
      </c>
      <c r="C2607" s="42" t="s">
        <v>47</v>
      </c>
      <c r="D2607" s="43">
        <v>637</v>
      </c>
      <c r="E2607" s="97">
        <v>8.08157428E-3</v>
      </c>
      <c r="F2607" s="97">
        <v>1.9560182800000001E-3</v>
      </c>
      <c r="G2607" s="97">
        <v>9.9282639E-4</v>
      </c>
      <c r="H2607" s="97">
        <v>5.1327291300000003E-3</v>
      </c>
    </row>
    <row r="2608" spans="1:8" x14ac:dyDescent="0.2">
      <c r="A2608" s="42" t="s">
        <v>61</v>
      </c>
      <c r="B2608" s="42" t="s">
        <v>75</v>
      </c>
      <c r="C2608" s="42" t="s">
        <v>47</v>
      </c>
      <c r="D2608" s="43">
        <v>1043</v>
      </c>
      <c r="E2608" s="97">
        <v>7.7493028699999996E-3</v>
      </c>
      <c r="F2608" s="97">
        <v>1.32100887E-3</v>
      </c>
      <c r="G2608" s="97">
        <v>8.5630369000000005E-4</v>
      </c>
      <c r="H2608" s="97">
        <v>5.5719898199999996E-3</v>
      </c>
    </row>
    <row r="2609" spans="1:8" x14ac:dyDescent="0.2">
      <c r="A2609" s="42" t="s">
        <v>61</v>
      </c>
      <c r="B2609" s="42" t="s">
        <v>70</v>
      </c>
      <c r="C2609" s="42" t="s">
        <v>48</v>
      </c>
      <c r="D2609" s="43">
        <v>984</v>
      </c>
      <c r="E2609" s="97">
        <v>5.1842557200000002E-3</v>
      </c>
      <c r="F2609" s="97">
        <v>1.1685225200000001E-3</v>
      </c>
      <c r="G2609" s="97">
        <v>5.2227985000000002E-4</v>
      </c>
      <c r="H2609" s="97">
        <v>3.4934528700000002E-3</v>
      </c>
    </row>
    <row r="2610" spans="1:8" x14ac:dyDescent="0.2">
      <c r="A2610" s="42" t="s">
        <v>61</v>
      </c>
      <c r="B2610" s="42" t="s">
        <v>71</v>
      </c>
      <c r="C2610" s="42" t="s">
        <v>48</v>
      </c>
      <c r="D2610" s="43">
        <v>237</v>
      </c>
      <c r="E2610" s="97">
        <v>5.44308658E-3</v>
      </c>
      <c r="F2610" s="97">
        <v>1.4081299299999999E-3</v>
      </c>
      <c r="G2610" s="97">
        <v>4.9875929000000002E-4</v>
      </c>
      <c r="H2610" s="97">
        <v>3.5361968399999998E-3</v>
      </c>
    </row>
    <row r="2611" spans="1:8" x14ac:dyDescent="0.2">
      <c r="A2611" s="42" t="s">
        <v>61</v>
      </c>
      <c r="B2611" s="42" t="s">
        <v>72</v>
      </c>
      <c r="C2611" s="42" t="s">
        <v>48</v>
      </c>
      <c r="D2611" s="43">
        <v>37</v>
      </c>
      <c r="E2611" s="97">
        <v>2.6614111400000001E-3</v>
      </c>
      <c r="F2611" s="97">
        <v>9.9380607000000001E-4</v>
      </c>
      <c r="G2611" s="97">
        <v>3.4127853999999999E-4</v>
      </c>
      <c r="H2611" s="97">
        <v>1.3263261000000001E-3</v>
      </c>
    </row>
    <row r="2612" spans="1:8" x14ac:dyDescent="0.2">
      <c r="A2612" s="42" t="s">
        <v>61</v>
      </c>
      <c r="B2612" s="42" t="s">
        <v>73</v>
      </c>
      <c r="C2612" s="42" t="s">
        <v>48</v>
      </c>
      <c r="D2612" s="43">
        <v>666</v>
      </c>
      <c r="E2612" s="97">
        <v>5.3105707400000002E-3</v>
      </c>
      <c r="F2612" s="97">
        <v>1.2784309699999999E-3</v>
      </c>
      <c r="G2612" s="97">
        <v>5.1250880999999997E-4</v>
      </c>
      <c r="H2612" s="97">
        <v>3.5196305099999999E-3</v>
      </c>
    </row>
    <row r="2613" spans="1:8" x14ac:dyDescent="0.2">
      <c r="A2613" s="42" t="s">
        <v>61</v>
      </c>
      <c r="B2613" s="42" t="s">
        <v>74</v>
      </c>
      <c r="C2613" s="42" t="s">
        <v>48</v>
      </c>
      <c r="D2613" s="43">
        <v>738</v>
      </c>
      <c r="E2613" s="97">
        <v>5.3280416400000004E-3</v>
      </c>
      <c r="F2613" s="97">
        <v>1.5386458699999999E-3</v>
      </c>
      <c r="G2613" s="97">
        <v>4.5932427E-4</v>
      </c>
      <c r="H2613" s="97">
        <v>3.3300710299999999E-3</v>
      </c>
    </row>
    <row r="2614" spans="1:8" x14ac:dyDescent="0.2">
      <c r="A2614" s="42" t="s">
        <v>61</v>
      </c>
      <c r="B2614" s="42" t="s">
        <v>75</v>
      </c>
      <c r="C2614" s="42" t="s">
        <v>48</v>
      </c>
      <c r="D2614" s="43">
        <v>370</v>
      </c>
      <c r="E2614" s="97">
        <v>4.7222219899999999E-3</v>
      </c>
      <c r="F2614" s="97">
        <v>9.8517241999999993E-4</v>
      </c>
      <c r="G2614" s="97">
        <v>4.0950302E-4</v>
      </c>
      <c r="H2614" s="97">
        <v>3.32754605E-3</v>
      </c>
    </row>
    <row r="2615" spans="1:8" x14ac:dyDescent="0.2">
      <c r="A2615" s="42" t="s">
        <v>61</v>
      </c>
      <c r="B2615" s="42" t="s">
        <v>70</v>
      </c>
      <c r="C2615" s="42" t="s">
        <v>49</v>
      </c>
      <c r="D2615" s="43">
        <v>186</v>
      </c>
      <c r="E2615" s="97">
        <v>9.0396627100000002E-3</v>
      </c>
      <c r="F2615" s="97">
        <v>2.7823200399999999E-3</v>
      </c>
      <c r="G2615" s="97">
        <v>1.5671667299999999E-3</v>
      </c>
      <c r="H2615" s="97">
        <v>4.6901754900000002E-3</v>
      </c>
    </row>
    <row r="2616" spans="1:8" x14ac:dyDescent="0.2">
      <c r="A2616" s="42" t="s">
        <v>61</v>
      </c>
      <c r="B2616" s="42" t="s">
        <v>71</v>
      </c>
      <c r="C2616" s="42" t="s">
        <v>49</v>
      </c>
      <c r="D2616" s="43">
        <v>159</v>
      </c>
      <c r="E2616" s="97">
        <v>9.2139818100000007E-3</v>
      </c>
      <c r="F2616" s="97">
        <v>1.1570432199999999E-3</v>
      </c>
      <c r="G2616" s="97">
        <v>1.5702886099999999E-3</v>
      </c>
      <c r="H2616" s="97">
        <v>6.4866495500000001E-3</v>
      </c>
    </row>
    <row r="2617" spans="1:8" x14ac:dyDescent="0.2">
      <c r="A2617" s="42" t="s">
        <v>61</v>
      </c>
      <c r="B2617" s="42" t="s">
        <v>72</v>
      </c>
      <c r="C2617" s="42" t="s">
        <v>49</v>
      </c>
      <c r="D2617" s="43">
        <v>8</v>
      </c>
      <c r="E2617" s="97">
        <v>4.3576386199999997E-3</v>
      </c>
      <c r="F2617" s="97">
        <v>1.5104164799999999E-3</v>
      </c>
      <c r="G2617" s="97">
        <v>4.4126127999999999E-4</v>
      </c>
      <c r="H2617" s="97">
        <v>2.4059604100000001E-3</v>
      </c>
    </row>
    <row r="2618" spans="1:8" x14ac:dyDescent="0.2">
      <c r="A2618" s="42" t="s">
        <v>61</v>
      </c>
      <c r="B2618" s="42" t="s">
        <v>73</v>
      </c>
      <c r="C2618" s="42" t="s">
        <v>49</v>
      </c>
      <c r="D2618" s="43">
        <v>90</v>
      </c>
      <c r="E2618" s="97">
        <v>8.5414092000000007E-3</v>
      </c>
      <c r="F2618" s="97">
        <v>1.5466818600000001E-3</v>
      </c>
      <c r="G2618" s="97">
        <v>1.5603135199999999E-3</v>
      </c>
      <c r="H2618" s="97">
        <v>5.4344133100000004E-3</v>
      </c>
    </row>
    <row r="2619" spans="1:8" x14ac:dyDescent="0.2">
      <c r="A2619" s="42" t="s">
        <v>61</v>
      </c>
      <c r="B2619" s="42" t="s">
        <v>74</v>
      </c>
      <c r="C2619" s="42" t="s">
        <v>49</v>
      </c>
      <c r="D2619" s="43">
        <v>230</v>
      </c>
      <c r="E2619" s="97">
        <v>7.3329304900000003E-3</v>
      </c>
      <c r="F2619" s="97">
        <v>1.3564309200000001E-3</v>
      </c>
      <c r="G2619" s="97">
        <v>1.35225421E-3</v>
      </c>
      <c r="H2619" s="97">
        <v>4.6242449300000002E-3</v>
      </c>
    </row>
    <row r="2620" spans="1:8" x14ac:dyDescent="0.2">
      <c r="A2620" s="42" t="s">
        <v>61</v>
      </c>
      <c r="B2620" s="42" t="s">
        <v>75</v>
      </c>
      <c r="C2620" s="42" t="s">
        <v>49</v>
      </c>
      <c r="D2620" s="43">
        <v>361</v>
      </c>
      <c r="E2620" s="97">
        <v>7.7830676300000004E-3</v>
      </c>
      <c r="F2620" s="97">
        <v>1.05000232E-3</v>
      </c>
      <c r="G2620" s="97">
        <v>1.3466961700000001E-3</v>
      </c>
      <c r="H2620" s="97">
        <v>5.38636863E-3</v>
      </c>
    </row>
    <row r="2621" spans="1:8" x14ac:dyDescent="0.2">
      <c r="A2621" s="42" t="s">
        <v>61</v>
      </c>
      <c r="B2621" s="42" t="s">
        <v>70</v>
      </c>
      <c r="C2621" s="42" t="s">
        <v>50</v>
      </c>
      <c r="D2621" s="43">
        <v>1658</v>
      </c>
      <c r="E2621" s="97">
        <v>6.2465512700000001E-3</v>
      </c>
      <c r="F2621" s="97">
        <v>2.08781474E-3</v>
      </c>
      <c r="G2621" s="97">
        <v>7.8126373000000004E-4</v>
      </c>
      <c r="H2621" s="97">
        <v>3.3774723399999998E-3</v>
      </c>
    </row>
    <row r="2622" spans="1:8" x14ac:dyDescent="0.2">
      <c r="A2622" s="42" t="s">
        <v>61</v>
      </c>
      <c r="B2622" s="42" t="s">
        <v>71</v>
      </c>
      <c r="C2622" s="42" t="s">
        <v>50</v>
      </c>
      <c r="D2622" s="43">
        <v>613</v>
      </c>
      <c r="E2622" s="97">
        <v>6.38093974E-3</v>
      </c>
      <c r="F2622" s="97">
        <v>1.9704244999999999E-3</v>
      </c>
      <c r="G2622" s="97">
        <v>7.2886432999999995E-4</v>
      </c>
      <c r="H2622" s="97">
        <v>3.6816504299999999E-3</v>
      </c>
    </row>
    <row r="2623" spans="1:8" x14ac:dyDescent="0.2">
      <c r="A2623" s="42" t="s">
        <v>61</v>
      </c>
      <c r="B2623" s="42" t="s">
        <v>72</v>
      </c>
      <c r="C2623" s="42" t="s">
        <v>50</v>
      </c>
      <c r="D2623" s="43">
        <v>153</v>
      </c>
      <c r="E2623" s="97">
        <v>4.1625814500000002E-3</v>
      </c>
      <c r="F2623" s="97">
        <v>1.5589443100000001E-3</v>
      </c>
      <c r="G2623" s="97">
        <v>5.9670758999999995E-4</v>
      </c>
      <c r="H2623" s="97">
        <v>2.0069291000000002E-3</v>
      </c>
    </row>
    <row r="2624" spans="1:8" x14ac:dyDescent="0.2">
      <c r="A2624" s="42" t="s">
        <v>61</v>
      </c>
      <c r="B2624" s="42" t="s">
        <v>73</v>
      </c>
      <c r="C2624" s="42" t="s">
        <v>50</v>
      </c>
      <c r="D2624" s="43">
        <v>551</v>
      </c>
      <c r="E2624" s="97">
        <v>6.4033404900000002E-3</v>
      </c>
      <c r="F2624" s="97">
        <v>2.1900834600000001E-3</v>
      </c>
      <c r="G2624" s="97">
        <v>7.6149401999999996E-4</v>
      </c>
      <c r="H2624" s="97">
        <v>3.4517625400000002E-3</v>
      </c>
    </row>
    <row r="2625" spans="1:8" x14ac:dyDescent="0.2">
      <c r="A2625" s="42" t="s">
        <v>61</v>
      </c>
      <c r="B2625" s="42" t="s">
        <v>74</v>
      </c>
      <c r="C2625" s="42" t="s">
        <v>50</v>
      </c>
      <c r="D2625" s="43">
        <v>1425</v>
      </c>
      <c r="E2625" s="97">
        <v>6.0719864399999997E-3</v>
      </c>
      <c r="F2625" s="97">
        <v>2.2035328900000001E-3</v>
      </c>
      <c r="G2625" s="97">
        <v>7.3139190000000005E-4</v>
      </c>
      <c r="H2625" s="97">
        <v>3.1370611599999998E-3</v>
      </c>
    </row>
    <row r="2626" spans="1:8" x14ac:dyDescent="0.2">
      <c r="A2626" s="42" t="s">
        <v>61</v>
      </c>
      <c r="B2626" s="42" t="s">
        <v>75</v>
      </c>
      <c r="C2626" s="42" t="s">
        <v>50</v>
      </c>
      <c r="D2626" s="43">
        <v>2642</v>
      </c>
      <c r="E2626" s="97">
        <v>4.4253833400000001E-3</v>
      </c>
      <c r="F2626" s="97">
        <v>1.0316124900000001E-3</v>
      </c>
      <c r="G2626" s="97">
        <v>5.9257745999999995E-4</v>
      </c>
      <c r="H2626" s="97">
        <v>2.8011929099999999E-3</v>
      </c>
    </row>
    <row r="2627" spans="1:8" x14ac:dyDescent="0.2">
      <c r="A2627" s="42" t="s">
        <v>61</v>
      </c>
      <c r="B2627" s="42" t="s">
        <v>70</v>
      </c>
      <c r="C2627" s="42" t="s">
        <v>51</v>
      </c>
      <c r="D2627" s="43">
        <v>366</v>
      </c>
      <c r="E2627" s="97">
        <v>7.3668978999999997E-3</v>
      </c>
      <c r="F2627" s="97">
        <v>1.59804417E-3</v>
      </c>
      <c r="G2627" s="97">
        <v>1.58574277E-3</v>
      </c>
      <c r="H2627" s="97">
        <v>4.1831104600000002E-3</v>
      </c>
    </row>
    <row r="2628" spans="1:8" x14ac:dyDescent="0.2">
      <c r="A2628" s="42" t="s">
        <v>61</v>
      </c>
      <c r="B2628" s="42" t="s">
        <v>71</v>
      </c>
      <c r="C2628" s="42" t="s">
        <v>51</v>
      </c>
      <c r="D2628" s="43">
        <v>194</v>
      </c>
      <c r="E2628" s="97">
        <v>1.056026849E-2</v>
      </c>
      <c r="F2628" s="97">
        <v>2.7424587099999999E-3</v>
      </c>
      <c r="G2628" s="97">
        <v>1.7569919200000001E-3</v>
      </c>
      <c r="H2628" s="97">
        <v>6.0608173699999998E-3</v>
      </c>
    </row>
    <row r="2629" spans="1:8" x14ac:dyDescent="0.2">
      <c r="A2629" s="42" t="s">
        <v>61</v>
      </c>
      <c r="B2629" s="42" t="s">
        <v>72</v>
      </c>
      <c r="C2629" s="42" t="s">
        <v>51</v>
      </c>
      <c r="D2629" s="43">
        <v>9</v>
      </c>
      <c r="E2629" s="97">
        <v>2.94624459E-3</v>
      </c>
      <c r="F2629" s="97">
        <v>1.18698526E-3</v>
      </c>
      <c r="G2629" s="97">
        <v>1.1496911900000001E-3</v>
      </c>
      <c r="H2629" s="97">
        <v>6.0956765999999995E-4</v>
      </c>
    </row>
    <row r="2630" spans="1:8" x14ac:dyDescent="0.2">
      <c r="A2630" s="42" t="s">
        <v>61</v>
      </c>
      <c r="B2630" s="42" t="s">
        <v>73</v>
      </c>
      <c r="C2630" s="42" t="s">
        <v>51</v>
      </c>
      <c r="D2630" s="43">
        <v>62</v>
      </c>
      <c r="E2630" s="97">
        <v>8.8181374299999993E-3</v>
      </c>
      <c r="F2630" s="97">
        <v>1.858516252E-2</v>
      </c>
      <c r="G2630" s="97">
        <v>1.89534769E-3</v>
      </c>
      <c r="H2630" s="97">
        <v>4.4666589299999998E-3</v>
      </c>
    </row>
    <row r="2631" spans="1:8" x14ac:dyDescent="0.2">
      <c r="A2631" s="42" t="s">
        <v>61</v>
      </c>
      <c r="B2631" s="42" t="s">
        <v>74</v>
      </c>
      <c r="C2631" s="42" t="s">
        <v>51</v>
      </c>
      <c r="D2631" s="43">
        <v>272</v>
      </c>
      <c r="E2631" s="97">
        <v>7.6411864400000003E-3</v>
      </c>
      <c r="F2631" s="97">
        <v>2.1755001700000001E-3</v>
      </c>
      <c r="G2631" s="97">
        <v>1.3225505E-3</v>
      </c>
      <c r="H2631" s="97">
        <v>4.1431352999999997E-3</v>
      </c>
    </row>
    <row r="2632" spans="1:8" x14ac:dyDescent="0.2">
      <c r="A2632" s="42" t="s">
        <v>61</v>
      </c>
      <c r="B2632" s="42" t="s">
        <v>75</v>
      </c>
      <c r="C2632" s="42" t="s">
        <v>51</v>
      </c>
      <c r="D2632" s="43">
        <v>172</v>
      </c>
      <c r="E2632" s="97">
        <v>8.4415371999999999E-3</v>
      </c>
      <c r="F2632" s="97">
        <v>1.6412303599999999E-3</v>
      </c>
      <c r="G2632" s="97">
        <v>1.4538245900000001E-3</v>
      </c>
      <c r="H2632" s="97">
        <v>5.3464818100000004E-3</v>
      </c>
    </row>
    <row r="2633" spans="1:8" x14ac:dyDescent="0.2">
      <c r="A2633" s="42" t="s">
        <v>61</v>
      </c>
      <c r="B2633" s="42" t="s">
        <v>70</v>
      </c>
      <c r="C2633" s="42" t="s">
        <v>52</v>
      </c>
      <c r="D2633" s="43">
        <v>1713</v>
      </c>
      <c r="E2633" s="97">
        <v>6.89618174E-3</v>
      </c>
      <c r="F2633" s="97">
        <v>1.7259624500000001E-3</v>
      </c>
      <c r="G2633" s="97">
        <v>1.19298747E-3</v>
      </c>
      <c r="H2633" s="97">
        <v>3.9772313399999999E-3</v>
      </c>
    </row>
    <row r="2634" spans="1:8" x14ac:dyDescent="0.2">
      <c r="A2634" s="42" t="s">
        <v>61</v>
      </c>
      <c r="B2634" s="42" t="s">
        <v>71</v>
      </c>
      <c r="C2634" s="42" t="s">
        <v>52</v>
      </c>
      <c r="D2634" s="43">
        <v>263</v>
      </c>
      <c r="E2634" s="97">
        <v>1.4468120439999999E-2</v>
      </c>
      <c r="F2634" s="97">
        <v>3.1760049099999999E-3</v>
      </c>
      <c r="G2634" s="97">
        <v>1.4699071700000001E-3</v>
      </c>
      <c r="H2634" s="97">
        <v>9.8222078900000002E-3</v>
      </c>
    </row>
    <row r="2635" spans="1:8" x14ac:dyDescent="0.2">
      <c r="A2635" s="42" t="s">
        <v>61</v>
      </c>
      <c r="B2635" s="42" t="s">
        <v>72</v>
      </c>
      <c r="C2635" s="42" t="s">
        <v>52</v>
      </c>
      <c r="D2635" s="43">
        <v>92</v>
      </c>
      <c r="E2635" s="97">
        <v>5.5909065899999999E-3</v>
      </c>
      <c r="F2635" s="97">
        <v>1.65320527E-3</v>
      </c>
      <c r="G2635" s="97">
        <v>1.01990213E-3</v>
      </c>
      <c r="H2635" s="97">
        <v>2.9177986899999999E-3</v>
      </c>
    </row>
    <row r="2636" spans="1:8" x14ac:dyDescent="0.2">
      <c r="A2636" s="42" t="s">
        <v>61</v>
      </c>
      <c r="B2636" s="42" t="s">
        <v>73</v>
      </c>
      <c r="C2636" s="42" t="s">
        <v>52</v>
      </c>
      <c r="D2636" s="43">
        <v>235</v>
      </c>
      <c r="E2636" s="97">
        <v>9.1270682999999991E-3</v>
      </c>
      <c r="F2636" s="97">
        <v>2.1548460999999998E-3</v>
      </c>
      <c r="G2636" s="97">
        <v>1.17947179E-3</v>
      </c>
      <c r="H2636" s="97">
        <v>5.7927499600000003E-3</v>
      </c>
    </row>
    <row r="2637" spans="1:8" x14ac:dyDescent="0.2">
      <c r="A2637" s="42" t="s">
        <v>61</v>
      </c>
      <c r="B2637" s="42" t="s">
        <v>74</v>
      </c>
      <c r="C2637" s="42" t="s">
        <v>52</v>
      </c>
      <c r="D2637" s="43">
        <v>868</v>
      </c>
      <c r="E2637" s="97">
        <v>8.4818359199999999E-3</v>
      </c>
      <c r="F2637" s="97">
        <v>2.0360233899999998E-3</v>
      </c>
      <c r="G2637" s="97">
        <v>1.1567937800000001E-3</v>
      </c>
      <c r="H2637" s="97">
        <v>5.2890182600000002E-3</v>
      </c>
    </row>
    <row r="2638" spans="1:8" x14ac:dyDescent="0.2">
      <c r="A2638" s="42" t="s">
        <v>61</v>
      </c>
      <c r="B2638" s="42" t="s">
        <v>75</v>
      </c>
      <c r="C2638" s="42" t="s">
        <v>52</v>
      </c>
      <c r="D2638" s="43">
        <v>655</v>
      </c>
      <c r="E2638" s="97">
        <v>6.2728828599999996E-3</v>
      </c>
      <c r="F2638" s="97">
        <v>1.4125669099999999E-3</v>
      </c>
      <c r="G2638" s="97">
        <v>9.1693147999999999E-4</v>
      </c>
      <c r="H2638" s="97">
        <v>3.9433839700000004E-3</v>
      </c>
    </row>
    <row r="2639" spans="1:8" x14ac:dyDescent="0.2">
      <c r="A2639" s="42" t="s">
        <v>62</v>
      </c>
      <c r="B2639" s="42" t="s">
        <v>70</v>
      </c>
      <c r="C2639" s="42" t="s">
        <v>9</v>
      </c>
      <c r="D2639" s="43">
        <v>45029</v>
      </c>
      <c r="E2639" s="97">
        <v>6.8126824099999997E-3</v>
      </c>
      <c r="F2639" s="97">
        <v>1.63828939E-3</v>
      </c>
      <c r="G2639" s="97">
        <v>1.3452557600000001E-3</v>
      </c>
      <c r="H2639" s="97">
        <v>3.8290658300000001E-3</v>
      </c>
    </row>
    <row r="2640" spans="1:8" x14ac:dyDescent="0.2">
      <c r="A2640" s="42" t="s">
        <v>62</v>
      </c>
      <c r="B2640" s="42" t="s">
        <v>71</v>
      </c>
      <c r="C2640" s="42" t="s">
        <v>9</v>
      </c>
      <c r="D2640" s="43">
        <v>15478</v>
      </c>
      <c r="E2640" s="97">
        <v>7.5892340899999999E-3</v>
      </c>
      <c r="F2640" s="97">
        <v>1.9245025199999999E-3</v>
      </c>
      <c r="G2640" s="97">
        <v>1.2846674000000001E-3</v>
      </c>
      <c r="H2640" s="97">
        <v>4.3799694799999999E-3</v>
      </c>
    </row>
    <row r="2641" spans="1:8" x14ac:dyDescent="0.2">
      <c r="A2641" s="42" t="s">
        <v>62</v>
      </c>
      <c r="B2641" s="42" t="s">
        <v>72</v>
      </c>
      <c r="C2641" s="42" t="s">
        <v>9</v>
      </c>
      <c r="D2641" s="43">
        <v>11881</v>
      </c>
      <c r="E2641" s="97">
        <v>8.9653704699999993E-3</v>
      </c>
      <c r="F2641" s="97">
        <v>1.14949401E-3</v>
      </c>
      <c r="G2641" s="97">
        <v>2.7662794499999999E-3</v>
      </c>
      <c r="H2641" s="97">
        <v>5.1337450500000001E-3</v>
      </c>
    </row>
    <row r="2642" spans="1:8" x14ac:dyDescent="0.2">
      <c r="A2642" s="42" t="s">
        <v>62</v>
      </c>
      <c r="B2642" s="42" t="s">
        <v>73</v>
      </c>
      <c r="C2642" s="42" t="s">
        <v>9</v>
      </c>
      <c r="D2642" s="43">
        <v>11036</v>
      </c>
      <c r="E2642" s="97">
        <v>7.1099767400000001E-3</v>
      </c>
      <c r="F2642" s="97">
        <v>1.9507042300000001E-3</v>
      </c>
      <c r="G2642" s="97">
        <v>1.17967751E-3</v>
      </c>
      <c r="H2642" s="97">
        <v>3.9795064299999999E-3</v>
      </c>
    </row>
    <row r="2643" spans="1:8" x14ac:dyDescent="0.2">
      <c r="A2643" s="42" t="s">
        <v>62</v>
      </c>
      <c r="B2643" s="42" t="s">
        <v>74</v>
      </c>
      <c r="C2643" s="42" t="s">
        <v>9</v>
      </c>
      <c r="D2643" s="43">
        <v>31506</v>
      </c>
      <c r="E2643" s="97">
        <v>7.2201405099999996E-3</v>
      </c>
      <c r="F2643" s="97">
        <v>1.8837227400000001E-3</v>
      </c>
      <c r="G2643" s="97">
        <v>1.18358017E-3</v>
      </c>
      <c r="H2643" s="97">
        <v>4.1527338900000004E-3</v>
      </c>
    </row>
    <row r="2644" spans="1:8" x14ac:dyDescent="0.2">
      <c r="A2644" s="42" t="s">
        <v>62</v>
      </c>
      <c r="B2644" s="42" t="s">
        <v>75</v>
      </c>
      <c r="C2644" s="42" t="s">
        <v>9</v>
      </c>
      <c r="D2644" s="43">
        <v>22064</v>
      </c>
      <c r="E2644" s="97">
        <v>6.6610079099999999E-3</v>
      </c>
      <c r="F2644" s="97">
        <v>1.29453036E-3</v>
      </c>
      <c r="G2644" s="97">
        <v>1.1234403200000001E-3</v>
      </c>
      <c r="H2644" s="97">
        <v>4.2429229100000004E-3</v>
      </c>
    </row>
    <row r="2645" spans="1:8" x14ac:dyDescent="0.2">
      <c r="A2645" s="42" t="s">
        <v>62</v>
      </c>
      <c r="B2645" s="42" t="s">
        <v>70</v>
      </c>
      <c r="C2645" s="42" t="s">
        <v>10</v>
      </c>
      <c r="D2645" s="43">
        <v>1066</v>
      </c>
      <c r="E2645" s="97">
        <v>7.15071462E-3</v>
      </c>
      <c r="F2645" s="97">
        <v>1.9611864400000002E-3</v>
      </c>
      <c r="G2645" s="97">
        <v>1.3193899100000001E-3</v>
      </c>
      <c r="H2645" s="97">
        <v>3.87013778E-3</v>
      </c>
    </row>
    <row r="2646" spans="1:8" x14ac:dyDescent="0.2">
      <c r="A2646" s="42" t="s">
        <v>62</v>
      </c>
      <c r="B2646" s="42" t="s">
        <v>71</v>
      </c>
      <c r="C2646" s="42" t="s">
        <v>10</v>
      </c>
      <c r="D2646" s="43">
        <v>234</v>
      </c>
      <c r="E2646" s="97">
        <v>6.8702019699999999E-3</v>
      </c>
      <c r="F2646" s="97">
        <v>1.88711792E-3</v>
      </c>
      <c r="G2646" s="97">
        <v>1.42474848E-3</v>
      </c>
      <c r="H2646" s="97">
        <v>3.5583350499999999E-3</v>
      </c>
    </row>
    <row r="2647" spans="1:8" x14ac:dyDescent="0.2">
      <c r="A2647" s="42" t="s">
        <v>62</v>
      </c>
      <c r="B2647" s="42" t="s">
        <v>72</v>
      </c>
      <c r="C2647" s="42" t="s">
        <v>10</v>
      </c>
      <c r="D2647" s="43">
        <v>61</v>
      </c>
      <c r="E2647" s="97">
        <v>6.7989144399999996E-3</v>
      </c>
      <c r="F2647" s="97">
        <v>2.0302061699999999E-3</v>
      </c>
      <c r="G2647" s="97">
        <v>1.3642225699999999E-3</v>
      </c>
      <c r="H2647" s="97">
        <v>3.4044851699999998E-3</v>
      </c>
    </row>
    <row r="2648" spans="1:8" x14ac:dyDescent="0.2">
      <c r="A2648" s="42" t="s">
        <v>62</v>
      </c>
      <c r="B2648" s="42" t="s">
        <v>73</v>
      </c>
      <c r="C2648" s="42" t="s">
        <v>10</v>
      </c>
      <c r="D2648" s="43">
        <v>284</v>
      </c>
      <c r="E2648" s="97">
        <v>7.6889750199999997E-3</v>
      </c>
      <c r="F2648" s="97">
        <v>2.5888837600000002E-3</v>
      </c>
      <c r="G2648" s="97">
        <v>1.22269473E-3</v>
      </c>
      <c r="H2648" s="97">
        <v>3.8773960700000001E-3</v>
      </c>
    </row>
    <row r="2649" spans="1:8" x14ac:dyDescent="0.2">
      <c r="A2649" s="42" t="s">
        <v>62</v>
      </c>
      <c r="B2649" s="42" t="s">
        <v>74</v>
      </c>
      <c r="C2649" s="42" t="s">
        <v>10</v>
      </c>
      <c r="D2649" s="43">
        <v>746</v>
      </c>
      <c r="E2649" s="97">
        <v>7.8437156299999995E-3</v>
      </c>
      <c r="F2649" s="97">
        <v>2.53796459E-3</v>
      </c>
      <c r="G2649" s="97">
        <v>1.15143396E-3</v>
      </c>
      <c r="H2649" s="97">
        <v>4.1543166000000001E-3</v>
      </c>
    </row>
    <row r="2650" spans="1:8" x14ac:dyDescent="0.2">
      <c r="A2650" s="42" t="s">
        <v>62</v>
      </c>
      <c r="B2650" s="42" t="s">
        <v>75</v>
      </c>
      <c r="C2650" s="42" t="s">
        <v>10</v>
      </c>
      <c r="D2650" s="43">
        <v>375</v>
      </c>
      <c r="E2650" s="97">
        <v>7.8662960399999999E-3</v>
      </c>
      <c r="F2650" s="97">
        <v>1.8996602599999999E-3</v>
      </c>
      <c r="G2650" s="97">
        <v>1.0900614800000001E-3</v>
      </c>
      <c r="H2650" s="97">
        <v>4.8765738299999997E-3</v>
      </c>
    </row>
    <row r="2651" spans="1:8" x14ac:dyDescent="0.2">
      <c r="A2651" s="42" t="s">
        <v>62</v>
      </c>
      <c r="B2651" s="42" t="s">
        <v>70</v>
      </c>
      <c r="C2651" s="42" t="s">
        <v>11</v>
      </c>
      <c r="D2651" s="43">
        <v>749</v>
      </c>
      <c r="E2651" s="97">
        <v>7.8918184799999999E-3</v>
      </c>
      <c r="F2651" s="97">
        <v>1.7463096600000001E-3</v>
      </c>
      <c r="G2651" s="97">
        <v>1.90440627E-3</v>
      </c>
      <c r="H2651" s="97">
        <v>4.2411020999999997E-3</v>
      </c>
    </row>
    <row r="2652" spans="1:8" x14ac:dyDescent="0.2">
      <c r="A2652" s="42" t="s">
        <v>62</v>
      </c>
      <c r="B2652" s="42" t="s">
        <v>71</v>
      </c>
      <c r="C2652" s="42" t="s">
        <v>11</v>
      </c>
      <c r="D2652" s="43">
        <v>152</v>
      </c>
      <c r="E2652" s="97">
        <v>1.1251370389999999E-2</v>
      </c>
      <c r="F2652" s="97">
        <v>3.17898674E-3</v>
      </c>
      <c r="G2652" s="97">
        <v>2.0126703299999998E-3</v>
      </c>
      <c r="H2652" s="97">
        <v>6.0597128500000002E-3</v>
      </c>
    </row>
    <row r="2653" spans="1:8" x14ac:dyDescent="0.2">
      <c r="A2653" s="42" t="s">
        <v>62</v>
      </c>
      <c r="B2653" s="42" t="s">
        <v>72</v>
      </c>
      <c r="C2653" s="42" t="s">
        <v>11</v>
      </c>
      <c r="D2653" s="43">
        <v>208</v>
      </c>
      <c r="E2653" s="97">
        <v>1.101623686E-2</v>
      </c>
      <c r="F2653" s="97">
        <v>1.24065148E-3</v>
      </c>
      <c r="G2653" s="97">
        <v>3.1360174000000002E-3</v>
      </c>
      <c r="H2653" s="97">
        <v>6.6395675400000003E-3</v>
      </c>
    </row>
    <row r="2654" spans="1:8" x14ac:dyDescent="0.2">
      <c r="A2654" s="42" t="s">
        <v>62</v>
      </c>
      <c r="B2654" s="42" t="s">
        <v>73</v>
      </c>
      <c r="C2654" s="42" t="s">
        <v>11</v>
      </c>
      <c r="D2654" s="43">
        <v>56</v>
      </c>
      <c r="E2654" s="97">
        <v>9.3402775600000005E-3</v>
      </c>
      <c r="F2654" s="97">
        <v>2.65831653E-3</v>
      </c>
      <c r="G2654" s="97">
        <v>1.9553981799999998E-3</v>
      </c>
      <c r="H2654" s="97">
        <v>4.72656224E-3</v>
      </c>
    </row>
    <row r="2655" spans="1:8" x14ac:dyDescent="0.2">
      <c r="A2655" s="42" t="s">
        <v>62</v>
      </c>
      <c r="B2655" s="42" t="s">
        <v>74</v>
      </c>
      <c r="C2655" s="42" t="s">
        <v>11</v>
      </c>
      <c r="D2655" s="43">
        <v>282</v>
      </c>
      <c r="E2655" s="97">
        <v>9.0657011200000002E-3</v>
      </c>
      <c r="F2655" s="97">
        <v>2.44955814E-3</v>
      </c>
      <c r="G2655" s="97">
        <v>2.0782848199999999E-3</v>
      </c>
      <c r="H2655" s="97">
        <v>4.5378576600000001E-3</v>
      </c>
    </row>
    <row r="2656" spans="1:8" x14ac:dyDescent="0.2">
      <c r="A2656" s="42" t="s">
        <v>62</v>
      </c>
      <c r="B2656" s="42" t="s">
        <v>75</v>
      </c>
      <c r="C2656" s="42" t="s">
        <v>11</v>
      </c>
      <c r="D2656" s="43">
        <v>321</v>
      </c>
      <c r="E2656" s="97">
        <v>7.8507194400000008E-3</v>
      </c>
      <c r="F2656" s="97">
        <v>1.37962217E-3</v>
      </c>
      <c r="G2656" s="97">
        <v>1.61463719E-3</v>
      </c>
      <c r="H2656" s="97">
        <v>4.8564595999999998E-3</v>
      </c>
    </row>
    <row r="2657" spans="1:8" x14ac:dyDescent="0.2">
      <c r="A2657" s="42" t="s">
        <v>62</v>
      </c>
      <c r="B2657" s="42" t="s">
        <v>70</v>
      </c>
      <c r="C2657" s="42" t="s">
        <v>12</v>
      </c>
      <c r="D2657" s="43">
        <v>556</v>
      </c>
      <c r="E2657" s="97">
        <v>5.6544970099999996E-3</v>
      </c>
      <c r="F2657" s="97">
        <v>1.2971911600000001E-3</v>
      </c>
      <c r="G2657" s="97">
        <v>6.0409978999999996E-4</v>
      </c>
      <c r="H2657" s="97">
        <v>3.75320552E-3</v>
      </c>
    </row>
    <row r="2658" spans="1:8" x14ac:dyDescent="0.2">
      <c r="A2658" s="42" t="s">
        <v>62</v>
      </c>
      <c r="B2658" s="42" t="s">
        <v>71</v>
      </c>
      <c r="C2658" s="42" t="s">
        <v>12</v>
      </c>
      <c r="D2658" s="43">
        <v>188</v>
      </c>
      <c r="E2658" s="97">
        <v>6.6285581999999997E-3</v>
      </c>
      <c r="F2658" s="97">
        <v>2.0124726699999999E-3</v>
      </c>
      <c r="G2658" s="97">
        <v>5.8264354999999996E-4</v>
      </c>
      <c r="H2658" s="97">
        <v>4.0334414400000004E-3</v>
      </c>
    </row>
    <row r="2659" spans="1:8" x14ac:dyDescent="0.2">
      <c r="A2659" s="42" t="s">
        <v>62</v>
      </c>
      <c r="B2659" s="42" t="s">
        <v>72</v>
      </c>
      <c r="C2659" s="42" t="s">
        <v>12</v>
      </c>
      <c r="D2659" s="43">
        <v>46</v>
      </c>
      <c r="E2659" s="97">
        <v>6.5046293799999998E-3</v>
      </c>
      <c r="F2659" s="97">
        <v>7.7118532999999995E-4</v>
      </c>
      <c r="G2659" s="97">
        <v>1.9952674E-4</v>
      </c>
      <c r="H2659" s="97">
        <v>5.5339168499999999E-3</v>
      </c>
    </row>
    <row r="2660" spans="1:8" x14ac:dyDescent="0.2">
      <c r="A2660" s="42" t="s">
        <v>62</v>
      </c>
      <c r="B2660" s="42" t="s">
        <v>73</v>
      </c>
      <c r="C2660" s="42" t="s">
        <v>12</v>
      </c>
      <c r="D2660" s="43">
        <v>126</v>
      </c>
      <c r="E2660" s="97">
        <v>6.4894728499999997E-3</v>
      </c>
      <c r="F2660" s="97">
        <v>1.7569625600000001E-3</v>
      </c>
      <c r="G2660" s="97">
        <v>5.2790613999999995E-4</v>
      </c>
      <c r="H2660" s="97">
        <v>4.2046036800000002E-3</v>
      </c>
    </row>
    <row r="2661" spans="1:8" x14ac:dyDescent="0.2">
      <c r="A2661" s="42" t="s">
        <v>62</v>
      </c>
      <c r="B2661" s="42" t="s">
        <v>74</v>
      </c>
      <c r="C2661" s="42" t="s">
        <v>12</v>
      </c>
      <c r="D2661" s="43">
        <v>408</v>
      </c>
      <c r="E2661" s="97">
        <v>6.0077668500000004E-3</v>
      </c>
      <c r="F2661" s="97">
        <v>1.5637479300000001E-3</v>
      </c>
      <c r="G2661" s="97">
        <v>5.6769673999999999E-4</v>
      </c>
      <c r="H2661" s="97">
        <v>3.8763216900000001E-3</v>
      </c>
    </row>
    <row r="2662" spans="1:8" x14ac:dyDescent="0.2">
      <c r="A2662" s="42" t="s">
        <v>62</v>
      </c>
      <c r="B2662" s="42" t="s">
        <v>75</v>
      </c>
      <c r="C2662" s="42" t="s">
        <v>12</v>
      </c>
      <c r="D2662" s="43">
        <v>315</v>
      </c>
      <c r="E2662" s="97">
        <v>6.1165488299999996E-3</v>
      </c>
      <c r="F2662" s="97">
        <v>1.0845456100000001E-3</v>
      </c>
      <c r="G2662" s="97">
        <v>4.9518643000000002E-4</v>
      </c>
      <c r="H2662" s="97">
        <v>4.5368163300000004E-3</v>
      </c>
    </row>
    <row r="2663" spans="1:8" x14ac:dyDescent="0.2">
      <c r="A2663" s="42" t="s">
        <v>62</v>
      </c>
      <c r="B2663" s="42" t="s">
        <v>70</v>
      </c>
      <c r="C2663" s="42" t="s">
        <v>13</v>
      </c>
      <c r="D2663" s="43">
        <v>449</v>
      </c>
      <c r="E2663" s="97">
        <v>6.9347261E-3</v>
      </c>
      <c r="F2663" s="97">
        <v>1.2406940999999999E-3</v>
      </c>
      <c r="G2663" s="97">
        <v>1.3335186999999999E-3</v>
      </c>
      <c r="H2663" s="97">
        <v>4.3605128299999997E-3</v>
      </c>
    </row>
    <row r="2664" spans="1:8" x14ac:dyDescent="0.2">
      <c r="A2664" s="42" t="s">
        <v>62</v>
      </c>
      <c r="B2664" s="42" t="s">
        <v>71</v>
      </c>
      <c r="C2664" s="42" t="s">
        <v>13</v>
      </c>
      <c r="D2664" s="43">
        <v>237</v>
      </c>
      <c r="E2664" s="97">
        <v>1.067769354E-2</v>
      </c>
      <c r="F2664" s="97">
        <v>3.1696844900000001E-3</v>
      </c>
      <c r="G2664" s="97">
        <v>1.3194442E-3</v>
      </c>
      <c r="H2664" s="97">
        <v>6.1885643999999998E-3</v>
      </c>
    </row>
    <row r="2665" spans="1:8" x14ac:dyDescent="0.2">
      <c r="A2665" s="42" t="s">
        <v>62</v>
      </c>
      <c r="B2665" s="42" t="s">
        <v>72</v>
      </c>
      <c r="C2665" s="42" t="s">
        <v>13</v>
      </c>
      <c r="D2665" s="43">
        <v>802</v>
      </c>
      <c r="E2665" s="97">
        <v>6.6056355599999998E-3</v>
      </c>
      <c r="F2665" s="97">
        <v>5.9085479999999998E-4</v>
      </c>
      <c r="G2665" s="97">
        <v>2.3840838000000001E-4</v>
      </c>
      <c r="H2665" s="97">
        <v>5.7763718999999996E-3</v>
      </c>
    </row>
    <row r="2666" spans="1:8" x14ac:dyDescent="0.2">
      <c r="A2666" s="42" t="s">
        <v>62</v>
      </c>
      <c r="B2666" s="42" t="s">
        <v>73</v>
      </c>
      <c r="C2666" s="42" t="s">
        <v>13</v>
      </c>
      <c r="D2666" s="43">
        <v>123</v>
      </c>
      <c r="E2666" s="97">
        <v>8.1693200200000007E-3</v>
      </c>
      <c r="F2666" s="97">
        <v>1.70571718E-3</v>
      </c>
      <c r="G2666" s="97">
        <v>1.0592627899999999E-3</v>
      </c>
      <c r="H2666" s="97">
        <v>5.4043395699999996E-3</v>
      </c>
    </row>
    <row r="2667" spans="1:8" x14ac:dyDescent="0.2">
      <c r="A2667" s="42" t="s">
        <v>62</v>
      </c>
      <c r="B2667" s="42" t="s">
        <v>74</v>
      </c>
      <c r="C2667" s="42" t="s">
        <v>13</v>
      </c>
      <c r="D2667" s="43">
        <v>379</v>
      </c>
      <c r="E2667" s="97">
        <v>7.3295341E-3</v>
      </c>
      <c r="F2667" s="97">
        <v>1.7038928100000001E-3</v>
      </c>
      <c r="G2667" s="97">
        <v>1.1266244299999999E-3</v>
      </c>
      <c r="H2667" s="97">
        <v>4.4990164099999999E-3</v>
      </c>
    </row>
    <row r="2668" spans="1:8" x14ac:dyDescent="0.2">
      <c r="A2668" s="42" t="s">
        <v>62</v>
      </c>
      <c r="B2668" s="42" t="s">
        <v>75</v>
      </c>
      <c r="C2668" s="42" t="s">
        <v>13</v>
      </c>
      <c r="D2668" s="43">
        <v>402</v>
      </c>
      <c r="E2668" s="97">
        <v>6.9488780600000001E-3</v>
      </c>
      <c r="F2668" s="97">
        <v>1.0695651199999999E-3</v>
      </c>
      <c r="G2668" s="97">
        <v>9.5624285999999998E-4</v>
      </c>
      <c r="H2668" s="97">
        <v>4.9230695999999997E-3</v>
      </c>
    </row>
    <row r="2669" spans="1:8" x14ac:dyDescent="0.2">
      <c r="A2669" s="42" t="s">
        <v>62</v>
      </c>
      <c r="B2669" s="42" t="s">
        <v>70</v>
      </c>
      <c r="C2669" s="42" t="s">
        <v>14</v>
      </c>
      <c r="D2669" s="43">
        <v>379</v>
      </c>
      <c r="E2669" s="97">
        <v>8.3052988199999993E-3</v>
      </c>
      <c r="F2669" s="97">
        <v>1.8383230699999999E-3</v>
      </c>
      <c r="G2669" s="97">
        <v>1.7997835500000001E-3</v>
      </c>
      <c r="H2669" s="97">
        <v>4.6671917E-3</v>
      </c>
    </row>
    <row r="2670" spans="1:8" x14ac:dyDescent="0.2">
      <c r="A2670" s="42" t="s">
        <v>62</v>
      </c>
      <c r="B2670" s="42" t="s">
        <v>71</v>
      </c>
      <c r="C2670" s="42" t="s">
        <v>14</v>
      </c>
      <c r="D2670" s="43">
        <v>166</v>
      </c>
      <c r="E2670" s="97">
        <v>1.0534708029999999E-2</v>
      </c>
      <c r="F2670" s="97">
        <v>2.2505296499999998E-3</v>
      </c>
      <c r="G2670" s="97">
        <v>1.89877542E-3</v>
      </c>
      <c r="H2670" s="97">
        <v>6.3854024899999999E-3</v>
      </c>
    </row>
    <row r="2671" spans="1:8" x14ac:dyDescent="0.2">
      <c r="A2671" s="42" t="s">
        <v>62</v>
      </c>
      <c r="B2671" s="42" t="s">
        <v>72</v>
      </c>
      <c r="C2671" s="42" t="s">
        <v>14</v>
      </c>
      <c r="D2671" s="43">
        <v>45</v>
      </c>
      <c r="E2671" s="97">
        <v>6.9220676800000004E-3</v>
      </c>
      <c r="F2671" s="97">
        <v>6.3400184000000004E-4</v>
      </c>
      <c r="G2671" s="97">
        <v>3.1874997599999999E-3</v>
      </c>
      <c r="H2671" s="97">
        <v>3.1005656200000001E-3</v>
      </c>
    </row>
    <row r="2672" spans="1:8" x14ac:dyDescent="0.2">
      <c r="A2672" s="42" t="s">
        <v>62</v>
      </c>
      <c r="B2672" s="42" t="s">
        <v>73</v>
      </c>
      <c r="C2672" s="42" t="s">
        <v>14</v>
      </c>
      <c r="D2672" s="43">
        <v>56</v>
      </c>
      <c r="E2672" s="97">
        <v>7.8373013299999992E-3</v>
      </c>
      <c r="F2672" s="97">
        <v>1.2721144999999999E-3</v>
      </c>
      <c r="G2672" s="97">
        <v>1.86383905E-3</v>
      </c>
      <c r="H2672" s="97">
        <v>4.7013473100000003E-3</v>
      </c>
    </row>
    <row r="2673" spans="1:8" x14ac:dyDescent="0.2">
      <c r="A2673" s="42" t="s">
        <v>62</v>
      </c>
      <c r="B2673" s="42" t="s">
        <v>74</v>
      </c>
      <c r="C2673" s="42" t="s">
        <v>14</v>
      </c>
      <c r="D2673" s="43">
        <v>328</v>
      </c>
      <c r="E2673" s="97">
        <v>8.9644729800000007E-3</v>
      </c>
      <c r="F2673" s="97">
        <v>2.34724315E-3</v>
      </c>
      <c r="G2673" s="97">
        <v>1.4738240100000001E-3</v>
      </c>
      <c r="H2673" s="97">
        <v>5.1434053499999997E-3</v>
      </c>
    </row>
    <row r="2674" spans="1:8" x14ac:dyDescent="0.2">
      <c r="A2674" s="42" t="s">
        <v>62</v>
      </c>
      <c r="B2674" s="42" t="s">
        <v>75</v>
      </c>
      <c r="C2674" s="42" t="s">
        <v>14</v>
      </c>
      <c r="D2674" s="43">
        <v>310</v>
      </c>
      <c r="E2674" s="97">
        <v>8.2425326100000005E-3</v>
      </c>
      <c r="F2674" s="97">
        <v>1.14870794E-3</v>
      </c>
      <c r="G2674" s="97">
        <v>1.5116484999999999E-3</v>
      </c>
      <c r="H2674" s="97">
        <v>5.5821756699999999E-3</v>
      </c>
    </row>
    <row r="2675" spans="1:8" x14ac:dyDescent="0.2">
      <c r="A2675" s="42" t="s">
        <v>62</v>
      </c>
      <c r="B2675" s="42" t="s">
        <v>70</v>
      </c>
      <c r="C2675" s="42" t="s">
        <v>15</v>
      </c>
      <c r="D2675" s="43">
        <v>922</v>
      </c>
      <c r="E2675" s="97">
        <v>7.4141984500000003E-3</v>
      </c>
      <c r="F2675" s="97">
        <v>1.8040991299999999E-3</v>
      </c>
      <c r="G2675" s="97">
        <v>1.81808344E-3</v>
      </c>
      <c r="H2675" s="97">
        <v>3.7920153999999998E-3</v>
      </c>
    </row>
    <row r="2676" spans="1:8" x14ac:dyDescent="0.2">
      <c r="A2676" s="42" t="s">
        <v>62</v>
      </c>
      <c r="B2676" s="42" t="s">
        <v>71</v>
      </c>
      <c r="C2676" s="42" t="s">
        <v>15</v>
      </c>
      <c r="D2676" s="43">
        <v>222</v>
      </c>
      <c r="E2676" s="97">
        <v>1.3339641500000001E-2</v>
      </c>
      <c r="F2676" s="97">
        <v>4.2437226600000001E-3</v>
      </c>
      <c r="G2676" s="97">
        <v>1.77818421E-3</v>
      </c>
      <c r="H2676" s="97">
        <v>7.3177341499999996E-3</v>
      </c>
    </row>
    <row r="2677" spans="1:8" x14ac:dyDescent="0.2">
      <c r="A2677" s="42" t="s">
        <v>62</v>
      </c>
      <c r="B2677" s="42" t="s">
        <v>72</v>
      </c>
      <c r="C2677" s="42" t="s">
        <v>15</v>
      </c>
      <c r="D2677" s="43">
        <v>13</v>
      </c>
      <c r="E2677" s="97">
        <v>4.0589384499999997E-3</v>
      </c>
      <c r="F2677" s="97">
        <v>1.4797005800000001E-3</v>
      </c>
      <c r="G2677" s="97">
        <v>7.7902392000000001E-4</v>
      </c>
      <c r="H2677" s="97">
        <v>1.8002134000000001E-3</v>
      </c>
    </row>
    <row r="2678" spans="1:8" x14ac:dyDescent="0.2">
      <c r="A2678" s="42" t="s">
        <v>62</v>
      </c>
      <c r="B2678" s="42" t="s">
        <v>73</v>
      </c>
      <c r="C2678" s="42" t="s">
        <v>15</v>
      </c>
      <c r="D2678" s="43">
        <v>189</v>
      </c>
      <c r="E2678" s="97">
        <v>1.21154833E-2</v>
      </c>
      <c r="F2678" s="97">
        <v>4.7867673600000002E-3</v>
      </c>
      <c r="G2678" s="97">
        <v>1.7362945800000001E-3</v>
      </c>
      <c r="H2678" s="97">
        <v>5.5924208899999998E-3</v>
      </c>
    </row>
    <row r="2679" spans="1:8" x14ac:dyDescent="0.2">
      <c r="A2679" s="42" t="s">
        <v>62</v>
      </c>
      <c r="B2679" s="42" t="s">
        <v>74</v>
      </c>
      <c r="C2679" s="42" t="s">
        <v>15</v>
      </c>
      <c r="D2679" s="43">
        <v>408</v>
      </c>
      <c r="E2679" s="97">
        <v>8.9707014500000001E-3</v>
      </c>
      <c r="F2679" s="97">
        <v>2.31512661E-3</v>
      </c>
      <c r="G2679" s="97">
        <v>1.34959921E-3</v>
      </c>
      <c r="H2679" s="97">
        <v>5.3059751600000003E-3</v>
      </c>
    </row>
    <row r="2680" spans="1:8" x14ac:dyDescent="0.2">
      <c r="A2680" s="42" t="s">
        <v>62</v>
      </c>
      <c r="B2680" s="42" t="s">
        <v>75</v>
      </c>
      <c r="C2680" s="42" t="s">
        <v>15</v>
      </c>
      <c r="D2680" s="43">
        <v>218</v>
      </c>
      <c r="E2680" s="97">
        <v>8.2703127899999996E-3</v>
      </c>
      <c r="F2680" s="97">
        <v>1.5976466999999999E-3</v>
      </c>
      <c r="G2680" s="97">
        <v>1.26943147E-3</v>
      </c>
      <c r="H2680" s="97">
        <v>5.4032341200000002E-3</v>
      </c>
    </row>
    <row r="2681" spans="1:8" x14ac:dyDescent="0.2">
      <c r="A2681" s="42" t="s">
        <v>62</v>
      </c>
      <c r="B2681" s="42" t="s">
        <v>70</v>
      </c>
      <c r="C2681" s="42" t="s">
        <v>16</v>
      </c>
      <c r="D2681" s="43">
        <v>233</v>
      </c>
      <c r="E2681" s="97">
        <v>5.9005918700000002E-3</v>
      </c>
      <c r="F2681" s="97">
        <v>2.0867606200000001E-3</v>
      </c>
      <c r="G2681" s="97">
        <v>6.4506809999999998E-4</v>
      </c>
      <c r="H2681" s="97">
        <v>3.1687626900000002E-3</v>
      </c>
    </row>
    <row r="2682" spans="1:8" x14ac:dyDescent="0.2">
      <c r="A2682" s="42" t="s">
        <v>62</v>
      </c>
      <c r="B2682" s="42" t="s">
        <v>71</v>
      </c>
      <c r="C2682" s="42" t="s">
        <v>16</v>
      </c>
      <c r="D2682" s="43">
        <v>93</v>
      </c>
      <c r="E2682" s="97">
        <v>7.5767869000000002E-3</v>
      </c>
      <c r="F2682" s="97">
        <v>2.8637741500000002E-3</v>
      </c>
      <c r="G2682" s="97">
        <v>7.3887373000000004E-4</v>
      </c>
      <c r="H2682" s="97">
        <v>3.9741385399999999E-3</v>
      </c>
    </row>
    <row r="2683" spans="1:8" x14ac:dyDescent="0.2">
      <c r="A2683" s="42" t="s">
        <v>62</v>
      </c>
      <c r="B2683" s="42" t="s">
        <v>72</v>
      </c>
      <c r="C2683" s="42" t="s">
        <v>16</v>
      </c>
      <c r="D2683" s="43">
        <v>30</v>
      </c>
      <c r="E2683" s="97">
        <v>5.7912806200000003E-3</v>
      </c>
      <c r="F2683" s="97">
        <v>1.52237631E-3</v>
      </c>
      <c r="G2683" s="97">
        <v>1.2318671E-3</v>
      </c>
      <c r="H2683" s="97">
        <v>3.0370368000000002E-3</v>
      </c>
    </row>
    <row r="2684" spans="1:8" x14ac:dyDescent="0.2">
      <c r="A2684" s="42" t="s">
        <v>62</v>
      </c>
      <c r="B2684" s="42" t="s">
        <v>73</v>
      </c>
      <c r="C2684" s="42" t="s">
        <v>16</v>
      </c>
      <c r="D2684" s="43">
        <v>129</v>
      </c>
      <c r="E2684" s="97">
        <v>6.1164044499999997E-3</v>
      </c>
      <c r="F2684" s="97">
        <v>1.9295504399999999E-3</v>
      </c>
      <c r="G2684" s="97">
        <v>6.6411834000000005E-4</v>
      </c>
      <c r="H2684" s="97">
        <v>3.52273521E-3</v>
      </c>
    </row>
    <row r="2685" spans="1:8" x14ac:dyDescent="0.2">
      <c r="A2685" s="42" t="s">
        <v>62</v>
      </c>
      <c r="B2685" s="42" t="s">
        <v>74</v>
      </c>
      <c r="C2685" s="42" t="s">
        <v>16</v>
      </c>
      <c r="D2685" s="43">
        <v>367</v>
      </c>
      <c r="E2685" s="97">
        <v>5.6489363299999998E-3</v>
      </c>
      <c r="F2685" s="97">
        <v>1.7392014899999999E-3</v>
      </c>
      <c r="G2685" s="97">
        <v>7.2617041000000004E-4</v>
      </c>
      <c r="H2685" s="97">
        <v>3.1835639400000001E-3</v>
      </c>
    </row>
    <row r="2686" spans="1:8" x14ac:dyDescent="0.2">
      <c r="A2686" s="42" t="s">
        <v>62</v>
      </c>
      <c r="B2686" s="42" t="s">
        <v>75</v>
      </c>
      <c r="C2686" s="42" t="s">
        <v>16</v>
      </c>
      <c r="D2686" s="43">
        <v>233</v>
      </c>
      <c r="E2686" s="97">
        <v>5.2514005800000001E-3</v>
      </c>
      <c r="F2686" s="97">
        <v>1.1526384400000001E-3</v>
      </c>
      <c r="G2686" s="97">
        <v>6.4278307999999997E-4</v>
      </c>
      <c r="H2686" s="97">
        <v>3.4559785500000001E-3</v>
      </c>
    </row>
    <row r="2687" spans="1:8" x14ac:dyDescent="0.2">
      <c r="A2687" s="42" t="s">
        <v>62</v>
      </c>
      <c r="B2687" s="42" t="s">
        <v>70</v>
      </c>
      <c r="C2687" s="42" t="s">
        <v>17</v>
      </c>
      <c r="D2687" s="43">
        <v>495</v>
      </c>
      <c r="E2687" s="97">
        <v>8.0918908899999999E-3</v>
      </c>
      <c r="F2687" s="97">
        <v>1.8128271099999999E-3</v>
      </c>
      <c r="G2687" s="97">
        <v>2.3011828800000001E-3</v>
      </c>
      <c r="H2687" s="97">
        <v>3.9778804099999997E-3</v>
      </c>
    </row>
    <row r="2688" spans="1:8" x14ac:dyDescent="0.2">
      <c r="A2688" s="42" t="s">
        <v>62</v>
      </c>
      <c r="B2688" s="42" t="s">
        <v>71</v>
      </c>
      <c r="C2688" s="42" t="s">
        <v>17</v>
      </c>
      <c r="D2688" s="43">
        <v>122</v>
      </c>
      <c r="E2688" s="97">
        <v>1.220078149E-2</v>
      </c>
      <c r="F2688" s="97">
        <v>3.63074888E-3</v>
      </c>
      <c r="G2688" s="97">
        <v>2.08475614E-3</v>
      </c>
      <c r="H2688" s="97">
        <v>6.4852760099999998E-3</v>
      </c>
    </row>
    <row r="2689" spans="1:8" x14ac:dyDescent="0.2">
      <c r="A2689" s="42" t="s">
        <v>62</v>
      </c>
      <c r="B2689" s="42" t="s">
        <v>72</v>
      </c>
      <c r="C2689" s="42" t="s">
        <v>17</v>
      </c>
      <c r="D2689" s="43">
        <v>158</v>
      </c>
      <c r="E2689" s="97">
        <v>1.000278342E-2</v>
      </c>
      <c r="F2689" s="97">
        <v>1.7403595899999999E-3</v>
      </c>
      <c r="G2689" s="97">
        <v>4.3735346899999999E-3</v>
      </c>
      <c r="H2689" s="97">
        <v>3.8888886400000001E-3</v>
      </c>
    </row>
    <row r="2690" spans="1:8" x14ac:dyDescent="0.2">
      <c r="A2690" s="42" t="s">
        <v>62</v>
      </c>
      <c r="B2690" s="42" t="s">
        <v>73</v>
      </c>
      <c r="C2690" s="42" t="s">
        <v>17</v>
      </c>
      <c r="D2690" s="43">
        <v>43</v>
      </c>
      <c r="E2690" s="97">
        <v>9.4961237800000008E-3</v>
      </c>
      <c r="F2690" s="97">
        <v>2.78154584E-3</v>
      </c>
      <c r="G2690" s="97">
        <v>2.04861091E-3</v>
      </c>
      <c r="H2690" s="97">
        <v>4.6659666099999999E-3</v>
      </c>
    </row>
    <row r="2691" spans="1:8" x14ac:dyDescent="0.2">
      <c r="A2691" s="42" t="s">
        <v>62</v>
      </c>
      <c r="B2691" s="42" t="s">
        <v>74</v>
      </c>
      <c r="C2691" s="42" t="s">
        <v>17</v>
      </c>
      <c r="D2691" s="43">
        <v>381</v>
      </c>
      <c r="E2691" s="97">
        <v>9.3835967900000004E-3</v>
      </c>
      <c r="F2691" s="97">
        <v>2.4528224900000001E-3</v>
      </c>
      <c r="G2691" s="97">
        <v>1.9808979800000001E-3</v>
      </c>
      <c r="H2691" s="97">
        <v>4.9498758099999996E-3</v>
      </c>
    </row>
    <row r="2692" spans="1:8" x14ac:dyDescent="0.2">
      <c r="A2692" s="42" t="s">
        <v>62</v>
      </c>
      <c r="B2692" s="42" t="s">
        <v>75</v>
      </c>
      <c r="C2692" s="42" t="s">
        <v>17</v>
      </c>
      <c r="D2692" s="43">
        <v>269</v>
      </c>
      <c r="E2692" s="97">
        <v>8.68434163E-3</v>
      </c>
      <c r="F2692" s="97">
        <v>1.55966001E-3</v>
      </c>
      <c r="G2692" s="97">
        <v>1.77513575E-3</v>
      </c>
      <c r="H2692" s="97">
        <v>5.3495454E-3</v>
      </c>
    </row>
    <row r="2693" spans="1:8" x14ac:dyDescent="0.2">
      <c r="A2693" s="42" t="s">
        <v>62</v>
      </c>
      <c r="B2693" s="42" t="s">
        <v>70</v>
      </c>
      <c r="C2693" s="42" t="s">
        <v>18</v>
      </c>
      <c r="D2693" s="43">
        <v>330</v>
      </c>
      <c r="E2693" s="97">
        <v>7.4844975100000002E-3</v>
      </c>
      <c r="F2693" s="97">
        <v>2.1589854499999999E-3</v>
      </c>
      <c r="G2693" s="97">
        <v>1.6606338800000001E-3</v>
      </c>
      <c r="H2693" s="97">
        <v>3.6648776999999998E-3</v>
      </c>
    </row>
    <row r="2694" spans="1:8" x14ac:dyDescent="0.2">
      <c r="A2694" s="42" t="s">
        <v>62</v>
      </c>
      <c r="B2694" s="42" t="s">
        <v>71</v>
      </c>
      <c r="C2694" s="42" t="s">
        <v>18</v>
      </c>
      <c r="D2694" s="43">
        <v>82</v>
      </c>
      <c r="E2694" s="97">
        <v>1.082909869E-2</v>
      </c>
      <c r="F2694" s="97">
        <v>2.7328927299999999E-3</v>
      </c>
      <c r="G2694" s="97">
        <v>1.8615908299999999E-3</v>
      </c>
      <c r="H2694" s="97">
        <v>6.2346147100000001E-3</v>
      </c>
    </row>
    <row r="2695" spans="1:8" x14ac:dyDescent="0.2">
      <c r="A2695" s="42" t="s">
        <v>62</v>
      </c>
      <c r="B2695" s="42" t="s">
        <v>72</v>
      </c>
      <c r="C2695" s="42" t="s">
        <v>18</v>
      </c>
      <c r="D2695" s="43">
        <v>26</v>
      </c>
      <c r="E2695" s="97">
        <v>5.5221685299999997E-3</v>
      </c>
      <c r="F2695" s="97">
        <v>1.54068701E-3</v>
      </c>
      <c r="G2695" s="97">
        <v>1.3390311100000001E-3</v>
      </c>
      <c r="H2695" s="97">
        <v>2.6424498599999999E-3</v>
      </c>
    </row>
    <row r="2696" spans="1:8" x14ac:dyDescent="0.2">
      <c r="A2696" s="42" t="s">
        <v>62</v>
      </c>
      <c r="B2696" s="42" t="s">
        <v>73</v>
      </c>
      <c r="C2696" s="42" t="s">
        <v>18</v>
      </c>
      <c r="D2696" s="43">
        <v>25</v>
      </c>
      <c r="E2696" s="97">
        <v>1.045277757E-2</v>
      </c>
      <c r="F2696" s="97">
        <v>2.9708331299999999E-3</v>
      </c>
      <c r="G2696" s="97">
        <v>2.0856479100000002E-3</v>
      </c>
      <c r="H2696" s="97">
        <v>5.3962960799999998E-3</v>
      </c>
    </row>
    <row r="2697" spans="1:8" x14ac:dyDescent="0.2">
      <c r="A2697" s="42" t="s">
        <v>62</v>
      </c>
      <c r="B2697" s="42" t="s">
        <v>74</v>
      </c>
      <c r="C2697" s="42" t="s">
        <v>18</v>
      </c>
      <c r="D2697" s="43">
        <v>253</v>
      </c>
      <c r="E2697" s="97">
        <v>9.2301179600000009E-3</v>
      </c>
      <c r="F2697" s="97">
        <v>2.16814863E-3</v>
      </c>
      <c r="G2697" s="97">
        <v>1.6910497500000001E-3</v>
      </c>
      <c r="H2697" s="97">
        <v>5.3709191099999996E-3</v>
      </c>
    </row>
    <row r="2698" spans="1:8" x14ac:dyDescent="0.2">
      <c r="A2698" s="42" t="s">
        <v>62</v>
      </c>
      <c r="B2698" s="42" t="s">
        <v>75</v>
      </c>
      <c r="C2698" s="42" t="s">
        <v>18</v>
      </c>
      <c r="D2698" s="43">
        <v>215</v>
      </c>
      <c r="E2698" s="97">
        <v>9.3791987299999997E-3</v>
      </c>
      <c r="F2698" s="97">
        <v>1.57138218E-3</v>
      </c>
      <c r="G2698" s="97">
        <v>1.86864748E-3</v>
      </c>
      <c r="H2698" s="97">
        <v>5.9391685800000002E-3</v>
      </c>
    </row>
    <row r="2699" spans="1:8" x14ac:dyDescent="0.2">
      <c r="A2699" s="42" t="s">
        <v>62</v>
      </c>
      <c r="B2699" s="42" t="s">
        <v>70</v>
      </c>
      <c r="C2699" s="42" t="s">
        <v>19</v>
      </c>
      <c r="D2699" s="43">
        <v>352</v>
      </c>
      <c r="E2699" s="97">
        <v>9.0915664699999996E-3</v>
      </c>
      <c r="F2699" s="97">
        <v>2.5555355700000002E-3</v>
      </c>
      <c r="G2699" s="97">
        <v>1.82265338E-3</v>
      </c>
      <c r="H2699" s="97">
        <v>4.7133770200000003E-3</v>
      </c>
    </row>
    <row r="2700" spans="1:8" x14ac:dyDescent="0.2">
      <c r="A2700" s="42" t="s">
        <v>62</v>
      </c>
      <c r="B2700" s="42" t="s">
        <v>71</v>
      </c>
      <c r="C2700" s="42" t="s">
        <v>19</v>
      </c>
      <c r="D2700" s="43">
        <v>51</v>
      </c>
      <c r="E2700" s="97">
        <v>1.2299155520000001E-2</v>
      </c>
      <c r="F2700" s="97">
        <v>3.53985093E-3</v>
      </c>
      <c r="G2700" s="97">
        <v>1.5329972800000001E-3</v>
      </c>
      <c r="H2700" s="97">
        <v>7.2263069900000004E-3</v>
      </c>
    </row>
    <row r="2701" spans="1:8" x14ac:dyDescent="0.2">
      <c r="A2701" s="42" t="s">
        <v>62</v>
      </c>
      <c r="B2701" s="42" t="s">
        <v>72</v>
      </c>
      <c r="C2701" s="42" t="s">
        <v>19</v>
      </c>
      <c r="D2701" s="43">
        <v>20</v>
      </c>
      <c r="E2701" s="97">
        <v>7.1603006499999997E-3</v>
      </c>
      <c r="F2701" s="97">
        <v>2.4537034299999998E-3</v>
      </c>
      <c r="G2701" s="97">
        <v>1.6678238800000001E-3</v>
      </c>
      <c r="H2701" s="97">
        <v>3.0387729799999999E-3</v>
      </c>
    </row>
    <row r="2702" spans="1:8" x14ac:dyDescent="0.2">
      <c r="A2702" s="42" t="s">
        <v>62</v>
      </c>
      <c r="B2702" s="42" t="s">
        <v>73</v>
      </c>
      <c r="C2702" s="42" t="s">
        <v>19</v>
      </c>
      <c r="D2702" s="43">
        <v>35</v>
      </c>
      <c r="E2702" s="97">
        <v>8.5988753899999999E-3</v>
      </c>
      <c r="F2702" s="97">
        <v>2.1292987200000001E-3</v>
      </c>
      <c r="G2702" s="97">
        <v>1.4249336E-3</v>
      </c>
      <c r="H2702" s="97">
        <v>5.0446425499999998E-3</v>
      </c>
    </row>
    <row r="2703" spans="1:8" x14ac:dyDescent="0.2">
      <c r="A2703" s="42" t="s">
        <v>62</v>
      </c>
      <c r="B2703" s="42" t="s">
        <v>74</v>
      </c>
      <c r="C2703" s="42" t="s">
        <v>19</v>
      </c>
      <c r="D2703" s="43">
        <v>295</v>
      </c>
      <c r="E2703" s="97">
        <v>1.0086511059999999E-2</v>
      </c>
      <c r="F2703" s="97">
        <v>2.9903873999999999E-3</v>
      </c>
      <c r="G2703" s="97">
        <v>1.41886354E-3</v>
      </c>
      <c r="H2703" s="97">
        <v>5.6772596399999996E-3</v>
      </c>
    </row>
    <row r="2704" spans="1:8" x14ac:dyDescent="0.2">
      <c r="A2704" s="42" t="s">
        <v>62</v>
      </c>
      <c r="B2704" s="42" t="s">
        <v>75</v>
      </c>
      <c r="C2704" s="42" t="s">
        <v>19</v>
      </c>
      <c r="D2704" s="43">
        <v>421</v>
      </c>
      <c r="E2704" s="97">
        <v>7.7738737200000003E-3</v>
      </c>
      <c r="F2704" s="97">
        <v>1.50251251E-3</v>
      </c>
      <c r="G2704" s="97">
        <v>1.3554860200000001E-3</v>
      </c>
      <c r="H2704" s="97">
        <v>4.9158746599999997E-3</v>
      </c>
    </row>
    <row r="2705" spans="1:8" x14ac:dyDescent="0.2">
      <c r="A2705" s="42" t="s">
        <v>62</v>
      </c>
      <c r="B2705" s="42" t="s">
        <v>70</v>
      </c>
      <c r="C2705" s="42" t="s">
        <v>20</v>
      </c>
      <c r="D2705" s="43">
        <v>1594</v>
      </c>
      <c r="E2705" s="97">
        <v>6.5438389300000004E-3</v>
      </c>
      <c r="F2705" s="97">
        <v>9.7488678000000003E-4</v>
      </c>
      <c r="G2705" s="97">
        <v>2.0387068400000001E-3</v>
      </c>
      <c r="H2705" s="97">
        <v>3.5302448299999998E-3</v>
      </c>
    </row>
    <row r="2706" spans="1:8" x14ac:dyDescent="0.2">
      <c r="A2706" s="42" t="s">
        <v>62</v>
      </c>
      <c r="B2706" s="42" t="s">
        <v>71</v>
      </c>
      <c r="C2706" s="42" t="s">
        <v>20</v>
      </c>
      <c r="D2706" s="43">
        <v>314</v>
      </c>
      <c r="E2706" s="97">
        <v>9.2266378399999995E-3</v>
      </c>
      <c r="F2706" s="97">
        <v>1.85170417E-3</v>
      </c>
      <c r="G2706" s="97">
        <v>2.2176144799999999E-3</v>
      </c>
      <c r="H2706" s="97">
        <v>5.1573187099999999E-3</v>
      </c>
    </row>
    <row r="2707" spans="1:8" x14ac:dyDescent="0.2">
      <c r="A2707" s="42" t="s">
        <v>62</v>
      </c>
      <c r="B2707" s="42" t="s">
        <v>72</v>
      </c>
      <c r="C2707" s="42" t="s">
        <v>20</v>
      </c>
      <c r="D2707" s="43">
        <v>967</v>
      </c>
      <c r="E2707" s="97">
        <v>7.8915074899999996E-3</v>
      </c>
      <c r="F2707" s="97">
        <v>1.11512049E-3</v>
      </c>
      <c r="G2707" s="97">
        <v>3.0524194299999998E-3</v>
      </c>
      <c r="H2707" s="97">
        <v>3.7239670600000001E-3</v>
      </c>
    </row>
    <row r="2708" spans="1:8" x14ac:dyDescent="0.2">
      <c r="A2708" s="42" t="s">
        <v>62</v>
      </c>
      <c r="B2708" s="42" t="s">
        <v>73</v>
      </c>
      <c r="C2708" s="42" t="s">
        <v>20</v>
      </c>
      <c r="D2708" s="43">
        <v>371</v>
      </c>
      <c r="E2708" s="97">
        <v>7.7431177099999996E-3</v>
      </c>
      <c r="F2708" s="97">
        <v>1.2943930299999999E-3</v>
      </c>
      <c r="G2708" s="97">
        <v>1.93783044E-3</v>
      </c>
      <c r="H2708" s="97">
        <v>4.5108937399999998E-3</v>
      </c>
    </row>
    <row r="2709" spans="1:8" x14ac:dyDescent="0.2">
      <c r="A2709" s="42" t="s">
        <v>62</v>
      </c>
      <c r="B2709" s="42" t="s">
        <v>74</v>
      </c>
      <c r="C2709" s="42" t="s">
        <v>20</v>
      </c>
      <c r="D2709" s="43">
        <v>992</v>
      </c>
      <c r="E2709" s="97">
        <v>8.0695328800000007E-3</v>
      </c>
      <c r="F2709" s="97">
        <v>1.42800949E-3</v>
      </c>
      <c r="G2709" s="97">
        <v>2.03730514E-3</v>
      </c>
      <c r="H2709" s="97">
        <v>4.6042177600000003E-3</v>
      </c>
    </row>
    <row r="2710" spans="1:8" x14ac:dyDescent="0.2">
      <c r="A2710" s="42" t="s">
        <v>62</v>
      </c>
      <c r="B2710" s="42" t="s">
        <v>75</v>
      </c>
      <c r="C2710" s="42" t="s">
        <v>20</v>
      </c>
      <c r="D2710" s="43">
        <v>608</v>
      </c>
      <c r="E2710" s="97">
        <v>8.1624251400000004E-3</v>
      </c>
      <c r="F2710" s="97">
        <v>1.03191983E-3</v>
      </c>
      <c r="G2710" s="97">
        <v>1.8624167799999999E-3</v>
      </c>
      <c r="H2710" s="97">
        <v>5.2680880600000004E-3</v>
      </c>
    </row>
    <row r="2711" spans="1:8" x14ac:dyDescent="0.2">
      <c r="A2711" s="42" t="s">
        <v>62</v>
      </c>
      <c r="B2711" s="42" t="s">
        <v>70</v>
      </c>
      <c r="C2711" s="42" t="s">
        <v>21</v>
      </c>
      <c r="D2711" s="43">
        <v>1432</v>
      </c>
      <c r="E2711" s="97">
        <v>7.4598542100000002E-3</v>
      </c>
      <c r="F2711" s="97">
        <v>1.56869901E-3</v>
      </c>
      <c r="G2711" s="97">
        <v>1.90506649E-3</v>
      </c>
      <c r="H2711" s="97">
        <v>3.9860882400000004E-3</v>
      </c>
    </row>
    <row r="2712" spans="1:8" x14ac:dyDescent="0.2">
      <c r="A2712" s="42" t="s">
        <v>62</v>
      </c>
      <c r="B2712" s="42" t="s">
        <v>71</v>
      </c>
      <c r="C2712" s="42" t="s">
        <v>21</v>
      </c>
      <c r="D2712" s="43">
        <v>241</v>
      </c>
      <c r="E2712" s="97">
        <v>9.4289801100000004E-3</v>
      </c>
      <c r="F2712" s="97">
        <v>2.1841860200000002E-3</v>
      </c>
      <c r="G2712" s="97">
        <v>2.18423404E-3</v>
      </c>
      <c r="H2712" s="97">
        <v>5.0605595399999996E-3</v>
      </c>
    </row>
    <row r="2713" spans="1:8" x14ac:dyDescent="0.2">
      <c r="A2713" s="42" t="s">
        <v>62</v>
      </c>
      <c r="B2713" s="42" t="s">
        <v>72</v>
      </c>
      <c r="C2713" s="42" t="s">
        <v>21</v>
      </c>
      <c r="D2713" s="43">
        <v>233</v>
      </c>
      <c r="E2713" s="97">
        <v>8.4630322500000004E-3</v>
      </c>
      <c r="F2713" s="97">
        <v>1.0276583199999999E-3</v>
      </c>
      <c r="G2713" s="97">
        <v>2.6619870999999998E-3</v>
      </c>
      <c r="H2713" s="97">
        <v>4.7733863499999996E-3</v>
      </c>
    </row>
    <row r="2714" spans="1:8" x14ac:dyDescent="0.2">
      <c r="A2714" s="42" t="s">
        <v>62</v>
      </c>
      <c r="B2714" s="42" t="s">
        <v>73</v>
      </c>
      <c r="C2714" s="42" t="s">
        <v>21</v>
      </c>
      <c r="D2714" s="43">
        <v>157</v>
      </c>
      <c r="E2714" s="97">
        <v>9.1856862199999993E-3</v>
      </c>
      <c r="F2714" s="97">
        <v>2.3224814699999998E-3</v>
      </c>
      <c r="G2714" s="97">
        <v>1.91473496E-3</v>
      </c>
      <c r="H2714" s="97">
        <v>4.94846934E-3</v>
      </c>
    </row>
    <row r="2715" spans="1:8" x14ac:dyDescent="0.2">
      <c r="A2715" s="42" t="s">
        <v>62</v>
      </c>
      <c r="B2715" s="42" t="s">
        <v>74</v>
      </c>
      <c r="C2715" s="42" t="s">
        <v>21</v>
      </c>
      <c r="D2715" s="43">
        <v>801</v>
      </c>
      <c r="E2715" s="97">
        <v>9.7426102799999994E-3</v>
      </c>
      <c r="F2715" s="97">
        <v>2.381687E-3</v>
      </c>
      <c r="G2715" s="97">
        <v>1.90652864E-3</v>
      </c>
      <c r="H2715" s="97">
        <v>5.4543941499999998E-3</v>
      </c>
    </row>
    <row r="2716" spans="1:8" x14ac:dyDescent="0.2">
      <c r="A2716" s="42" t="s">
        <v>62</v>
      </c>
      <c r="B2716" s="42" t="s">
        <v>75</v>
      </c>
      <c r="C2716" s="42" t="s">
        <v>21</v>
      </c>
      <c r="D2716" s="43">
        <v>481</v>
      </c>
      <c r="E2716" s="97">
        <v>8.0385431E-3</v>
      </c>
      <c r="F2716" s="97">
        <v>1.1292059099999999E-3</v>
      </c>
      <c r="G2716" s="97">
        <v>1.55133474E-3</v>
      </c>
      <c r="H2716" s="97">
        <v>5.3580019999999997E-3</v>
      </c>
    </row>
    <row r="2717" spans="1:8" x14ac:dyDescent="0.2">
      <c r="A2717" s="42" t="s">
        <v>62</v>
      </c>
      <c r="B2717" s="42" t="s">
        <v>70</v>
      </c>
      <c r="C2717" s="42" t="s">
        <v>22</v>
      </c>
      <c r="D2717" s="43">
        <v>219</v>
      </c>
      <c r="E2717" s="97">
        <v>8.4517163200000002E-3</v>
      </c>
      <c r="F2717" s="97">
        <v>1.9952327100000002E-3</v>
      </c>
      <c r="G2717" s="97">
        <v>1.26263082E-3</v>
      </c>
      <c r="H2717" s="97">
        <v>5.1938523200000001E-3</v>
      </c>
    </row>
    <row r="2718" spans="1:8" x14ac:dyDescent="0.2">
      <c r="A2718" s="42" t="s">
        <v>62</v>
      </c>
      <c r="B2718" s="42" t="s">
        <v>71</v>
      </c>
      <c r="C2718" s="42" t="s">
        <v>22</v>
      </c>
      <c r="D2718" s="43">
        <v>86</v>
      </c>
      <c r="E2718" s="97">
        <v>6.9871067700000003E-3</v>
      </c>
      <c r="F2718" s="97">
        <v>1.7229218100000001E-3</v>
      </c>
      <c r="G2718" s="97">
        <v>1.56169225E-3</v>
      </c>
      <c r="H2718" s="97">
        <v>3.70249221E-3</v>
      </c>
    </row>
    <row r="2719" spans="1:8" x14ac:dyDescent="0.2">
      <c r="A2719" s="42" t="s">
        <v>62</v>
      </c>
      <c r="B2719" s="42" t="s">
        <v>72</v>
      </c>
      <c r="C2719" s="42" t="s">
        <v>22</v>
      </c>
      <c r="D2719" s="43">
        <v>49</v>
      </c>
      <c r="E2719" s="97">
        <v>6.7840606199999999E-3</v>
      </c>
      <c r="F2719" s="97">
        <v>1.5861203300000001E-3</v>
      </c>
      <c r="G2719" s="97">
        <v>1.10378855E-3</v>
      </c>
      <c r="H2719" s="97">
        <v>4.0941513700000001E-3</v>
      </c>
    </row>
    <row r="2720" spans="1:8" x14ac:dyDescent="0.2">
      <c r="A2720" s="42" t="s">
        <v>62</v>
      </c>
      <c r="B2720" s="42" t="s">
        <v>73</v>
      </c>
      <c r="C2720" s="42" t="s">
        <v>22</v>
      </c>
      <c r="D2720" s="43">
        <v>63</v>
      </c>
      <c r="E2720" s="97">
        <v>8.2877716400000002E-3</v>
      </c>
      <c r="F2720" s="97">
        <v>1.7936138200000001E-3</v>
      </c>
      <c r="G2720" s="97">
        <v>1.4386755399999999E-3</v>
      </c>
      <c r="H2720" s="97">
        <v>5.0554818599999997E-3</v>
      </c>
    </row>
    <row r="2721" spans="1:8" x14ac:dyDescent="0.2">
      <c r="A2721" s="42" t="s">
        <v>62</v>
      </c>
      <c r="B2721" s="42" t="s">
        <v>74</v>
      </c>
      <c r="C2721" s="42" t="s">
        <v>22</v>
      </c>
      <c r="D2721" s="43">
        <v>288</v>
      </c>
      <c r="E2721" s="97">
        <v>7.5409510800000003E-3</v>
      </c>
      <c r="F2721" s="97">
        <v>2.0269094900000001E-3</v>
      </c>
      <c r="G2721" s="97">
        <v>1.15387065E-3</v>
      </c>
      <c r="H2721" s="97">
        <v>4.3601704599999999E-3</v>
      </c>
    </row>
    <row r="2722" spans="1:8" x14ac:dyDescent="0.2">
      <c r="A2722" s="42" t="s">
        <v>62</v>
      </c>
      <c r="B2722" s="42" t="s">
        <v>75</v>
      </c>
      <c r="C2722" s="42" t="s">
        <v>22</v>
      </c>
      <c r="D2722" s="43">
        <v>220</v>
      </c>
      <c r="E2722" s="97">
        <v>6.6011676999999996E-3</v>
      </c>
      <c r="F2722" s="97">
        <v>8.7389494999999995E-4</v>
      </c>
      <c r="G2722" s="97">
        <v>9.9321315E-4</v>
      </c>
      <c r="H2722" s="97">
        <v>4.73405913E-3</v>
      </c>
    </row>
    <row r="2723" spans="1:8" x14ac:dyDescent="0.2">
      <c r="A2723" s="42" t="s">
        <v>62</v>
      </c>
      <c r="B2723" s="42" t="s">
        <v>70</v>
      </c>
      <c r="C2723" s="42" t="s">
        <v>23</v>
      </c>
      <c r="D2723" s="43">
        <v>1363</v>
      </c>
      <c r="E2723" s="97">
        <v>6.4813708400000003E-3</v>
      </c>
      <c r="F2723" s="97">
        <v>1.2670933899999999E-3</v>
      </c>
      <c r="G2723" s="97">
        <v>1.70385121E-3</v>
      </c>
      <c r="H2723" s="97">
        <v>3.5104257600000002E-3</v>
      </c>
    </row>
    <row r="2724" spans="1:8" x14ac:dyDescent="0.2">
      <c r="A2724" s="42" t="s">
        <v>62</v>
      </c>
      <c r="B2724" s="42" t="s">
        <v>71</v>
      </c>
      <c r="C2724" s="42" t="s">
        <v>23</v>
      </c>
      <c r="D2724" s="43">
        <v>363</v>
      </c>
      <c r="E2724" s="97">
        <v>7.5522265799999998E-3</v>
      </c>
      <c r="F2724" s="97">
        <v>1.46349836E-3</v>
      </c>
      <c r="G2724" s="97">
        <v>2.1197770799999999E-3</v>
      </c>
      <c r="H2724" s="97">
        <v>3.9689506499999997E-3</v>
      </c>
    </row>
    <row r="2725" spans="1:8" x14ac:dyDescent="0.2">
      <c r="A2725" s="42" t="s">
        <v>62</v>
      </c>
      <c r="B2725" s="42" t="s">
        <v>72</v>
      </c>
      <c r="C2725" s="42" t="s">
        <v>23</v>
      </c>
      <c r="D2725" s="43">
        <v>103</v>
      </c>
      <c r="E2725" s="97">
        <v>6.6652056099999997E-3</v>
      </c>
      <c r="F2725" s="97">
        <v>1.0604321500000001E-3</v>
      </c>
      <c r="G2725" s="97">
        <v>1.43012835E-3</v>
      </c>
      <c r="H2725" s="97">
        <v>4.1746446899999998E-3</v>
      </c>
    </row>
    <row r="2726" spans="1:8" x14ac:dyDescent="0.2">
      <c r="A2726" s="42" t="s">
        <v>62</v>
      </c>
      <c r="B2726" s="42" t="s">
        <v>73</v>
      </c>
      <c r="C2726" s="42" t="s">
        <v>23</v>
      </c>
      <c r="D2726" s="43">
        <v>135</v>
      </c>
      <c r="E2726" s="97">
        <v>8.2788920799999992E-3</v>
      </c>
      <c r="F2726" s="97">
        <v>1.8958331E-3</v>
      </c>
      <c r="G2726" s="97">
        <v>1.81138522E-3</v>
      </c>
      <c r="H2726" s="97">
        <v>4.5716733099999997E-3</v>
      </c>
    </row>
    <row r="2727" spans="1:8" x14ac:dyDescent="0.2">
      <c r="A2727" s="42" t="s">
        <v>62</v>
      </c>
      <c r="B2727" s="42" t="s">
        <v>74</v>
      </c>
      <c r="C2727" s="42" t="s">
        <v>23</v>
      </c>
      <c r="D2727" s="43">
        <v>827</v>
      </c>
      <c r="E2727" s="97">
        <v>6.5990413600000002E-3</v>
      </c>
      <c r="F2727" s="97">
        <v>1.40944768E-3</v>
      </c>
      <c r="G2727" s="97">
        <v>1.48804502E-3</v>
      </c>
      <c r="H2727" s="97">
        <v>3.7015481899999999E-3</v>
      </c>
    </row>
    <row r="2728" spans="1:8" x14ac:dyDescent="0.2">
      <c r="A2728" s="42" t="s">
        <v>62</v>
      </c>
      <c r="B2728" s="42" t="s">
        <v>75</v>
      </c>
      <c r="C2728" s="42" t="s">
        <v>23</v>
      </c>
      <c r="D2728" s="43">
        <v>314</v>
      </c>
      <c r="E2728" s="97">
        <v>6.6297694599999997E-3</v>
      </c>
      <c r="F2728" s="97">
        <v>1.24259088E-3</v>
      </c>
      <c r="G2728" s="97">
        <v>1.64713057E-3</v>
      </c>
      <c r="H2728" s="97">
        <v>3.7400475299999999E-3</v>
      </c>
    </row>
    <row r="2729" spans="1:8" x14ac:dyDescent="0.2">
      <c r="A2729" s="42" t="s">
        <v>62</v>
      </c>
      <c r="B2729" s="42" t="s">
        <v>70</v>
      </c>
      <c r="C2729" s="42" t="s">
        <v>24</v>
      </c>
      <c r="D2729" s="43">
        <v>1338</v>
      </c>
      <c r="E2729" s="97">
        <v>7.3364056799999997E-3</v>
      </c>
      <c r="F2729" s="97">
        <v>1.62030094E-3</v>
      </c>
      <c r="G2729" s="97">
        <v>1.7676497899999999E-3</v>
      </c>
      <c r="H2729" s="97">
        <v>3.9484544800000004E-3</v>
      </c>
    </row>
    <row r="2730" spans="1:8" x14ac:dyDescent="0.2">
      <c r="A2730" s="42" t="s">
        <v>62</v>
      </c>
      <c r="B2730" s="42" t="s">
        <v>71</v>
      </c>
      <c r="C2730" s="42" t="s">
        <v>24</v>
      </c>
      <c r="D2730" s="43">
        <v>545</v>
      </c>
      <c r="E2730" s="97">
        <v>9.2975915200000005E-3</v>
      </c>
      <c r="F2730" s="97">
        <v>1.7662671699999999E-3</v>
      </c>
      <c r="G2730" s="97">
        <v>2.0637314999999998E-3</v>
      </c>
      <c r="H2730" s="97">
        <v>5.4675923599999997E-3</v>
      </c>
    </row>
    <row r="2731" spans="1:8" x14ac:dyDescent="0.2">
      <c r="A2731" s="42" t="s">
        <v>62</v>
      </c>
      <c r="B2731" s="42" t="s">
        <v>72</v>
      </c>
      <c r="C2731" s="42" t="s">
        <v>24</v>
      </c>
      <c r="D2731" s="43">
        <v>27</v>
      </c>
      <c r="E2731" s="97">
        <v>6.36231118E-3</v>
      </c>
      <c r="F2731" s="97">
        <v>1.6760971600000001E-3</v>
      </c>
      <c r="G2731" s="97">
        <v>2.1309154500000001E-3</v>
      </c>
      <c r="H2731" s="97">
        <v>2.5552981100000001E-3</v>
      </c>
    </row>
    <row r="2732" spans="1:8" x14ac:dyDescent="0.2">
      <c r="A2732" s="42" t="s">
        <v>62</v>
      </c>
      <c r="B2732" s="42" t="s">
        <v>73</v>
      </c>
      <c r="C2732" s="42" t="s">
        <v>24</v>
      </c>
      <c r="D2732" s="43">
        <v>177</v>
      </c>
      <c r="E2732" s="97">
        <v>8.7688975200000008E-3</v>
      </c>
      <c r="F2732" s="97">
        <v>1.8515900800000001E-3</v>
      </c>
      <c r="G2732" s="97">
        <v>2.2318997699999998E-3</v>
      </c>
      <c r="H2732" s="97">
        <v>4.6854072499999998E-3</v>
      </c>
    </row>
    <row r="2733" spans="1:8" x14ac:dyDescent="0.2">
      <c r="A2733" s="42" t="s">
        <v>62</v>
      </c>
      <c r="B2733" s="42" t="s">
        <v>74</v>
      </c>
      <c r="C2733" s="42" t="s">
        <v>24</v>
      </c>
      <c r="D2733" s="43">
        <v>1050</v>
      </c>
      <c r="E2733" s="97">
        <v>7.9383485300000001E-3</v>
      </c>
      <c r="F2733" s="97">
        <v>1.6358463200000001E-3</v>
      </c>
      <c r="G2733" s="97">
        <v>1.69465364E-3</v>
      </c>
      <c r="H2733" s="97">
        <v>4.60784809E-3</v>
      </c>
    </row>
    <row r="2734" spans="1:8" x14ac:dyDescent="0.2">
      <c r="A2734" s="42" t="s">
        <v>62</v>
      </c>
      <c r="B2734" s="42" t="s">
        <v>75</v>
      </c>
      <c r="C2734" s="42" t="s">
        <v>24</v>
      </c>
      <c r="D2734" s="43">
        <v>834</v>
      </c>
      <c r="E2734" s="97">
        <v>7.6808967100000002E-3</v>
      </c>
      <c r="F2734" s="97">
        <v>1.3080088999999999E-3</v>
      </c>
      <c r="G2734" s="97">
        <v>1.6528164E-3</v>
      </c>
      <c r="H2734" s="97">
        <v>4.7200709199999996E-3</v>
      </c>
    </row>
    <row r="2735" spans="1:8" x14ac:dyDescent="0.2">
      <c r="A2735" s="42" t="s">
        <v>62</v>
      </c>
      <c r="B2735" s="42" t="s">
        <v>70</v>
      </c>
      <c r="C2735" s="42" t="s">
        <v>25</v>
      </c>
      <c r="D2735" s="43">
        <v>630</v>
      </c>
      <c r="E2735" s="97">
        <v>7.8355009299999993E-3</v>
      </c>
      <c r="F2735" s="97">
        <v>1.8527150699999999E-3</v>
      </c>
      <c r="G2735" s="97">
        <v>1.9535564900000002E-3</v>
      </c>
      <c r="H2735" s="97">
        <v>4.0292288900000001E-3</v>
      </c>
    </row>
    <row r="2736" spans="1:8" x14ac:dyDescent="0.2">
      <c r="A2736" s="42" t="s">
        <v>62</v>
      </c>
      <c r="B2736" s="42" t="s">
        <v>71</v>
      </c>
      <c r="C2736" s="42" t="s">
        <v>25</v>
      </c>
      <c r="D2736" s="43">
        <v>259</v>
      </c>
      <c r="E2736" s="97">
        <v>1.030365162E-2</v>
      </c>
      <c r="F2736" s="97">
        <v>2.84261917E-3</v>
      </c>
      <c r="G2736" s="97">
        <v>1.88648447E-3</v>
      </c>
      <c r="H2736" s="97">
        <v>5.5745475099999997E-3</v>
      </c>
    </row>
    <row r="2737" spans="1:8" x14ac:dyDescent="0.2">
      <c r="A2737" s="42" t="s">
        <v>62</v>
      </c>
      <c r="B2737" s="42" t="s">
        <v>72</v>
      </c>
      <c r="C2737" s="42" t="s">
        <v>25</v>
      </c>
      <c r="D2737" s="43">
        <v>482</v>
      </c>
      <c r="E2737" s="97">
        <v>8.0166068699999999E-3</v>
      </c>
      <c r="F2737" s="97">
        <v>8.3813560000000004E-4</v>
      </c>
      <c r="G2737" s="97">
        <v>3.3822467700000002E-3</v>
      </c>
      <c r="H2737" s="97">
        <v>3.796224E-3</v>
      </c>
    </row>
    <row r="2738" spans="1:8" x14ac:dyDescent="0.2">
      <c r="A2738" s="42" t="s">
        <v>62</v>
      </c>
      <c r="B2738" s="42" t="s">
        <v>73</v>
      </c>
      <c r="C2738" s="42" t="s">
        <v>25</v>
      </c>
      <c r="D2738" s="43">
        <v>38</v>
      </c>
      <c r="E2738" s="97">
        <v>9.0262546299999993E-3</v>
      </c>
      <c r="F2738" s="97">
        <v>2.2651679000000001E-3</v>
      </c>
      <c r="G2738" s="97">
        <v>2.1692249400000001E-3</v>
      </c>
      <c r="H2738" s="97">
        <v>4.5918613600000003E-3</v>
      </c>
    </row>
    <row r="2739" spans="1:8" x14ac:dyDescent="0.2">
      <c r="A2739" s="42" t="s">
        <v>62</v>
      </c>
      <c r="B2739" s="42" t="s">
        <v>74</v>
      </c>
      <c r="C2739" s="42" t="s">
        <v>25</v>
      </c>
      <c r="D2739" s="43">
        <v>332</v>
      </c>
      <c r="E2739" s="97">
        <v>8.1906094199999998E-3</v>
      </c>
      <c r="F2739" s="97">
        <v>2.17568166E-3</v>
      </c>
      <c r="G2739" s="97">
        <v>1.74099151E-3</v>
      </c>
      <c r="H2739" s="97">
        <v>4.2739357799999999E-3</v>
      </c>
    </row>
    <row r="2740" spans="1:8" x14ac:dyDescent="0.2">
      <c r="A2740" s="42" t="s">
        <v>62</v>
      </c>
      <c r="B2740" s="42" t="s">
        <v>75</v>
      </c>
      <c r="C2740" s="42" t="s">
        <v>25</v>
      </c>
      <c r="D2740" s="43">
        <v>175</v>
      </c>
      <c r="E2740" s="97">
        <v>7.6370368000000001E-3</v>
      </c>
      <c r="F2740" s="97">
        <v>1.29913997E-3</v>
      </c>
      <c r="G2740" s="97">
        <v>1.9551585E-3</v>
      </c>
      <c r="H2740" s="97">
        <v>4.3827378600000003E-3</v>
      </c>
    </row>
    <row r="2741" spans="1:8" x14ac:dyDescent="0.2">
      <c r="A2741" s="42" t="s">
        <v>62</v>
      </c>
      <c r="B2741" s="42" t="s">
        <v>70</v>
      </c>
      <c r="C2741" s="42" t="s">
        <v>26</v>
      </c>
      <c r="D2741" s="43">
        <v>8343</v>
      </c>
      <c r="E2741" s="97">
        <v>5.1068202900000003E-3</v>
      </c>
      <c r="F2741" s="97">
        <v>1.37664591E-3</v>
      </c>
      <c r="G2741" s="97">
        <v>8.2979414E-4</v>
      </c>
      <c r="H2741" s="97">
        <v>2.9003797599999998E-3</v>
      </c>
    </row>
    <row r="2742" spans="1:8" x14ac:dyDescent="0.2">
      <c r="A2742" s="42" t="s">
        <v>62</v>
      </c>
      <c r="B2742" s="42" t="s">
        <v>71</v>
      </c>
      <c r="C2742" s="42" t="s">
        <v>26</v>
      </c>
      <c r="D2742" s="43">
        <v>6582</v>
      </c>
      <c r="E2742" s="97">
        <v>4.9589031799999999E-3</v>
      </c>
      <c r="F2742" s="97">
        <v>1.1452563199999999E-3</v>
      </c>
      <c r="G2742" s="97">
        <v>8.6790760999999996E-4</v>
      </c>
      <c r="H2742" s="97">
        <v>2.9457387699999998E-3</v>
      </c>
    </row>
    <row r="2743" spans="1:8" x14ac:dyDescent="0.2">
      <c r="A2743" s="42" t="s">
        <v>62</v>
      </c>
      <c r="B2743" s="42" t="s">
        <v>72</v>
      </c>
      <c r="C2743" s="42" t="s">
        <v>26</v>
      </c>
      <c r="D2743" s="43">
        <v>490</v>
      </c>
      <c r="E2743" s="97">
        <v>4.6802718499999998E-3</v>
      </c>
      <c r="F2743" s="97">
        <v>1.67838222E-3</v>
      </c>
      <c r="G2743" s="97">
        <v>7.3011124999999995E-4</v>
      </c>
      <c r="H2743" s="97">
        <v>2.2717778899999999E-3</v>
      </c>
    </row>
    <row r="2744" spans="1:8" x14ac:dyDescent="0.2">
      <c r="A2744" s="42" t="s">
        <v>62</v>
      </c>
      <c r="B2744" s="42" t="s">
        <v>73</v>
      </c>
      <c r="C2744" s="42" t="s">
        <v>26</v>
      </c>
      <c r="D2744" s="43">
        <v>3054</v>
      </c>
      <c r="E2744" s="97">
        <v>5.4133958199999999E-3</v>
      </c>
      <c r="F2744" s="97">
        <v>1.58748218E-3</v>
      </c>
      <c r="G2744" s="97">
        <v>8.5527987000000001E-4</v>
      </c>
      <c r="H2744" s="97">
        <v>2.97063329E-3</v>
      </c>
    </row>
    <row r="2745" spans="1:8" x14ac:dyDescent="0.2">
      <c r="A2745" s="42" t="s">
        <v>62</v>
      </c>
      <c r="B2745" s="42" t="s">
        <v>74</v>
      </c>
      <c r="C2745" s="42" t="s">
        <v>26</v>
      </c>
      <c r="D2745" s="43">
        <v>8412</v>
      </c>
      <c r="E2745" s="97">
        <v>5.5623550199999997E-3</v>
      </c>
      <c r="F2745" s="97">
        <v>1.3715261600000001E-3</v>
      </c>
      <c r="G2745" s="97">
        <v>8.1902785000000002E-4</v>
      </c>
      <c r="H2745" s="97">
        <v>3.37180051E-3</v>
      </c>
    </row>
    <row r="2746" spans="1:8" x14ac:dyDescent="0.2">
      <c r="A2746" s="42" t="s">
        <v>62</v>
      </c>
      <c r="B2746" s="42" t="s">
        <v>75</v>
      </c>
      <c r="C2746" s="42" t="s">
        <v>26</v>
      </c>
      <c r="D2746" s="43">
        <v>3090</v>
      </c>
      <c r="E2746" s="97">
        <v>5.0456443099999998E-3</v>
      </c>
      <c r="F2746" s="97">
        <v>1.3475178800000001E-3</v>
      </c>
      <c r="G2746" s="97">
        <v>7.8728401000000003E-4</v>
      </c>
      <c r="H2746" s="97">
        <v>2.9108419300000001E-3</v>
      </c>
    </row>
    <row r="2747" spans="1:8" x14ac:dyDescent="0.2">
      <c r="A2747" s="42" t="s">
        <v>62</v>
      </c>
      <c r="B2747" s="42" t="s">
        <v>70</v>
      </c>
      <c r="C2747" s="42" t="s">
        <v>27</v>
      </c>
      <c r="D2747" s="43">
        <v>908</v>
      </c>
      <c r="E2747" s="97">
        <v>7.4631870800000001E-3</v>
      </c>
      <c r="F2747" s="97">
        <v>2.4717656499999999E-3</v>
      </c>
      <c r="G2747" s="97">
        <v>8.2495845999999999E-4</v>
      </c>
      <c r="H2747" s="97">
        <v>4.1664624799999999E-3</v>
      </c>
    </row>
    <row r="2748" spans="1:8" x14ac:dyDescent="0.2">
      <c r="A2748" s="42" t="s">
        <v>62</v>
      </c>
      <c r="B2748" s="42" t="s">
        <v>71</v>
      </c>
      <c r="C2748" s="42" t="s">
        <v>27</v>
      </c>
      <c r="D2748" s="43">
        <v>463</v>
      </c>
      <c r="E2748" s="97">
        <v>6.5898225699999998E-3</v>
      </c>
      <c r="F2748" s="97">
        <v>1.8007556900000001E-3</v>
      </c>
      <c r="G2748" s="97">
        <v>7.0124366000000001E-4</v>
      </c>
      <c r="H2748" s="97">
        <v>4.0878227400000001E-3</v>
      </c>
    </row>
    <row r="2749" spans="1:8" x14ac:dyDescent="0.2">
      <c r="A2749" s="42" t="s">
        <v>62</v>
      </c>
      <c r="B2749" s="42" t="s">
        <v>72</v>
      </c>
      <c r="C2749" s="42" t="s">
        <v>27</v>
      </c>
      <c r="D2749" s="43">
        <v>94</v>
      </c>
      <c r="E2749" s="97">
        <v>5.3514083599999996E-3</v>
      </c>
      <c r="F2749" s="97">
        <v>1.9636522300000001E-3</v>
      </c>
      <c r="G2749" s="97">
        <v>1.1236701910000001E-2</v>
      </c>
      <c r="H2749" s="97">
        <v>2.7893516299999999E-3</v>
      </c>
    </row>
    <row r="2750" spans="1:8" x14ac:dyDescent="0.2">
      <c r="A2750" s="42" t="s">
        <v>62</v>
      </c>
      <c r="B2750" s="42" t="s">
        <v>73</v>
      </c>
      <c r="C2750" s="42" t="s">
        <v>27</v>
      </c>
      <c r="D2750" s="43">
        <v>243</v>
      </c>
      <c r="E2750" s="97">
        <v>7.8106421699999998E-3</v>
      </c>
      <c r="F2750" s="97">
        <v>2.4443203700000001E-3</v>
      </c>
      <c r="G2750" s="97">
        <v>8.8205852E-4</v>
      </c>
      <c r="H2750" s="97">
        <v>4.4842628200000003E-3</v>
      </c>
    </row>
    <row r="2751" spans="1:8" x14ac:dyDescent="0.2">
      <c r="A2751" s="42" t="s">
        <v>62</v>
      </c>
      <c r="B2751" s="42" t="s">
        <v>74</v>
      </c>
      <c r="C2751" s="42" t="s">
        <v>27</v>
      </c>
      <c r="D2751" s="43">
        <v>1477</v>
      </c>
      <c r="E2751" s="97">
        <v>6.5643961199999996E-3</v>
      </c>
      <c r="F2751" s="97">
        <v>1.9638152999999999E-3</v>
      </c>
      <c r="G2751" s="97">
        <v>6.7736127999999999E-4</v>
      </c>
      <c r="H2751" s="97">
        <v>3.9232190600000001E-3</v>
      </c>
    </row>
    <row r="2752" spans="1:8" x14ac:dyDescent="0.2">
      <c r="A2752" s="42" t="s">
        <v>62</v>
      </c>
      <c r="B2752" s="42" t="s">
        <v>75</v>
      </c>
      <c r="C2752" s="42" t="s">
        <v>27</v>
      </c>
      <c r="D2752" s="43">
        <v>1461</v>
      </c>
      <c r="E2752" s="97">
        <v>5.3862458599999996E-3</v>
      </c>
      <c r="F2752" s="97">
        <v>1.3428458499999999E-3</v>
      </c>
      <c r="G2752" s="97">
        <v>6.2090406999999997E-4</v>
      </c>
      <c r="H2752" s="97">
        <v>3.4224954600000001E-3</v>
      </c>
    </row>
    <row r="2753" spans="1:8" x14ac:dyDescent="0.2">
      <c r="A2753" s="42" t="s">
        <v>62</v>
      </c>
      <c r="B2753" s="42" t="s">
        <v>70</v>
      </c>
      <c r="C2753" s="42" t="s">
        <v>28</v>
      </c>
      <c r="D2753" s="43">
        <v>1387</v>
      </c>
      <c r="E2753" s="97">
        <v>6.4157585200000002E-3</v>
      </c>
      <c r="F2753" s="97">
        <v>1.51330785E-3</v>
      </c>
      <c r="G2753" s="97">
        <v>1.28064977E-3</v>
      </c>
      <c r="H2753" s="97">
        <v>3.6218004200000002E-3</v>
      </c>
    </row>
    <row r="2754" spans="1:8" x14ac:dyDescent="0.2">
      <c r="A2754" s="42" t="s">
        <v>62</v>
      </c>
      <c r="B2754" s="42" t="s">
        <v>71</v>
      </c>
      <c r="C2754" s="42" t="s">
        <v>28</v>
      </c>
      <c r="D2754" s="43">
        <v>101</v>
      </c>
      <c r="E2754" s="97">
        <v>1.4520076769999999E-2</v>
      </c>
      <c r="F2754" s="97">
        <v>3.9427481699999996E-3</v>
      </c>
      <c r="G2754" s="97">
        <v>1.82148404E-3</v>
      </c>
      <c r="H2754" s="97">
        <v>8.7558441399999999E-3</v>
      </c>
    </row>
    <row r="2755" spans="1:8" x14ac:dyDescent="0.2">
      <c r="A2755" s="42" t="s">
        <v>62</v>
      </c>
      <c r="B2755" s="42" t="s">
        <v>72</v>
      </c>
      <c r="C2755" s="42" t="s">
        <v>28</v>
      </c>
      <c r="D2755" s="43">
        <v>162</v>
      </c>
      <c r="E2755" s="97">
        <v>5.2579158600000002E-3</v>
      </c>
      <c r="F2755" s="97">
        <v>1.1678381299999999E-3</v>
      </c>
      <c r="G2755" s="97">
        <v>1.1479049900000001E-3</v>
      </c>
      <c r="H2755" s="97">
        <v>2.9421722600000001E-3</v>
      </c>
    </row>
    <row r="2756" spans="1:8" x14ac:dyDescent="0.2">
      <c r="A2756" s="42" t="s">
        <v>62</v>
      </c>
      <c r="B2756" s="42" t="s">
        <v>73</v>
      </c>
      <c r="C2756" s="42" t="s">
        <v>28</v>
      </c>
      <c r="D2756" s="43">
        <v>99</v>
      </c>
      <c r="E2756" s="97">
        <v>1.018682167E-2</v>
      </c>
      <c r="F2756" s="97">
        <v>3.7068600300000001E-3</v>
      </c>
      <c r="G2756" s="97">
        <v>1.3003879200000001E-3</v>
      </c>
      <c r="H2756" s="97">
        <v>5.1795732800000004E-3</v>
      </c>
    </row>
    <row r="2757" spans="1:8" x14ac:dyDescent="0.2">
      <c r="A2757" s="42" t="s">
        <v>62</v>
      </c>
      <c r="B2757" s="42" t="s">
        <v>74</v>
      </c>
      <c r="C2757" s="42" t="s">
        <v>28</v>
      </c>
      <c r="D2757" s="43">
        <v>869</v>
      </c>
      <c r="E2757" s="97">
        <v>8.5907330500000004E-3</v>
      </c>
      <c r="F2757" s="97">
        <v>2.7538569000000001E-3</v>
      </c>
      <c r="G2757" s="97">
        <v>1.0752032700000001E-3</v>
      </c>
      <c r="H2757" s="97">
        <v>4.76167237E-3</v>
      </c>
    </row>
    <row r="2758" spans="1:8" x14ac:dyDescent="0.2">
      <c r="A2758" s="42" t="s">
        <v>62</v>
      </c>
      <c r="B2758" s="42" t="s">
        <v>75</v>
      </c>
      <c r="C2758" s="42" t="s">
        <v>28</v>
      </c>
      <c r="D2758" s="43">
        <v>701</v>
      </c>
      <c r="E2758" s="97">
        <v>7.2025410900000003E-3</v>
      </c>
      <c r="F2758" s="97">
        <v>1.35476082E-3</v>
      </c>
      <c r="G2758" s="97">
        <v>1.2087888E-3</v>
      </c>
      <c r="H2758" s="97">
        <v>4.6389910200000002E-3</v>
      </c>
    </row>
    <row r="2759" spans="1:8" x14ac:dyDescent="0.2">
      <c r="A2759" s="42" t="s">
        <v>62</v>
      </c>
      <c r="B2759" s="42" t="s">
        <v>70</v>
      </c>
      <c r="C2759" s="42" t="s">
        <v>29</v>
      </c>
      <c r="D2759" s="43">
        <v>560</v>
      </c>
      <c r="E2759" s="97">
        <v>1.03240325E-2</v>
      </c>
      <c r="F2759" s="97">
        <v>2.8818408600000001E-3</v>
      </c>
      <c r="G2759" s="97">
        <v>2.7309645399999998E-3</v>
      </c>
      <c r="H2759" s="97">
        <v>4.7112266099999999E-3</v>
      </c>
    </row>
    <row r="2760" spans="1:8" x14ac:dyDescent="0.2">
      <c r="A2760" s="42" t="s">
        <v>62</v>
      </c>
      <c r="B2760" s="42" t="s">
        <v>71</v>
      </c>
      <c r="C2760" s="42" t="s">
        <v>29</v>
      </c>
      <c r="D2760" s="43">
        <v>245</v>
      </c>
      <c r="E2760" s="97">
        <v>1.1477654699999999E-2</v>
      </c>
      <c r="F2760" s="97">
        <v>2.69723145E-3</v>
      </c>
      <c r="G2760" s="97">
        <v>3.0879154899999999E-3</v>
      </c>
      <c r="H2760" s="97">
        <v>5.6925073399999998E-3</v>
      </c>
    </row>
    <row r="2761" spans="1:8" x14ac:dyDescent="0.2">
      <c r="A2761" s="42" t="s">
        <v>62</v>
      </c>
      <c r="B2761" s="42" t="s">
        <v>72</v>
      </c>
      <c r="C2761" s="42" t="s">
        <v>29</v>
      </c>
      <c r="D2761" s="43">
        <v>20</v>
      </c>
      <c r="E2761" s="97">
        <v>7.3923608599999998E-3</v>
      </c>
      <c r="F2761" s="97">
        <v>1.8327543700000001E-3</v>
      </c>
      <c r="G2761" s="97">
        <v>2.27256919E-3</v>
      </c>
      <c r="H2761" s="97">
        <v>3.2870368E-3</v>
      </c>
    </row>
    <row r="2762" spans="1:8" x14ac:dyDescent="0.2">
      <c r="A2762" s="42" t="s">
        <v>62</v>
      </c>
      <c r="B2762" s="42" t="s">
        <v>73</v>
      </c>
      <c r="C2762" s="42" t="s">
        <v>29</v>
      </c>
      <c r="D2762" s="43">
        <v>107</v>
      </c>
      <c r="E2762" s="97">
        <v>9.9848560999999999E-3</v>
      </c>
      <c r="F2762" s="97">
        <v>2.7739916200000001E-3</v>
      </c>
      <c r="G2762" s="97">
        <v>2.41368099E-3</v>
      </c>
      <c r="H2762" s="97">
        <v>4.7971830299999999E-3</v>
      </c>
    </row>
    <row r="2763" spans="1:8" x14ac:dyDescent="0.2">
      <c r="A2763" s="42" t="s">
        <v>62</v>
      </c>
      <c r="B2763" s="42" t="s">
        <v>74</v>
      </c>
      <c r="C2763" s="42" t="s">
        <v>29</v>
      </c>
      <c r="D2763" s="43">
        <v>419</v>
      </c>
      <c r="E2763" s="97">
        <v>1.0500419630000001E-2</v>
      </c>
      <c r="F2763" s="97">
        <v>2.9889836800000001E-3</v>
      </c>
      <c r="G2763" s="97">
        <v>2.3218032099999999E-3</v>
      </c>
      <c r="H2763" s="97">
        <v>5.1896322600000003E-3</v>
      </c>
    </row>
    <row r="2764" spans="1:8" x14ac:dyDescent="0.2">
      <c r="A2764" s="42" t="s">
        <v>62</v>
      </c>
      <c r="B2764" s="42" t="s">
        <v>75</v>
      </c>
      <c r="C2764" s="42" t="s">
        <v>29</v>
      </c>
      <c r="D2764" s="43">
        <v>464</v>
      </c>
      <c r="E2764" s="97">
        <v>8.9243841300000008E-3</v>
      </c>
      <c r="F2764" s="97">
        <v>1.6844017100000001E-3</v>
      </c>
      <c r="G2764" s="97">
        <v>2.3364910199999999E-3</v>
      </c>
      <c r="H2764" s="97">
        <v>4.9034909399999996E-3</v>
      </c>
    </row>
    <row r="2765" spans="1:8" x14ac:dyDescent="0.2">
      <c r="A2765" s="42" t="s">
        <v>62</v>
      </c>
      <c r="B2765" s="42" t="s">
        <v>70</v>
      </c>
      <c r="C2765" s="42" t="s">
        <v>30</v>
      </c>
      <c r="D2765" s="43">
        <v>1272</v>
      </c>
      <c r="E2765" s="97">
        <v>6.6246012199999999E-3</v>
      </c>
      <c r="F2765" s="97">
        <v>1.6054111800000001E-3</v>
      </c>
      <c r="G2765" s="97">
        <v>1.1619294299999999E-3</v>
      </c>
      <c r="H2765" s="97">
        <v>3.8572601199999999E-3</v>
      </c>
    </row>
    <row r="2766" spans="1:8" x14ac:dyDescent="0.2">
      <c r="A2766" s="42" t="s">
        <v>62</v>
      </c>
      <c r="B2766" s="42" t="s">
        <v>71</v>
      </c>
      <c r="C2766" s="42" t="s">
        <v>30</v>
      </c>
      <c r="D2766" s="43">
        <v>243</v>
      </c>
      <c r="E2766" s="97">
        <v>8.3654833000000005E-3</v>
      </c>
      <c r="F2766" s="97">
        <v>2.5346743500000001E-3</v>
      </c>
      <c r="G2766" s="97">
        <v>1.1360213300000001E-3</v>
      </c>
      <c r="H2766" s="97">
        <v>4.6947871200000001E-3</v>
      </c>
    </row>
    <row r="2767" spans="1:8" x14ac:dyDescent="0.2">
      <c r="A2767" s="42" t="s">
        <v>62</v>
      </c>
      <c r="B2767" s="42" t="s">
        <v>72</v>
      </c>
      <c r="C2767" s="42" t="s">
        <v>30</v>
      </c>
      <c r="D2767" s="43">
        <v>9</v>
      </c>
      <c r="E2767" s="97">
        <v>5.8384771500000002E-3</v>
      </c>
      <c r="F2767" s="97">
        <v>2.2968103299999998E-3</v>
      </c>
      <c r="G2767" s="97">
        <v>6.7258216999999999E-4</v>
      </c>
      <c r="H2767" s="97">
        <v>2.8690841699999998E-3</v>
      </c>
    </row>
    <row r="2768" spans="1:8" x14ac:dyDescent="0.2">
      <c r="A2768" s="42" t="s">
        <v>62</v>
      </c>
      <c r="B2768" s="42" t="s">
        <v>73</v>
      </c>
      <c r="C2768" s="42" t="s">
        <v>30</v>
      </c>
      <c r="D2768" s="43">
        <v>300</v>
      </c>
      <c r="E2768" s="97">
        <v>7.2738423300000004E-3</v>
      </c>
      <c r="F2768" s="97">
        <v>2.0300537799999999E-3</v>
      </c>
      <c r="G2768" s="97">
        <v>1.1377312300000001E-3</v>
      </c>
      <c r="H2768" s="97">
        <v>4.1060568400000004E-3</v>
      </c>
    </row>
    <row r="2769" spans="1:8" x14ac:dyDescent="0.2">
      <c r="A2769" s="42" t="s">
        <v>62</v>
      </c>
      <c r="B2769" s="42" t="s">
        <v>74</v>
      </c>
      <c r="C2769" s="42" t="s">
        <v>30</v>
      </c>
      <c r="D2769" s="43">
        <v>459</v>
      </c>
      <c r="E2769" s="97">
        <v>7.09374724E-3</v>
      </c>
      <c r="F2769" s="97">
        <v>1.9558165499999999E-3</v>
      </c>
      <c r="G2769" s="97">
        <v>9.8546029999999995E-4</v>
      </c>
      <c r="H2769" s="97">
        <v>4.1524699099999996E-3</v>
      </c>
    </row>
    <row r="2770" spans="1:8" x14ac:dyDescent="0.2">
      <c r="A2770" s="42" t="s">
        <v>62</v>
      </c>
      <c r="B2770" s="42" t="s">
        <v>75</v>
      </c>
      <c r="C2770" s="42" t="s">
        <v>30</v>
      </c>
      <c r="D2770" s="43">
        <v>394</v>
      </c>
      <c r="E2770" s="97">
        <v>6.7587890100000002E-3</v>
      </c>
      <c r="F2770" s="97">
        <v>1.4752829599999999E-3</v>
      </c>
      <c r="G2770" s="97">
        <v>8.8159755999999995E-4</v>
      </c>
      <c r="H2770" s="97">
        <v>4.4019080100000003E-3</v>
      </c>
    </row>
    <row r="2771" spans="1:8" x14ac:dyDescent="0.2">
      <c r="A2771" s="42" t="s">
        <v>62</v>
      </c>
      <c r="B2771" s="42" t="s">
        <v>70</v>
      </c>
      <c r="C2771" s="42" t="s">
        <v>31</v>
      </c>
      <c r="D2771" s="43">
        <v>950</v>
      </c>
      <c r="E2771" s="97">
        <v>8.7064446900000005E-3</v>
      </c>
      <c r="F2771" s="97">
        <v>1.9982088300000002E-3</v>
      </c>
      <c r="G2771" s="97">
        <v>1.40828436E-3</v>
      </c>
      <c r="H2771" s="97">
        <v>5.2999510299999997E-3</v>
      </c>
    </row>
    <row r="2772" spans="1:8" x14ac:dyDescent="0.2">
      <c r="A2772" s="42" t="s">
        <v>62</v>
      </c>
      <c r="B2772" s="42" t="s">
        <v>71</v>
      </c>
      <c r="C2772" s="42" t="s">
        <v>31</v>
      </c>
      <c r="D2772" s="43">
        <v>66</v>
      </c>
      <c r="E2772" s="97">
        <v>1.1521464380000001E-2</v>
      </c>
      <c r="F2772" s="97">
        <v>3.4904599099999998E-3</v>
      </c>
      <c r="G2772" s="97">
        <v>1.4886711799999999E-3</v>
      </c>
      <c r="H2772" s="97">
        <v>6.5423328599999997E-3</v>
      </c>
    </row>
    <row r="2773" spans="1:8" x14ac:dyDescent="0.2">
      <c r="A2773" s="42" t="s">
        <v>62</v>
      </c>
      <c r="B2773" s="42" t="s">
        <v>72</v>
      </c>
      <c r="C2773" s="42" t="s">
        <v>31</v>
      </c>
      <c r="D2773" s="43">
        <v>1734</v>
      </c>
      <c r="E2773" s="97">
        <v>1.713313365E-2</v>
      </c>
      <c r="F2773" s="97">
        <v>1.88746826E-3</v>
      </c>
      <c r="G2773" s="97">
        <v>3.7408152500000001E-3</v>
      </c>
      <c r="H2773" s="97">
        <v>1.150484966E-2</v>
      </c>
    </row>
    <row r="2774" spans="1:8" x14ac:dyDescent="0.2">
      <c r="A2774" s="42" t="s">
        <v>62</v>
      </c>
      <c r="B2774" s="42" t="s">
        <v>73</v>
      </c>
      <c r="C2774" s="42" t="s">
        <v>31</v>
      </c>
      <c r="D2774" s="43">
        <v>529</v>
      </c>
      <c r="E2774" s="97">
        <v>7.13914683E-3</v>
      </c>
      <c r="F2774" s="97">
        <v>1.8221397199999999E-3</v>
      </c>
      <c r="G2774" s="97">
        <v>1.28209648E-3</v>
      </c>
      <c r="H2774" s="97">
        <v>4.0349101400000004E-3</v>
      </c>
    </row>
    <row r="2775" spans="1:8" x14ac:dyDescent="0.2">
      <c r="A2775" s="42" t="s">
        <v>62</v>
      </c>
      <c r="B2775" s="42" t="s">
        <v>74</v>
      </c>
      <c r="C2775" s="42" t="s">
        <v>31</v>
      </c>
      <c r="D2775" s="43">
        <v>754</v>
      </c>
      <c r="E2775" s="97">
        <v>6.6114823399999996E-3</v>
      </c>
      <c r="F2775" s="97">
        <v>1.6669120300000001E-3</v>
      </c>
      <c r="G2775" s="97">
        <v>1.2580432800000001E-3</v>
      </c>
      <c r="H2775" s="97">
        <v>3.6865265399999999E-3</v>
      </c>
    </row>
    <row r="2776" spans="1:8" x14ac:dyDescent="0.2">
      <c r="A2776" s="42" t="s">
        <v>62</v>
      </c>
      <c r="B2776" s="42" t="s">
        <v>75</v>
      </c>
      <c r="C2776" s="42" t="s">
        <v>31</v>
      </c>
      <c r="D2776" s="43">
        <v>317</v>
      </c>
      <c r="E2776" s="97">
        <v>7.2654513500000004E-3</v>
      </c>
      <c r="F2776" s="97">
        <v>1.61781433E-3</v>
      </c>
      <c r="G2776" s="97">
        <v>1.2087785200000001E-3</v>
      </c>
      <c r="H2776" s="97">
        <v>4.4388579799999996E-3</v>
      </c>
    </row>
    <row r="2777" spans="1:8" x14ac:dyDescent="0.2">
      <c r="A2777" s="42" t="s">
        <v>62</v>
      </c>
      <c r="B2777" s="42" t="s">
        <v>70</v>
      </c>
      <c r="C2777" s="42" t="s">
        <v>166</v>
      </c>
      <c r="D2777" s="43">
        <v>1</v>
      </c>
      <c r="E2777" s="97">
        <v>1.019675902E-2</v>
      </c>
      <c r="F2777" s="97">
        <v>8.7037034700000009E-3</v>
      </c>
      <c r="G2777" s="97">
        <v>6.9444439999999998E-5</v>
      </c>
      <c r="H2777" s="97">
        <v>1.42361111E-3</v>
      </c>
    </row>
    <row r="2778" spans="1:8" x14ac:dyDescent="0.2">
      <c r="A2778" s="42" t="s">
        <v>62</v>
      </c>
      <c r="B2778" s="42" t="s">
        <v>71</v>
      </c>
      <c r="C2778" s="42" t="s">
        <v>166</v>
      </c>
      <c r="D2778" s="43">
        <v>1</v>
      </c>
      <c r="E2778" s="97">
        <v>6.77083333E-3</v>
      </c>
      <c r="F2778" s="97">
        <v>8.5648124999999995E-4</v>
      </c>
      <c r="G2778" s="97">
        <v>3.3449069400000001E-3</v>
      </c>
      <c r="H2778" s="97">
        <v>2.5694444400000001E-3</v>
      </c>
    </row>
    <row r="2779" spans="1:8" x14ac:dyDescent="0.2">
      <c r="A2779" s="42" t="s">
        <v>62</v>
      </c>
      <c r="B2779" s="42" t="s">
        <v>74</v>
      </c>
      <c r="C2779" s="42" t="s">
        <v>166</v>
      </c>
      <c r="D2779" s="43">
        <v>3</v>
      </c>
      <c r="E2779" s="97">
        <v>1.4158950220000001E-2</v>
      </c>
      <c r="F2779" s="97">
        <v>2.7584872599999998E-3</v>
      </c>
      <c r="G2779" s="97">
        <v>6.2384256900000004E-3</v>
      </c>
      <c r="H2779" s="97">
        <v>5.1620368000000003E-3</v>
      </c>
    </row>
    <row r="2780" spans="1:8" x14ac:dyDescent="0.2">
      <c r="A2780" s="42" t="s">
        <v>62</v>
      </c>
      <c r="B2780" s="42" t="s">
        <v>70</v>
      </c>
      <c r="C2780" s="42" t="s">
        <v>32</v>
      </c>
      <c r="D2780" s="43">
        <v>2976</v>
      </c>
      <c r="E2780" s="97">
        <v>7.1507590700000002E-3</v>
      </c>
      <c r="F2780" s="97">
        <v>1.27214839E-3</v>
      </c>
      <c r="G2780" s="97">
        <v>1.55252412E-3</v>
      </c>
      <c r="H2780" s="97">
        <v>4.3260860700000004E-3</v>
      </c>
    </row>
    <row r="2781" spans="1:8" x14ac:dyDescent="0.2">
      <c r="A2781" s="42" t="s">
        <v>62</v>
      </c>
      <c r="B2781" s="42" t="s">
        <v>71</v>
      </c>
      <c r="C2781" s="42" t="s">
        <v>32</v>
      </c>
      <c r="D2781" s="43">
        <v>216</v>
      </c>
      <c r="E2781" s="97">
        <v>1.121200893E-2</v>
      </c>
      <c r="F2781" s="97">
        <v>3.2391329500000001E-3</v>
      </c>
      <c r="G2781" s="97">
        <v>1.9904190000000002E-3</v>
      </c>
      <c r="H2781" s="97">
        <v>5.9824564699999996E-3</v>
      </c>
    </row>
    <row r="2782" spans="1:8" x14ac:dyDescent="0.2">
      <c r="A2782" s="42" t="s">
        <v>62</v>
      </c>
      <c r="B2782" s="42" t="s">
        <v>72</v>
      </c>
      <c r="C2782" s="42" t="s">
        <v>32</v>
      </c>
      <c r="D2782" s="43">
        <v>2142</v>
      </c>
      <c r="E2782" s="97">
        <v>8.3357970400000005E-3</v>
      </c>
      <c r="F2782" s="97">
        <v>7.4322606999999998E-4</v>
      </c>
      <c r="G2782" s="97">
        <v>2.7630478800000002E-3</v>
      </c>
      <c r="H2782" s="97">
        <v>4.8295226100000003E-3</v>
      </c>
    </row>
    <row r="2783" spans="1:8" x14ac:dyDescent="0.2">
      <c r="A2783" s="42" t="s">
        <v>62</v>
      </c>
      <c r="B2783" s="42" t="s">
        <v>73</v>
      </c>
      <c r="C2783" s="42" t="s">
        <v>32</v>
      </c>
      <c r="D2783" s="43">
        <v>428</v>
      </c>
      <c r="E2783" s="97">
        <v>7.6259354099999996E-3</v>
      </c>
      <c r="F2783" s="97">
        <v>1.7126922999999999E-3</v>
      </c>
      <c r="G2783" s="97">
        <v>1.6094450499999999E-3</v>
      </c>
      <c r="H2783" s="97">
        <v>4.3037975600000002E-3</v>
      </c>
    </row>
    <row r="2784" spans="1:8" x14ac:dyDescent="0.2">
      <c r="A2784" s="42" t="s">
        <v>62</v>
      </c>
      <c r="B2784" s="42" t="s">
        <v>74</v>
      </c>
      <c r="C2784" s="42" t="s">
        <v>32</v>
      </c>
      <c r="D2784" s="43">
        <v>956</v>
      </c>
      <c r="E2784" s="97">
        <v>8.6299368999999994E-3</v>
      </c>
      <c r="F2784" s="97">
        <v>1.9940335400000001E-3</v>
      </c>
      <c r="G2784" s="97">
        <v>1.4615171600000001E-3</v>
      </c>
      <c r="H2784" s="97">
        <v>5.1743856999999999E-3</v>
      </c>
    </row>
    <row r="2785" spans="1:8" x14ac:dyDescent="0.2">
      <c r="A2785" s="42" t="s">
        <v>62</v>
      </c>
      <c r="B2785" s="42" t="s">
        <v>75</v>
      </c>
      <c r="C2785" s="42" t="s">
        <v>32</v>
      </c>
      <c r="D2785" s="43">
        <v>735</v>
      </c>
      <c r="E2785" s="97">
        <v>8.0225810099999999E-3</v>
      </c>
      <c r="F2785" s="97">
        <v>1.34393084E-3</v>
      </c>
      <c r="G2785" s="97">
        <v>1.3602920200000001E-3</v>
      </c>
      <c r="H2785" s="97">
        <v>5.3183576500000001E-3</v>
      </c>
    </row>
    <row r="2786" spans="1:8" x14ac:dyDescent="0.2">
      <c r="A2786" s="42" t="s">
        <v>62</v>
      </c>
      <c r="B2786" s="42" t="s">
        <v>70</v>
      </c>
      <c r="C2786" s="42" t="s">
        <v>33</v>
      </c>
      <c r="D2786" s="43">
        <v>1363</v>
      </c>
      <c r="E2786" s="97">
        <v>6.8634426699999999E-3</v>
      </c>
      <c r="F2786" s="97">
        <v>1.9025125899999999E-3</v>
      </c>
      <c r="G2786" s="97">
        <v>1.2702522799999999E-3</v>
      </c>
      <c r="H2786" s="97">
        <v>3.6906773199999999E-3</v>
      </c>
    </row>
    <row r="2787" spans="1:8" x14ac:dyDescent="0.2">
      <c r="A2787" s="42" t="s">
        <v>62</v>
      </c>
      <c r="B2787" s="42" t="s">
        <v>71</v>
      </c>
      <c r="C2787" s="42" t="s">
        <v>33</v>
      </c>
      <c r="D2787" s="43">
        <v>309</v>
      </c>
      <c r="E2787" s="97">
        <v>7.5975740699999999E-3</v>
      </c>
      <c r="F2787" s="97">
        <v>2.0906746E-3</v>
      </c>
      <c r="G2787" s="97">
        <v>1.20853537E-3</v>
      </c>
      <c r="H2787" s="97">
        <v>4.2983636500000004E-3</v>
      </c>
    </row>
    <row r="2788" spans="1:8" x14ac:dyDescent="0.2">
      <c r="A2788" s="42" t="s">
        <v>62</v>
      </c>
      <c r="B2788" s="42" t="s">
        <v>72</v>
      </c>
      <c r="C2788" s="42" t="s">
        <v>33</v>
      </c>
      <c r="D2788" s="43">
        <v>44</v>
      </c>
      <c r="E2788" s="97">
        <v>4.5864896699999999E-3</v>
      </c>
      <c r="F2788" s="97">
        <v>1.5346167800000001E-3</v>
      </c>
      <c r="G2788" s="97">
        <v>1.0898040800000001E-3</v>
      </c>
      <c r="H2788" s="97">
        <v>1.9620683499999999E-3</v>
      </c>
    </row>
    <row r="2789" spans="1:8" x14ac:dyDescent="0.2">
      <c r="A2789" s="42" t="s">
        <v>62</v>
      </c>
      <c r="B2789" s="42" t="s">
        <v>73</v>
      </c>
      <c r="C2789" s="42" t="s">
        <v>33</v>
      </c>
      <c r="D2789" s="43">
        <v>561</v>
      </c>
      <c r="E2789" s="97">
        <v>6.7527395700000001E-3</v>
      </c>
      <c r="F2789" s="97">
        <v>1.81294127E-3</v>
      </c>
      <c r="G2789" s="97">
        <v>1.19450197E-3</v>
      </c>
      <c r="H2789" s="97">
        <v>3.7452958600000001E-3</v>
      </c>
    </row>
    <row r="2790" spans="1:8" x14ac:dyDescent="0.2">
      <c r="A2790" s="42" t="s">
        <v>62</v>
      </c>
      <c r="B2790" s="42" t="s">
        <v>74</v>
      </c>
      <c r="C2790" s="42" t="s">
        <v>33</v>
      </c>
      <c r="D2790" s="43">
        <v>844</v>
      </c>
      <c r="E2790" s="97">
        <v>6.9067050499999998E-3</v>
      </c>
      <c r="F2790" s="97">
        <v>1.8546902799999999E-3</v>
      </c>
      <c r="G2790" s="97">
        <v>1.08774332E-3</v>
      </c>
      <c r="H2790" s="97">
        <v>3.9642709800000002E-3</v>
      </c>
    </row>
    <row r="2791" spans="1:8" x14ac:dyDescent="0.2">
      <c r="A2791" s="42" t="s">
        <v>62</v>
      </c>
      <c r="B2791" s="42" t="s">
        <v>75</v>
      </c>
      <c r="C2791" s="42" t="s">
        <v>33</v>
      </c>
      <c r="D2791" s="43">
        <v>483</v>
      </c>
      <c r="E2791" s="97">
        <v>5.9384343099999999E-3</v>
      </c>
      <c r="F2791" s="97">
        <v>1.24745971E-3</v>
      </c>
      <c r="G2791" s="97">
        <v>9.5218899999999999E-4</v>
      </c>
      <c r="H2791" s="97">
        <v>3.7387851200000001E-3</v>
      </c>
    </row>
    <row r="2792" spans="1:8" x14ac:dyDescent="0.2">
      <c r="A2792" s="42" t="s">
        <v>62</v>
      </c>
      <c r="B2792" s="42" t="s">
        <v>70</v>
      </c>
      <c r="C2792" s="42" t="s">
        <v>34</v>
      </c>
      <c r="D2792" s="43">
        <v>1160</v>
      </c>
      <c r="E2792" s="97">
        <v>7.0225692000000003E-3</v>
      </c>
      <c r="F2792" s="97">
        <v>1.73455436E-3</v>
      </c>
      <c r="G2792" s="97">
        <v>1.3571098299999999E-3</v>
      </c>
      <c r="H2792" s="97">
        <v>3.9309045400000003E-3</v>
      </c>
    </row>
    <row r="2793" spans="1:8" x14ac:dyDescent="0.2">
      <c r="A2793" s="42" t="s">
        <v>62</v>
      </c>
      <c r="B2793" s="42" t="s">
        <v>71</v>
      </c>
      <c r="C2793" s="42" t="s">
        <v>34</v>
      </c>
      <c r="D2793" s="43">
        <v>199</v>
      </c>
      <c r="E2793" s="97">
        <v>7.6819279600000004E-3</v>
      </c>
      <c r="F2793" s="97">
        <v>1.9803296299999999E-3</v>
      </c>
      <c r="G2793" s="97">
        <v>1.26145752E-3</v>
      </c>
      <c r="H2793" s="97">
        <v>4.4401402800000002E-3</v>
      </c>
    </row>
    <row r="2794" spans="1:8" x14ac:dyDescent="0.2">
      <c r="A2794" s="42" t="s">
        <v>62</v>
      </c>
      <c r="B2794" s="42" t="s">
        <v>72</v>
      </c>
      <c r="C2794" s="42" t="s">
        <v>34</v>
      </c>
      <c r="D2794" s="43">
        <v>144</v>
      </c>
      <c r="E2794" s="97">
        <v>7.2141844500000002E-3</v>
      </c>
      <c r="F2794" s="97">
        <v>2.2496300300000002E-3</v>
      </c>
      <c r="G2794" s="97">
        <v>1.14310031E-3</v>
      </c>
      <c r="H2794" s="97">
        <v>3.8214535800000001E-3</v>
      </c>
    </row>
    <row r="2795" spans="1:8" x14ac:dyDescent="0.2">
      <c r="A2795" s="42" t="s">
        <v>62</v>
      </c>
      <c r="B2795" s="42" t="s">
        <v>73</v>
      </c>
      <c r="C2795" s="42" t="s">
        <v>34</v>
      </c>
      <c r="D2795" s="43">
        <v>133</v>
      </c>
      <c r="E2795" s="97">
        <v>7.9796711699999991E-3</v>
      </c>
      <c r="F2795" s="97">
        <v>2.4605782999999998E-3</v>
      </c>
      <c r="G2795" s="97">
        <v>1.26905783E-3</v>
      </c>
      <c r="H2795" s="97">
        <v>4.2500345500000002E-3</v>
      </c>
    </row>
    <row r="2796" spans="1:8" x14ac:dyDescent="0.2">
      <c r="A2796" s="42" t="s">
        <v>62</v>
      </c>
      <c r="B2796" s="42" t="s">
        <v>74</v>
      </c>
      <c r="C2796" s="42" t="s">
        <v>34</v>
      </c>
      <c r="D2796" s="43">
        <v>532</v>
      </c>
      <c r="E2796" s="97">
        <v>7.6687375699999996E-3</v>
      </c>
      <c r="F2796" s="97">
        <v>2.0940369299999998E-3</v>
      </c>
      <c r="G2796" s="97">
        <v>1.15366518E-3</v>
      </c>
      <c r="H2796" s="97">
        <v>4.4210349900000003E-3</v>
      </c>
    </row>
    <row r="2797" spans="1:8" x14ac:dyDescent="0.2">
      <c r="A2797" s="42" t="s">
        <v>62</v>
      </c>
      <c r="B2797" s="42" t="s">
        <v>75</v>
      </c>
      <c r="C2797" s="42" t="s">
        <v>34</v>
      </c>
      <c r="D2797" s="43">
        <v>562</v>
      </c>
      <c r="E2797" s="97">
        <v>7.5795972800000002E-3</v>
      </c>
      <c r="F2797" s="97">
        <v>1.5231437799999999E-3</v>
      </c>
      <c r="G2797" s="97">
        <v>1.01973335E-3</v>
      </c>
      <c r="H2797" s="97">
        <v>5.0367196400000003E-3</v>
      </c>
    </row>
    <row r="2798" spans="1:8" x14ac:dyDescent="0.2">
      <c r="A2798" s="42" t="s">
        <v>62</v>
      </c>
      <c r="B2798" s="42" t="s">
        <v>70</v>
      </c>
      <c r="C2798" s="42" t="s">
        <v>35</v>
      </c>
      <c r="D2798" s="43">
        <v>302</v>
      </c>
      <c r="E2798" s="97">
        <v>8.3841900199999996E-3</v>
      </c>
      <c r="F2798" s="97">
        <v>1.68594378E-3</v>
      </c>
      <c r="G2798" s="97">
        <v>1.9427196000000001E-3</v>
      </c>
      <c r="H2798" s="97">
        <v>4.7555261899999996E-3</v>
      </c>
    </row>
    <row r="2799" spans="1:8" x14ac:dyDescent="0.2">
      <c r="A2799" s="42" t="s">
        <v>62</v>
      </c>
      <c r="B2799" s="42" t="s">
        <v>71</v>
      </c>
      <c r="C2799" s="42" t="s">
        <v>35</v>
      </c>
      <c r="D2799" s="43">
        <v>146</v>
      </c>
      <c r="E2799" s="97">
        <v>1.5862743910000001E-2</v>
      </c>
      <c r="F2799" s="97">
        <v>4.1384447099999996E-3</v>
      </c>
      <c r="G2799" s="97">
        <v>2.2480654699999999E-3</v>
      </c>
      <c r="H2799" s="97">
        <v>9.4762332900000003E-3</v>
      </c>
    </row>
    <row r="2800" spans="1:8" x14ac:dyDescent="0.2">
      <c r="A2800" s="42" t="s">
        <v>62</v>
      </c>
      <c r="B2800" s="42" t="s">
        <v>72</v>
      </c>
      <c r="C2800" s="42" t="s">
        <v>35</v>
      </c>
      <c r="D2800" s="43">
        <v>2734</v>
      </c>
      <c r="E2800" s="97">
        <v>7.4858390899999998E-3</v>
      </c>
      <c r="F2800" s="97">
        <v>7.7830756000000004E-4</v>
      </c>
      <c r="G2800" s="97">
        <v>3.5068552999999998E-3</v>
      </c>
      <c r="H2800" s="97">
        <v>3.2006757400000001E-3</v>
      </c>
    </row>
    <row r="2801" spans="1:8" x14ac:dyDescent="0.2">
      <c r="A2801" s="42" t="s">
        <v>62</v>
      </c>
      <c r="B2801" s="42" t="s">
        <v>73</v>
      </c>
      <c r="C2801" s="42" t="s">
        <v>35</v>
      </c>
      <c r="D2801" s="43">
        <v>200</v>
      </c>
      <c r="E2801" s="97">
        <v>8.9606479000000003E-3</v>
      </c>
      <c r="F2801" s="97">
        <v>1.85115716E-3</v>
      </c>
      <c r="G2801" s="97">
        <v>1.8583330900000001E-3</v>
      </c>
      <c r="H2801" s="97">
        <v>5.2511571599999996E-3</v>
      </c>
    </row>
    <row r="2802" spans="1:8" x14ac:dyDescent="0.2">
      <c r="A2802" s="42" t="s">
        <v>62</v>
      </c>
      <c r="B2802" s="42" t="s">
        <v>74</v>
      </c>
      <c r="C2802" s="42" t="s">
        <v>35</v>
      </c>
      <c r="D2802" s="43">
        <v>308</v>
      </c>
      <c r="E2802" s="97">
        <v>8.38759595E-3</v>
      </c>
      <c r="F2802" s="97">
        <v>1.7232591299999999E-3</v>
      </c>
      <c r="G2802" s="97">
        <v>1.54344762E-3</v>
      </c>
      <c r="H2802" s="97">
        <v>5.1208887100000003E-3</v>
      </c>
    </row>
    <row r="2803" spans="1:8" x14ac:dyDescent="0.2">
      <c r="A2803" s="42" t="s">
        <v>62</v>
      </c>
      <c r="B2803" s="42" t="s">
        <v>75</v>
      </c>
      <c r="C2803" s="42" t="s">
        <v>35</v>
      </c>
      <c r="D2803" s="43">
        <v>433</v>
      </c>
      <c r="E2803" s="97">
        <v>7.6994320099999999E-3</v>
      </c>
      <c r="F2803" s="97">
        <v>1.0428425599999999E-3</v>
      </c>
      <c r="G2803" s="97">
        <v>1.42935782E-3</v>
      </c>
      <c r="H2803" s="97">
        <v>5.2272311699999999E-3</v>
      </c>
    </row>
    <row r="2804" spans="1:8" x14ac:dyDescent="0.2">
      <c r="A2804" s="42" t="s">
        <v>62</v>
      </c>
      <c r="B2804" s="42" t="s">
        <v>70</v>
      </c>
      <c r="C2804" s="42" t="s">
        <v>36</v>
      </c>
      <c r="D2804" s="43">
        <v>1595</v>
      </c>
      <c r="E2804" s="97">
        <v>6.7570095100000001E-3</v>
      </c>
      <c r="F2804" s="97">
        <v>1.9536091300000002E-3</v>
      </c>
      <c r="G2804" s="97">
        <v>7.2120607999999996E-4</v>
      </c>
      <c r="H2804" s="97">
        <v>4.0821938199999998E-3</v>
      </c>
    </row>
    <row r="2805" spans="1:8" x14ac:dyDescent="0.2">
      <c r="A2805" s="42" t="s">
        <v>62</v>
      </c>
      <c r="B2805" s="42" t="s">
        <v>71</v>
      </c>
      <c r="C2805" s="42" t="s">
        <v>36</v>
      </c>
      <c r="D2805" s="43">
        <v>346</v>
      </c>
      <c r="E2805" s="97">
        <v>8.0576292800000008E-3</v>
      </c>
      <c r="F2805" s="97">
        <v>2.6344061899999998E-3</v>
      </c>
      <c r="G2805" s="97">
        <v>7.3033723000000001E-4</v>
      </c>
      <c r="H2805" s="97">
        <v>4.6928853900000001E-3</v>
      </c>
    </row>
    <row r="2806" spans="1:8" x14ac:dyDescent="0.2">
      <c r="A2806" s="42" t="s">
        <v>62</v>
      </c>
      <c r="B2806" s="42" t="s">
        <v>72</v>
      </c>
      <c r="C2806" s="42" t="s">
        <v>36</v>
      </c>
      <c r="D2806" s="43">
        <v>146</v>
      </c>
      <c r="E2806" s="97">
        <v>5.6994384700000001E-3</v>
      </c>
      <c r="F2806" s="97">
        <v>1.8880800499999999E-3</v>
      </c>
      <c r="G2806" s="97">
        <v>5.7791071000000004E-4</v>
      </c>
      <c r="H2806" s="97">
        <v>3.23344722E-3</v>
      </c>
    </row>
    <row r="2807" spans="1:8" x14ac:dyDescent="0.2">
      <c r="A2807" s="42" t="s">
        <v>62</v>
      </c>
      <c r="B2807" s="42" t="s">
        <v>73</v>
      </c>
      <c r="C2807" s="42" t="s">
        <v>36</v>
      </c>
      <c r="D2807" s="43">
        <v>665</v>
      </c>
      <c r="E2807" s="97">
        <v>7.0593843199999997E-3</v>
      </c>
      <c r="F2807" s="97">
        <v>2.3479877800000001E-3</v>
      </c>
      <c r="G2807" s="97">
        <v>7.2460641999999998E-4</v>
      </c>
      <c r="H2807" s="97">
        <v>3.9867896600000001E-3</v>
      </c>
    </row>
    <row r="2808" spans="1:8" x14ac:dyDescent="0.2">
      <c r="A2808" s="42" t="s">
        <v>62</v>
      </c>
      <c r="B2808" s="42" t="s">
        <v>74</v>
      </c>
      <c r="C2808" s="42" t="s">
        <v>36</v>
      </c>
      <c r="D2808" s="43">
        <v>803</v>
      </c>
      <c r="E2808" s="97">
        <v>6.5228048500000002E-3</v>
      </c>
      <c r="F2808" s="97">
        <v>2.0573166400000001E-3</v>
      </c>
      <c r="G2808" s="97">
        <v>6.2218912000000005E-4</v>
      </c>
      <c r="H2808" s="97">
        <v>3.8432986099999999E-3</v>
      </c>
    </row>
    <row r="2809" spans="1:8" x14ac:dyDescent="0.2">
      <c r="A2809" s="42" t="s">
        <v>62</v>
      </c>
      <c r="B2809" s="42" t="s">
        <v>75</v>
      </c>
      <c r="C2809" s="42" t="s">
        <v>36</v>
      </c>
      <c r="D2809" s="43">
        <v>556</v>
      </c>
      <c r="E2809" s="97">
        <v>5.4711853100000004E-3</v>
      </c>
      <c r="F2809" s="97">
        <v>1.41946835E-3</v>
      </c>
      <c r="G2809" s="97">
        <v>5.2149922000000002E-4</v>
      </c>
      <c r="H2809" s="97">
        <v>3.5302172599999998E-3</v>
      </c>
    </row>
    <row r="2810" spans="1:8" x14ac:dyDescent="0.2">
      <c r="A2810" s="42" t="s">
        <v>62</v>
      </c>
      <c r="B2810" s="42" t="s">
        <v>70</v>
      </c>
      <c r="C2810" s="42" t="s">
        <v>37</v>
      </c>
      <c r="D2810" s="43">
        <v>1205</v>
      </c>
      <c r="E2810" s="97">
        <v>7.7540050600000002E-3</v>
      </c>
      <c r="F2810" s="97">
        <v>1.52377224E-3</v>
      </c>
      <c r="G2810" s="97">
        <v>1.8390576899999999E-3</v>
      </c>
      <c r="H2810" s="97">
        <v>4.3911746400000003E-3</v>
      </c>
    </row>
    <row r="2811" spans="1:8" x14ac:dyDescent="0.2">
      <c r="A2811" s="42" t="s">
        <v>62</v>
      </c>
      <c r="B2811" s="42" t="s">
        <v>71</v>
      </c>
      <c r="C2811" s="42" t="s">
        <v>37</v>
      </c>
      <c r="D2811" s="43">
        <v>365</v>
      </c>
      <c r="E2811" s="97">
        <v>1.6957318379999999E-2</v>
      </c>
      <c r="F2811" s="97">
        <v>5.8234713299999998E-3</v>
      </c>
      <c r="G2811" s="97">
        <v>1.8019403900000001E-3</v>
      </c>
      <c r="H2811" s="97">
        <v>9.3319061400000004E-3</v>
      </c>
    </row>
    <row r="2812" spans="1:8" x14ac:dyDescent="0.2">
      <c r="A2812" s="42" t="s">
        <v>62</v>
      </c>
      <c r="B2812" s="42" t="s">
        <v>72</v>
      </c>
      <c r="C2812" s="42" t="s">
        <v>37</v>
      </c>
      <c r="D2812" s="43">
        <v>25</v>
      </c>
      <c r="E2812" s="97">
        <v>5.9814811900000004E-3</v>
      </c>
      <c r="F2812" s="97">
        <v>2.2620367700000002E-3</v>
      </c>
      <c r="G2812" s="97">
        <v>1.1944441899999999E-3</v>
      </c>
      <c r="H2812" s="97">
        <v>2.5249997400000001E-3</v>
      </c>
    </row>
    <row r="2813" spans="1:8" x14ac:dyDescent="0.2">
      <c r="A2813" s="42" t="s">
        <v>62</v>
      </c>
      <c r="B2813" s="42" t="s">
        <v>73</v>
      </c>
      <c r="C2813" s="42" t="s">
        <v>37</v>
      </c>
      <c r="D2813" s="43">
        <v>54</v>
      </c>
      <c r="E2813" s="97">
        <v>1.215299184E-2</v>
      </c>
      <c r="F2813" s="97">
        <v>3.6089674700000001E-3</v>
      </c>
      <c r="G2813" s="97">
        <v>1.8115567199999999E-3</v>
      </c>
      <c r="H2813" s="97">
        <v>6.73246717E-3</v>
      </c>
    </row>
    <row r="2814" spans="1:8" x14ac:dyDescent="0.2">
      <c r="A2814" s="42" t="s">
        <v>62</v>
      </c>
      <c r="B2814" s="42" t="s">
        <v>74</v>
      </c>
      <c r="C2814" s="42" t="s">
        <v>37</v>
      </c>
      <c r="D2814" s="43">
        <v>580</v>
      </c>
      <c r="E2814" s="97">
        <v>9.9891640300000008E-3</v>
      </c>
      <c r="F2814" s="97">
        <v>2.5564133799999998E-3</v>
      </c>
      <c r="G2814" s="97">
        <v>1.9225732099999999E-3</v>
      </c>
      <c r="H2814" s="97">
        <v>5.51017695E-3</v>
      </c>
    </row>
    <row r="2815" spans="1:8" x14ac:dyDescent="0.2">
      <c r="A2815" s="42" t="s">
        <v>62</v>
      </c>
      <c r="B2815" s="42" t="s">
        <v>75</v>
      </c>
      <c r="C2815" s="42" t="s">
        <v>37</v>
      </c>
      <c r="D2815" s="43">
        <v>474</v>
      </c>
      <c r="E2815" s="97">
        <v>7.9431354099999997E-3</v>
      </c>
      <c r="F2815" s="97">
        <v>1.1344543600000001E-3</v>
      </c>
      <c r="G2815" s="97">
        <v>1.7784026399999999E-3</v>
      </c>
      <c r="H2815" s="97">
        <v>5.0302779200000003E-3</v>
      </c>
    </row>
    <row r="2816" spans="1:8" x14ac:dyDescent="0.2">
      <c r="A2816" s="42" t="s">
        <v>62</v>
      </c>
      <c r="B2816" s="42" t="s">
        <v>70</v>
      </c>
      <c r="C2816" s="42" t="s">
        <v>38</v>
      </c>
      <c r="D2816" s="43">
        <v>468</v>
      </c>
      <c r="E2816" s="97">
        <v>7.6331016099999999E-3</v>
      </c>
      <c r="F2816" s="97">
        <v>1.6743330000000001E-3</v>
      </c>
      <c r="G2816" s="97">
        <v>1.7433322899999999E-3</v>
      </c>
      <c r="H2816" s="97">
        <v>4.2154358000000003E-3</v>
      </c>
    </row>
    <row r="2817" spans="1:8" x14ac:dyDescent="0.2">
      <c r="A2817" s="42" t="s">
        <v>62</v>
      </c>
      <c r="B2817" s="42" t="s">
        <v>71</v>
      </c>
      <c r="C2817" s="42" t="s">
        <v>38</v>
      </c>
      <c r="D2817" s="43">
        <v>254</v>
      </c>
      <c r="E2817" s="97">
        <v>1.0479777020000001E-2</v>
      </c>
      <c r="F2817" s="97">
        <v>2.3139943500000001E-3</v>
      </c>
      <c r="G2817" s="97">
        <v>1.9601648799999999E-3</v>
      </c>
      <c r="H2817" s="97">
        <v>6.2056172699999999E-3</v>
      </c>
    </row>
    <row r="2818" spans="1:8" x14ac:dyDescent="0.2">
      <c r="A2818" s="42" t="s">
        <v>62</v>
      </c>
      <c r="B2818" s="42" t="s">
        <v>72</v>
      </c>
      <c r="C2818" s="42" t="s">
        <v>38</v>
      </c>
      <c r="D2818" s="43">
        <v>125</v>
      </c>
      <c r="E2818" s="97">
        <v>1.096148121E-2</v>
      </c>
      <c r="F2818" s="97">
        <v>1.16129607E-3</v>
      </c>
      <c r="G2818" s="97">
        <v>7.7629602999999998E-4</v>
      </c>
      <c r="H2818" s="97">
        <v>9.02388862E-3</v>
      </c>
    </row>
    <row r="2819" spans="1:8" x14ac:dyDescent="0.2">
      <c r="A2819" s="42" t="s">
        <v>62</v>
      </c>
      <c r="B2819" s="42" t="s">
        <v>73</v>
      </c>
      <c r="C2819" s="42" t="s">
        <v>38</v>
      </c>
      <c r="D2819" s="43">
        <v>36</v>
      </c>
      <c r="E2819" s="97">
        <v>9.6598505499999997E-3</v>
      </c>
      <c r="F2819" s="97">
        <v>2.50739434E-3</v>
      </c>
      <c r="G2819" s="97">
        <v>1.6415892699999999E-3</v>
      </c>
      <c r="H2819" s="97">
        <v>5.5108665400000001E-3</v>
      </c>
    </row>
    <row r="2820" spans="1:8" x14ac:dyDescent="0.2">
      <c r="A2820" s="42" t="s">
        <v>62</v>
      </c>
      <c r="B2820" s="42" t="s">
        <v>74</v>
      </c>
      <c r="C2820" s="42" t="s">
        <v>38</v>
      </c>
      <c r="D2820" s="43">
        <v>457</v>
      </c>
      <c r="E2820" s="97">
        <v>9.5440014999999996E-3</v>
      </c>
      <c r="F2820" s="97">
        <v>2.4463335299999998E-3</v>
      </c>
      <c r="G2820" s="97">
        <v>1.6170270799999999E-3</v>
      </c>
      <c r="H2820" s="97">
        <v>5.4806404000000003E-3</v>
      </c>
    </row>
    <row r="2821" spans="1:8" x14ac:dyDescent="0.2">
      <c r="A2821" s="42" t="s">
        <v>62</v>
      </c>
      <c r="B2821" s="42" t="s">
        <v>75</v>
      </c>
      <c r="C2821" s="42" t="s">
        <v>38</v>
      </c>
      <c r="D2821" s="43">
        <v>266</v>
      </c>
      <c r="E2821" s="97">
        <v>8.6672407600000001E-3</v>
      </c>
      <c r="F2821" s="97">
        <v>1.61184186E-3</v>
      </c>
      <c r="G2821" s="97">
        <v>1.57646695E-3</v>
      </c>
      <c r="H2821" s="97">
        <v>5.4789314400000002E-3</v>
      </c>
    </row>
    <row r="2822" spans="1:8" x14ac:dyDescent="0.2">
      <c r="A2822" s="42" t="s">
        <v>62</v>
      </c>
      <c r="B2822" s="42" t="s">
        <v>70</v>
      </c>
      <c r="C2822" s="42" t="s">
        <v>39</v>
      </c>
      <c r="D2822" s="43">
        <v>287</v>
      </c>
      <c r="E2822" s="97">
        <v>8.8997368200000003E-3</v>
      </c>
      <c r="F2822" s="97">
        <v>2.4022048800000002E-3</v>
      </c>
      <c r="G2822" s="97">
        <v>1.59076953E-3</v>
      </c>
      <c r="H2822" s="97">
        <v>4.9067619099999998E-3</v>
      </c>
    </row>
    <row r="2823" spans="1:8" x14ac:dyDescent="0.2">
      <c r="A2823" s="42" t="s">
        <v>62</v>
      </c>
      <c r="B2823" s="42" t="s">
        <v>71</v>
      </c>
      <c r="C2823" s="42" t="s">
        <v>39</v>
      </c>
      <c r="D2823" s="43">
        <v>248</v>
      </c>
      <c r="E2823" s="97">
        <v>1.2414360960000001E-2</v>
      </c>
      <c r="F2823" s="97">
        <v>3.8883286100000001E-3</v>
      </c>
      <c r="G2823" s="97">
        <v>1.7323306400000001E-3</v>
      </c>
      <c r="H2823" s="97">
        <v>6.79370123E-3</v>
      </c>
    </row>
    <row r="2824" spans="1:8" x14ac:dyDescent="0.2">
      <c r="A2824" s="42" t="s">
        <v>62</v>
      </c>
      <c r="B2824" s="42" t="s">
        <v>72</v>
      </c>
      <c r="C2824" s="42" t="s">
        <v>39</v>
      </c>
      <c r="D2824" s="43">
        <v>173</v>
      </c>
      <c r="E2824" s="97">
        <v>7.5237500499999999E-3</v>
      </c>
      <c r="F2824" s="97">
        <v>1.30365531E-3</v>
      </c>
      <c r="G2824" s="97">
        <v>3.3345373199999999E-3</v>
      </c>
      <c r="H2824" s="97">
        <v>2.8855569199999999E-3</v>
      </c>
    </row>
    <row r="2825" spans="1:8" x14ac:dyDescent="0.2">
      <c r="A2825" s="42" t="s">
        <v>62</v>
      </c>
      <c r="B2825" s="42" t="s">
        <v>73</v>
      </c>
      <c r="C2825" s="42" t="s">
        <v>39</v>
      </c>
      <c r="D2825" s="43">
        <v>73</v>
      </c>
      <c r="E2825" s="97">
        <v>9.9465687500000007E-3</v>
      </c>
      <c r="F2825" s="97">
        <v>2.7692159000000001E-3</v>
      </c>
      <c r="G2825" s="97">
        <v>1.57359822E-3</v>
      </c>
      <c r="H2825" s="97">
        <v>5.6037542199999998E-3</v>
      </c>
    </row>
    <row r="2826" spans="1:8" x14ac:dyDescent="0.2">
      <c r="A2826" s="42" t="s">
        <v>62</v>
      </c>
      <c r="B2826" s="42" t="s">
        <v>74</v>
      </c>
      <c r="C2826" s="42" t="s">
        <v>39</v>
      </c>
      <c r="D2826" s="43">
        <v>371</v>
      </c>
      <c r="E2826" s="97">
        <v>7.5587124600000003E-3</v>
      </c>
      <c r="F2826" s="97">
        <v>1.84670412E-3</v>
      </c>
      <c r="G2826" s="97">
        <v>1.53735501E-3</v>
      </c>
      <c r="H2826" s="97">
        <v>4.1746528200000002E-3</v>
      </c>
    </row>
    <row r="2827" spans="1:8" x14ac:dyDescent="0.2">
      <c r="A2827" s="42" t="s">
        <v>62</v>
      </c>
      <c r="B2827" s="42" t="s">
        <v>75</v>
      </c>
      <c r="C2827" s="42" t="s">
        <v>39</v>
      </c>
      <c r="D2827" s="43">
        <v>352</v>
      </c>
      <c r="E2827" s="97">
        <v>7.7481847299999997E-3</v>
      </c>
      <c r="F2827" s="97">
        <v>1.29458626E-3</v>
      </c>
      <c r="G2827" s="97">
        <v>1.51334282E-3</v>
      </c>
      <c r="H2827" s="97">
        <v>4.9402551499999996E-3</v>
      </c>
    </row>
    <row r="2828" spans="1:8" x14ac:dyDescent="0.2">
      <c r="A2828" s="42" t="s">
        <v>62</v>
      </c>
      <c r="B2828" s="42" t="s">
        <v>70</v>
      </c>
      <c r="C2828" s="42" t="s">
        <v>40</v>
      </c>
      <c r="D2828" s="43">
        <v>169</v>
      </c>
      <c r="E2828" s="97">
        <v>8.3321688300000002E-3</v>
      </c>
      <c r="F2828" s="97">
        <v>1.62516414E-3</v>
      </c>
      <c r="G2828" s="97">
        <v>1.83986663E-3</v>
      </c>
      <c r="H2828" s="97">
        <v>4.8671376099999998E-3</v>
      </c>
    </row>
    <row r="2829" spans="1:8" x14ac:dyDescent="0.2">
      <c r="A2829" s="42" t="s">
        <v>62</v>
      </c>
      <c r="B2829" s="42" t="s">
        <v>71</v>
      </c>
      <c r="C2829" s="42" t="s">
        <v>40</v>
      </c>
      <c r="D2829" s="43">
        <v>74</v>
      </c>
      <c r="E2829" s="97">
        <v>1.047672648E-2</v>
      </c>
      <c r="F2829" s="97">
        <v>1.8900147699999999E-3</v>
      </c>
      <c r="G2829" s="97">
        <v>2.19234837E-3</v>
      </c>
      <c r="H2829" s="97">
        <v>6.3943628799999997E-3</v>
      </c>
    </row>
    <row r="2830" spans="1:8" x14ac:dyDescent="0.2">
      <c r="A2830" s="42" t="s">
        <v>62</v>
      </c>
      <c r="B2830" s="42" t="s">
        <v>72</v>
      </c>
      <c r="C2830" s="42" t="s">
        <v>40</v>
      </c>
      <c r="D2830" s="43">
        <v>7</v>
      </c>
      <c r="E2830" s="97">
        <v>4.7519839200000002E-3</v>
      </c>
      <c r="F2830" s="97">
        <v>1.9229494999999999E-3</v>
      </c>
      <c r="G2830" s="97">
        <v>1.22023779E-3</v>
      </c>
      <c r="H2830" s="97">
        <v>1.6087959199999999E-3</v>
      </c>
    </row>
    <row r="2831" spans="1:8" x14ac:dyDescent="0.2">
      <c r="A2831" s="42" t="s">
        <v>62</v>
      </c>
      <c r="B2831" s="42" t="s">
        <v>73</v>
      </c>
      <c r="C2831" s="42" t="s">
        <v>40</v>
      </c>
      <c r="D2831" s="43">
        <v>58</v>
      </c>
      <c r="E2831" s="97">
        <v>1.141363324E-2</v>
      </c>
      <c r="F2831" s="97">
        <v>3.4217350800000001E-3</v>
      </c>
      <c r="G2831" s="97">
        <v>1.39866676E-3</v>
      </c>
      <c r="H2831" s="97">
        <v>6.59323094E-3</v>
      </c>
    </row>
    <row r="2832" spans="1:8" x14ac:dyDescent="0.2">
      <c r="A2832" s="42" t="s">
        <v>62</v>
      </c>
      <c r="B2832" s="42" t="s">
        <v>74</v>
      </c>
      <c r="C2832" s="42" t="s">
        <v>40</v>
      </c>
      <c r="D2832" s="43">
        <v>94</v>
      </c>
      <c r="E2832" s="97">
        <v>9.1446264199999995E-3</v>
      </c>
      <c r="F2832" s="97">
        <v>2.1169471499999999E-3</v>
      </c>
      <c r="G2832" s="97">
        <v>1.7053287600000001E-3</v>
      </c>
      <c r="H2832" s="97">
        <v>5.32235E-3</v>
      </c>
    </row>
    <row r="2833" spans="1:8" x14ac:dyDescent="0.2">
      <c r="A2833" s="42" t="s">
        <v>62</v>
      </c>
      <c r="B2833" s="42" t="s">
        <v>75</v>
      </c>
      <c r="C2833" s="42" t="s">
        <v>40</v>
      </c>
      <c r="D2833" s="43">
        <v>129</v>
      </c>
      <c r="E2833" s="97">
        <v>8.9160742600000002E-3</v>
      </c>
      <c r="F2833" s="97">
        <v>1.66558977E-3</v>
      </c>
      <c r="G2833" s="97">
        <v>1.4784307E-3</v>
      </c>
      <c r="H2833" s="97">
        <v>5.7720533199999997E-3</v>
      </c>
    </row>
    <row r="2834" spans="1:8" x14ac:dyDescent="0.2">
      <c r="A2834" s="42" t="s">
        <v>62</v>
      </c>
      <c r="B2834" s="42" t="s">
        <v>70</v>
      </c>
      <c r="C2834" s="42" t="s">
        <v>41</v>
      </c>
      <c r="D2834" s="43">
        <v>1045</v>
      </c>
      <c r="E2834" s="97">
        <v>7.5371807900000004E-3</v>
      </c>
      <c r="F2834" s="97">
        <v>1.8835834E-3</v>
      </c>
      <c r="G2834" s="97">
        <v>1.64074936E-3</v>
      </c>
      <c r="H2834" s="97">
        <v>4.0128475300000004E-3</v>
      </c>
    </row>
    <row r="2835" spans="1:8" x14ac:dyDescent="0.2">
      <c r="A2835" s="42" t="s">
        <v>62</v>
      </c>
      <c r="B2835" s="42" t="s">
        <v>71</v>
      </c>
      <c r="C2835" s="42" t="s">
        <v>41</v>
      </c>
      <c r="D2835" s="43">
        <v>82</v>
      </c>
      <c r="E2835" s="97">
        <v>8.9000392800000008E-3</v>
      </c>
      <c r="F2835" s="97">
        <v>2.5151024900000002E-3</v>
      </c>
      <c r="G2835" s="97">
        <v>1.35656594E-3</v>
      </c>
      <c r="H2835" s="97">
        <v>5.0283703800000001E-3</v>
      </c>
    </row>
    <row r="2836" spans="1:8" x14ac:dyDescent="0.2">
      <c r="A2836" s="42" t="s">
        <v>62</v>
      </c>
      <c r="B2836" s="42" t="s">
        <v>72</v>
      </c>
      <c r="C2836" s="42" t="s">
        <v>41</v>
      </c>
      <c r="D2836" s="43">
        <v>63</v>
      </c>
      <c r="E2836" s="97">
        <v>8.0948704200000006E-3</v>
      </c>
      <c r="F2836" s="97">
        <v>1.8094133399999999E-3</v>
      </c>
      <c r="G2836" s="97">
        <v>3.3750364799999999E-3</v>
      </c>
      <c r="H2836" s="97">
        <v>2.9104201199999999E-3</v>
      </c>
    </row>
    <row r="2837" spans="1:8" x14ac:dyDescent="0.2">
      <c r="A2837" s="42" t="s">
        <v>62</v>
      </c>
      <c r="B2837" s="42" t="s">
        <v>73</v>
      </c>
      <c r="C2837" s="42" t="s">
        <v>41</v>
      </c>
      <c r="D2837" s="43">
        <v>82</v>
      </c>
      <c r="E2837" s="97">
        <v>8.2788502300000007E-3</v>
      </c>
      <c r="F2837" s="97">
        <v>2.2232099899999998E-3</v>
      </c>
      <c r="G2837" s="97">
        <v>1.68021655E-3</v>
      </c>
      <c r="H2837" s="97">
        <v>4.3754232199999998E-3</v>
      </c>
    </row>
    <row r="2838" spans="1:8" x14ac:dyDescent="0.2">
      <c r="A2838" s="42" t="s">
        <v>62</v>
      </c>
      <c r="B2838" s="42" t="s">
        <v>74</v>
      </c>
      <c r="C2838" s="42" t="s">
        <v>41</v>
      </c>
      <c r="D2838" s="43">
        <v>399</v>
      </c>
      <c r="E2838" s="97">
        <v>8.2626413199999998E-3</v>
      </c>
      <c r="F2838" s="97">
        <v>2.2769885199999998E-3</v>
      </c>
      <c r="G2838" s="97">
        <v>1.3281755200000001E-3</v>
      </c>
      <c r="H2838" s="97">
        <v>4.6574767700000002E-3</v>
      </c>
    </row>
    <row r="2839" spans="1:8" x14ac:dyDescent="0.2">
      <c r="A2839" s="42" t="s">
        <v>62</v>
      </c>
      <c r="B2839" s="42" t="s">
        <v>75</v>
      </c>
      <c r="C2839" s="42" t="s">
        <v>41</v>
      </c>
      <c r="D2839" s="43">
        <v>465</v>
      </c>
      <c r="E2839" s="97">
        <v>7.7221224199999997E-3</v>
      </c>
      <c r="F2839" s="97">
        <v>1.5720577E-3</v>
      </c>
      <c r="G2839" s="97">
        <v>1.34687354E-3</v>
      </c>
      <c r="H2839" s="97">
        <v>4.8031907100000003E-3</v>
      </c>
    </row>
    <row r="2840" spans="1:8" x14ac:dyDescent="0.2">
      <c r="A2840" s="42" t="s">
        <v>62</v>
      </c>
      <c r="B2840" s="42" t="s">
        <v>70</v>
      </c>
      <c r="C2840" s="42" t="s">
        <v>42</v>
      </c>
      <c r="D2840" s="43">
        <v>359</v>
      </c>
      <c r="E2840" s="97">
        <v>7.4861044200000004E-3</v>
      </c>
      <c r="F2840" s="97">
        <v>1.5965126900000001E-3</v>
      </c>
      <c r="G2840" s="97">
        <v>1.8503041100000001E-3</v>
      </c>
      <c r="H2840" s="97">
        <v>4.0392871300000003E-3</v>
      </c>
    </row>
    <row r="2841" spans="1:8" x14ac:dyDescent="0.2">
      <c r="A2841" s="42" t="s">
        <v>62</v>
      </c>
      <c r="B2841" s="42" t="s">
        <v>71</v>
      </c>
      <c r="C2841" s="42" t="s">
        <v>42</v>
      </c>
      <c r="D2841" s="43">
        <v>215</v>
      </c>
      <c r="E2841" s="97">
        <v>9.9177430700000003E-3</v>
      </c>
      <c r="F2841" s="97">
        <v>1.9608094100000001E-3</v>
      </c>
      <c r="G2841" s="97">
        <v>1.9860570400000001E-3</v>
      </c>
      <c r="H2841" s="97">
        <v>5.9708761500000002E-3</v>
      </c>
    </row>
    <row r="2842" spans="1:8" x14ac:dyDescent="0.2">
      <c r="A2842" s="42" t="s">
        <v>62</v>
      </c>
      <c r="B2842" s="42" t="s">
        <v>72</v>
      </c>
      <c r="C2842" s="42" t="s">
        <v>42</v>
      </c>
      <c r="D2842" s="43">
        <v>12</v>
      </c>
      <c r="E2842" s="97">
        <v>2.8221448400000001E-3</v>
      </c>
      <c r="F2842" s="97">
        <v>6.7418952000000004E-4</v>
      </c>
      <c r="G2842" s="97">
        <v>5.7966799000000002E-4</v>
      </c>
      <c r="H2842" s="97">
        <v>1.5682868E-3</v>
      </c>
    </row>
    <row r="2843" spans="1:8" x14ac:dyDescent="0.2">
      <c r="A2843" s="42" t="s">
        <v>62</v>
      </c>
      <c r="B2843" s="42" t="s">
        <v>73</v>
      </c>
      <c r="C2843" s="42" t="s">
        <v>42</v>
      </c>
      <c r="D2843" s="43">
        <v>84</v>
      </c>
      <c r="E2843" s="97">
        <v>6.8584653299999998E-3</v>
      </c>
      <c r="F2843" s="97">
        <v>1.1601629E-3</v>
      </c>
      <c r="G2843" s="97">
        <v>1.50600726E-3</v>
      </c>
      <c r="H2843" s="97">
        <v>4.1922947499999997E-3</v>
      </c>
    </row>
    <row r="2844" spans="1:8" x14ac:dyDescent="0.2">
      <c r="A2844" s="42" t="s">
        <v>62</v>
      </c>
      <c r="B2844" s="42" t="s">
        <v>74</v>
      </c>
      <c r="C2844" s="42" t="s">
        <v>42</v>
      </c>
      <c r="D2844" s="43">
        <v>270</v>
      </c>
      <c r="E2844" s="97">
        <v>7.8966475500000001E-3</v>
      </c>
      <c r="F2844" s="97">
        <v>1.6270144999999999E-3</v>
      </c>
      <c r="G2844" s="97">
        <v>1.6542350199999999E-3</v>
      </c>
      <c r="H2844" s="97">
        <v>4.6153975599999997E-3</v>
      </c>
    </row>
    <row r="2845" spans="1:8" x14ac:dyDescent="0.2">
      <c r="A2845" s="42" t="s">
        <v>62</v>
      </c>
      <c r="B2845" s="42" t="s">
        <v>75</v>
      </c>
      <c r="C2845" s="42" t="s">
        <v>42</v>
      </c>
      <c r="D2845" s="43">
        <v>294</v>
      </c>
      <c r="E2845" s="97">
        <v>8.0717747600000007E-3</v>
      </c>
      <c r="F2845" s="97">
        <v>1.1331960800000001E-3</v>
      </c>
      <c r="G2845" s="97">
        <v>1.54061136E-3</v>
      </c>
      <c r="H2845" s="97">
        <v>5.3979668199999999E-3</v>
      </c>
    </row>
    <row r="2846" spans="1:8" x14ac:dyDescent="0.2">
      <c r="A2846" s="42" t="s">
        <v>62</v>
      </c>
      <c r="B2846" s="42" t="s">
        <v>70</v>
      </c>
      <c r="C2846" s="42" t="s">
        <v>43</v>
      </c>
      <c r="D2846" s="43">
        <v>280</v>
      </c>
      <c r="E2846" s="97">
        <v>7.1290506900000003E-3</v>
      </c>
      <c r="F2846" s="97">
        <v>1.01380598E-3</v>
      </c>
      <c r="G2846" s="97">
        <v>1.8798774E-3</v>
      </c>
      <c r="H2846" s="97">
        <v>4.2239581100000003E-3</v>
      </c>
    </row>
    <row r="2847" spans="1:8" x14ac:dyDescent="0.2">
      <c r="A2847" s="42" t="s">
        <v>62</v>
      </c>
      <c r="B2847" s="42" t="s">
        <v>71</v>
      </c>
      <c r="C2847" s="42" t="s">
        <v>43</v>
      </c>
      <c r="D2847" s="43">
        <v>125</v>
      </c>
      <c r="E2847" s="97">
        <v>1.050777753E-2</v>
      </c>
      <c r="F2847" s="97">
        <v>1.57296272E-3</v>
      </c>
      <c r="G2847" s="97">
        <v>2.0227775599999998E-3</v>
      </c>
      <c r="H2847" s="97">
        <v>6.9003701199999998E-3</v>
      </c>
    </row>
    <row r="2848" spans="1:8" x14ac:dyDescent="0.2">
      <c r="A2848" s="42" t="s">
        <v>62</v>
      </c>
      <c r="B2848" s="42" t="s">
        <v>72</v>
      </c>
      <c r="C2848" s="42" t="s">
        <v>43</v>
      </c>
      <c r="D2848" s="43">
        <v>23</v>
      </c>
      <c r="E2848" s="97">
        <v>8.9090174099999992E-3</v>
      </c>
      <c r="F2848" s="97">
        <v>1.21829688E-3</v>
      </c>
      <c r="G2848" s="97">
        <v>2.6887074800000001E-3</v>
      </c>
      <c r="H2848" s="97">
        <v>4.9919483000000001E-3</v>
      </c>
    </row>
    <row r="2849" spans="1:8" x14ac:dyDescent="0.2">
      <c r="A2849" s="42" t="s">
        <v>62</v>
      </c>
      <c r="B2849" s="42" t="s">
        <v>73</v>
      </c>
      <c r="C2849" s="42" t="s">
        <v>43</v>
      </c>
      <c r="D2849" s="43">
        <v>89</v>
      </c>
      <c r="E2849" s="97">
        <v>7.8156208899999996E-3</v>
      </c>
      <c r="F2849" s="97">
        <v>8.9549496999999996E-4</v>
      </c>
      <c r="G2849" s="97">
        <v>2.0691581100000002E-3</v>
      </c>
      <c r="H2849" s="97">
        <v>4.8400434099999997E-3</v>
      </c>
    </row>
    <row r="2850" spans="1:8" x14ac:dyDescent="0.2">
      <c r="A2850" s="42" t="s">
        <v>62</v>
      </c>
      <c r="B2850" s="42" t="s">
        <v>74</v>
      </c>
      <c r="C2850" s="42" t="s">
        <v>43</v>
      </c>
      <c r="D2850" s="43">
        <v>279</v>
      </c>
      <c r="E2850" s="97">
        <v>8.4530978100000008E-3</v>
      </c>
      <c r="F2850" s="97">
        <v>1.1756601899999999E-3</v>
      </c>
      <c r="G2850" s="97">
        <v>1.8297820399999999E-3</v>
      </c>
      <c r="H2850" s="97">
        <v>5.4360395199999998E-3</v>
      </c>
    </row>
    <row r="2851" spans="1:8" x14ac:dyDescent="0.2">
      <c r="A2851" s="42" t="s">
        <v>62</v>
      </c>
      <c r="B2851" s="42" t="s">
        <v>75</v>
      </c>
      <c r="C2851" s="42" t="s">
        <v>43</v>
      </c>
      <c r="D2851" s="43">
        <v>223</v>
      </c>
      <c r="E2851" s="97">
        <v>7.0388533599999997E-3</v>
      </c>
      <c r="F2851" s="97">
        <v>3.1400489999999998E-4</v>
      </c>
      <c r="G2851" s="97">
        <v>1.46170669E-3</v>
      </c>
      <c r="H2851" s="97">
        <v>5.2518786099999999E-3</v>
      </c>
    </row>
    <row r="2852" spans="1:8" x14ac:dyDescent="0.2">
      <c r="A2852" s="42" t="s">
        <v>62</v>
      </c>
      <c r="B2852" s="42" t="s">
        <v>70</v>
      </c>
      <c r="C2852" s="42" t="s">
        <v>44</v>
      </c>
      <c r="D2852" s="43">
        <v>1081</v>
      </c>
      <c r="E2852" s="97">
        <v>7.0413516500000004E-3</v>
      </c>
      <c r="F2852" s="97">
        <v>1.7612719000000001E-3</v>
      </c>
      <c r="G2852" s="97">
        <v>1.0362701900000001E-3</v>
      </c>
      <c r="H2852" s="97">
        <v>4.24380908E-3</v>
      </c>
    </row>
    <row r="2853" spans="1:8" x14ac:dyDescent="0.2">
      <c r="A2853" s="42" t="s">
        <v>62</v>
      </c>
      <c r="B2853" s="42" t="s">
        <v>71</v>
      </c>
      <c r="C2853" s="42" t="s">
        <v>44</v>
      </c>
      <c r="D2853" s="43">
        <v>57</v>
      </c>
      <c r="E2853" s="97">
        <v>1.1613872420000001E-2</v>
      </c>
      <c r="F2853" s="97">
        <v>3.6756820600000002E-3</v>
      </c>
      <c r="G2853" s="97">
        <v>1.8234240499999999E-3</v>
      </c>
      <c r="H2853" s="97">
        <v>6.1147658800000003E-3</v>
      </c>
    </row>
    <row r="2854" spans="1:8" x14ac:dyDescent="0.2">
      <c r="A2854" s="42" t="s">
        <v>62</v>
      </c>
      <c r="B2854" s="42" t="s">
        <v>72</v>
      </c>
      <c r="C2854" s="42" t="s">
        <v>44</v>
      </c>
      <c r="D2854" s="43">
        <v>59</v>
      </c>
      <c r="E2854" s="97">
        <v>1.002765985E-2</v>
      </c>
      <c r="F2854" s="97">
        <v>2.11079694E-3</v>
      </c>
      <c r="G2854" s="97">
        <v>7.1170718000000005E-4</v>
      </c>
      <c r="H2854" s="97">
        <v>7.2051551199999999E-3</v>
      </c>
    </row>
    <row r="2855" spans="1:8" x14ac:dyDescent="0.2">
      <c r="A2855" s="42" t="s">
        <v>62</v>
      </c>
      <c r="B2855" s="42" t="s">
        <v>73</v>
      </c>
      <c r="C2855" s="42" t="s">
        <v>44</v>
      </c>
      <c r="D2855" s="43">
        <v>425</v>
      </c>
      <c r="E2855" s="97">
        <v>7.2652502999999997E-3</v>
      </c>
      <c r="F2855" s="97">
        <v>1.7146512E-3</v>
      </c>
      <c r="G2855" s="97">
        <v>1.1792753499999999E-3</v>
      </c>
      <c r="H2855" s="97">
        <v>4.3713232799999996E-3</v>
      </c>
    </row>
    <row r="2856" spans="1:8" x14ac:dyDescent="0.2">
      <c r="A2856" s="42" t="s">
        <v>62</v>
      </c>
      <c r="B2856" s="42" t="s">
        <v>74</v>
      </c>
      <c r="C2856" s="42" t="s">
        <v>44</v>
      </c>
      <c r="D2856" s="43">
        <v>346</v>
      </c>
      <c r="E2856" s="97">
        <v>9.4953233000000005E-3</v>
      </c>
      <c r="F2856" s="97">
        <v>3.1803278399999998E-3</v>
      </c>
      <c r="G2856" s="97">
        <v>1.5164710599999999E-3</v>
      </c>
      <c r="H2856" s="97">
        <v>4.7985238899999998E-3</v>
      </c>
    </row>
    <row r="2857" spans="1:8" x14ac:dyDescent="0.2">
      <c r="A2857" s="42" t="s">
        <v>62</v>
      </c>
      <c r="B2857" s="42" t="s">
        <v>75</v>
      </c>
      <c r="C2857" s="42" t="s">
        <v>44</v>
      </c>
      <c r="D2857" s="43">
        <v>289</v>
      </c>
      <c r="E2857" s="97">
        <v>6.0832369900000001E-3</v>
      </c>
      <c r="F2857" s="97">
        <v>1.33862755E-3</v>
      </c>
      <c r="G2857" s="97">
        <v>7.5023205999999996E-4</v>
      </c>
      <c r="H2857" s="97">
        <v>3.9943769299999998E-3</v>
      </c>
    </row>
    <row r="2858" spans="1:8" x14ac:dyDescent="0.2">
      <c r="A2858" s="42" t="s">
        <v>62</v>
      </c>
      <c r="B2858" s="42" t="s">
        <v>70</v>
      </c>
      <c r="C2858" s="42" t="s">
        <v>45</v>
      </c>
      <c r="D2858" s="43">
        <v>231</v>
      </c>
      <c r="E2858" s="97">
        <v>8.6820584599999993E-3</v>
      </c>
      <c r="F2858" s="97">
        <v>2.53592447E-3</v>
      </c>
      <c r="G2858" s="97">
        <v>1.6896141499999999E-3</v>
      </c>
      <c r="H2858" s="97">
        <v>4.4565193200000004E-3</v>
      </c>
    </row>
    <row r="2859" spans="1:8" x14ac:dyDescent="0.2">
      <c r="A2859" s="42" t="s">
        <v>62</v>
      </c>
      <c r="B2859" s="42" t="s">
        <v>71</v>
      </c>
      <c r="C2859" s="42" t="s">
        <v>45</v>
      </c>
      <c r="D2859" s="43">
        <v>150</v>
      </c>
      <c r="E2859" s="97">
        <v>1.012407385E-2</v>
      </c>
      <c r="F2859" s="97">
        <v>2.70069421E-3</v>
      </c>
      <c r="G2859" s="97">
        <v>1.8517744599999999E-3</v>
      </c>
      <c r="H2859" s="97">
        <v>5.5716047099999997E-3</v>
      </c>
    </row>
    <row r="2860" spans="1:8" x14ac:dyDescent="0.2">
      <c r="A2860" s="42" t="s">
        <v>62</v>
      </c>
      <c r="B2860" s="42" t="s">
        <v>72</v>
      </c>
      <c r="C2860" s="42" t="s">
        <v>45</v>
      </c>
      <c r="D2860" s="43">
        <v>33</v>
      </c>
      <c r="E2860" s="97">
        <v>8.3880468999999996E-3</v>
      </c>
      <c r="F2860" s="97">
        <v>3.3361389000000001E-3</v>
      </c>
      <c r="G2860" s="97">
        <v>1.1282966E-3</v>
      </c>
      <c r="H2860" s="97">
        <v>3.9236108700000001E-3</v>
      </c>
    </row>
    <row r="2861" spans="1:8" x14ac:dyDescent="0.2">
      <c r="A2861" s="42" t="s">
        <v>62</v>
      </c>
      <c r="B2861" s="42" t="s">
        <v>73</v>
      </c>
      <c r="C2861" s="42" t="s">
        <v>45</v>
      </c>
      <c r="D2861" s="43">
        <v>153</v>
      </c>
      <c r="E2861" s="97">
        <v>9.6374210900000007E-3</v>
      </c>
      <c r="F2861" s="97">
        <v>2.6645331799999999E-3</v>
      </c>
      <c r="G2861" s="97">
        <v>1.50856307E-3</v>
      </c>
      <c r="H2861" s="97">
        <v>5.4643243799999998E-3</v>
      </c>
    </row>
    <row r="2862" spans="1:8" x14ac:dyDescent="0.2">
      <c r="A2862" s="42" t="s">
        <v>62</v>
      </c>
      <c r="B2862" s="42" t="s">
        <v>74</v>
      </c>
      <c r="C2862" s="42" t="s">
        <v>45</v>
      </c>
      <c r="D2862" s="43">
        <v>477</v>
      </c>
      <c r="E2862" s="97">
        <v>9.1814191199999992E-3</v>
      </c>
      <c r="F2862" s="97">
        <v>3.17804152E-3</v>
      </c>
      <c r="G2862" s="97">
        <v>1.4544508199999999E-3</v>
      </c>
      <c r="H2862" s="97">
        <v>4.5489020300000004E-3</v>
      </c>
    </row>
    <row r="2863" spans="1:8" x14ac:dyDescent="0.2">
      <c r="A2863" s="42" t="s">
        <v>62</v>
      </c>
      <c r="B2863" s="42" t="s">
        <v>75</v>
      </c>
      <c r="C2863" s="42" t="s">
        <v>45</v>
      </c>
      <c r="D2863" s="43">
        <v>493</v>
      </c>
      <c r="E2863" s="97">
        <v>8.0174759100000003E-3</v>
      </c>
      <c r="F2863" s="97">
        <v>1.4001809899999999E-3</v>
      </c>
      <c r="G2863" s="97">
        <v>1.28448721E-3</v>
      </c>
      <c r="H2863" s="97">
        <v>5.3328072200000002E-3</v>
      </c>
    </row>
    <row r="2864" spans="1:8" x14ac:dyDescent="0.2">
      <c r="A2864" s="42" t="s">
        <v>62</v>
      </c>
      <c r="B2864" s="42" t="s">
        <v>70</v>
      </c>
      <c r="C2864" s="42" t="s">
        <v>46</v>
      </c>
      <c r="D2864" s="43">
        <v>350</v>
      </c>
      <c r="E2864" s="97">
        <v>9.7220235799999992E-3</v>
      </c>
      <c r="F2864" s="97">
        <v>1.9712960600000002E-3</v>
      </c>
      <c r="G2864" s="97">
        <v>2.7172616599999999E-3</v>
      </c>
      <c r="H2864" s="97">
        <v>5.0334653500000003E-3</v>
      </c>
    </row>
    <row r="2865" spans="1:8" x14ac:dyDescent="0.2">
      <c r="A2865" s="42" t="s">
        <v>62</v>
      </c>
      <c r="B2865" s="42" t="s">
        <v>71</v>
      </c>
      <c r="C2865" s="42" t="s">
        <v>46</v>
      </c>
      <c r="D2865" s="43">
        <v>127</v>
      </c>
      <c r="E2865" s="97">
        <v>1.022027172E-2</v>
      </c>
      <c r="F2865" s="97">
        <v>2.06346577E-3</v>
      </c>
      <c r="G2865" s="97">
        <v>2.6507361199999998E-3</v>
      </c>
      <c r="H2865" s="97">
        <v>5.5060693300000001E-3</v>
      </c>
    </row>
    <row r="2866" spans="1:8" x14ac:dyDescent="0.2">
      <c r="A2866" s="42" t="s">
        <v>62</v>
      </c>
      <c r="B2866" s="42" t="s">
        <v>72</v>
      </c>
      <c r="C2866" s="42" t="s">
        <v>46</v>
      </c>
      <c r="D2866" s="43">
        <v>12</v>
      </c>
      <c r="E2866" s="97">
        <v>5.7445984300000001E-3</v>
      </c>
      <c r="F2866" s="97">
        <v>1.29436706E-3</v>
      </c>
      <c r="G2866" s="97">
        <v>1.64544727E-3</v>
      </c>
      <c r="H2866" s="97">
        <v>2.8047836699999999E-3</v>
      </c>
    </row>
    <row r="2867" spans="1:8" x14ac:dyDescent="0.2">
      <c r="A2867" s="42" t="s">
        <v>62</v>
      </c>
      <c r="B2867" s="42" t="s">
        <v>73</v>
      </c>
      <c r="C2867" s="42" t="s">
        <v>46</v>
      </c>
      <c r="D2867" s="43">
        <v>77</v>
      </c>
      <c r="E2867" s="97">
        <v>9.3927366500000005E-3</v>
      </c>
      <c r="F2867" s="97">
        <v>1.6719273900000001E-3</v>
      </c>
      <c r="G2867" s="97">
        <v>2.4807597200000001E-3</v>
      </c>
      <c r="H2867" s="97">
        <v>5.2400490999999997E-3</v>
      </c>
    </row>
    <row r="2868" spans="1:8" x14ac:dyDescent="0.2">
      <c r="A2868" s="42" t="s">
        <v>62</v>
      </c>
      <c r="B2868" s="42" t="s">
        <v>74</v>
      </c>
      <c r="C2868" s="42" t="s">
        <v>46</v>
      </c>
      <c r="D2868" s="43">
        <v>272</v>
      </c>
      <c r="E2868" s="97">
        <v>9.0786268799999993E-3</v>
      </c>
      <c r="F2868" s="97">
        <v>2.2085203199999999E-3</v>
      </c>
      <c r="G2868" s="97">
        <v>2.2294983299999999E-3</v>
      </c>
      <c r="H2868" s="97">
        <v>4.6406077200000003E-3</v>
      </c>
    </row>
    <row r="2869" spans="1:8" x14ac:dyDescent="0.2">
      <c r="A2869" s="42" t="s">
        <v>62</v>
      </c>
      <c r="B2869" s="42" t="s">
        <v>75</v>
      </c>
      <c r="C2869" s="42" t="s">
        <v>46</v>
      </c>
      <c r="D2869" s="43">
        <v>186</v>
      </c>
      <c r="E2869" s="97">
        <v>8.8368053000000002E-3</v>
      </c>
      <c r="F2869" s="97">
        <v>1.2460172700000001E-3</v>
      </c>
      <c r="G2869" s="97">
        <v>2.1066679199999998E-3</v>
      </c>
      <c r="H2869" s="97">
        <v>5.4841196599999999E-3</v>
      </c>
    </row>
    <row r="2870" spans="1:8" x14ac:dyDescent="0.2">
      <c r="A2870" s="42" t="s">
        <v>62</v>
      </c>
      <c r="B2870" s="42" t="s">
        <v>70</v>
      </c>
      <c r="C2870" s="42" t="s">
        <v>47</v>
      </c>
      <c r="D2870" s="43">
        <v>1135</v>
      </c>
      <c r="E2870" s="97">
        <v>7.2529468099999999E-3</v>
      </c>
      <c r="F2870" s="97">
        <v>1.4056634000000001E-3</v>
      </c>
      <c r="G2870" s="97">
        <v>1.0317035399999999E-3</v>
      </c>
      <c r="H2870" s="97">
        <v>4.8155793799999997E-3</v>
      </c>
    </row>
    <row r="2871" spans="1:8" x14ac:dyDescent="0.2">
      <c r="A2871" s="42" t="s">
        <v>62</v>
      </c>
      <c r="B2871" s="42" t="s">
        <v>71</v>
      </c>
      <c r="C2871" s="42" t="s">
        <v>47</v>
      </c>
      <c r="D2871" s="43">
        <v>267</v>
      </c>
      <c r="E2871" s="97">
        <v>8.2700441400000001E-3</v>
      </c>
      <c r="F2871" s="97">
        <v>1.9490391600000001E-3</v>
      </c>
      <c r="G2871" s="97">
        <v>1.0736143300000001E-3</v>
      </c>
      <c r="H2871" s="97">
        <v>5.2473901700000004E-3</v>
      </c>
    </row>
    <row r="2872" spans="1:8" x14ac:dyDescent="0.2">
      <c r="A2872" s="42" t="s">
        <v>62</v>
      </c>
      <c r="B2872" s="42" t="s">
        <v>72</v>
      </c>
      <c r="C2872" s="42" t="s">
        <v>47</v>
      </c>
      <c r="D2872" s="43">
        <v>37</v>
      </c>
      <c r="E2872" s="97">
        <v>4.4888636000000003E-3</v>
      </c>
      <c r="F2872" s="97">
        <v>1.6175548500000001E-3</v>
      </c>
      <c r="G2872" s="97">
        <v>6.5721954999999998E-4</v>
      </c>
      <c r="H2872" s="97">
        <v>2.2140887899999998E-3</v>
      </c>
    </row>
    <row r="2873" spans="1:8" x14ac:dyDescent="0.2">
      <c r="A2873" s="42" t="s">
        <v>62</v>
      </c>
      <c r="B2873" s="42" t="s">
        <v>73</v>
      </c>
      <c r="C2873" s="42" t="s">
        <v>47</v>
      </c>
      <c r="D2873" s="43">
        <v>193</v>
      </c>
      <c r="E2873" s="97">
        <v>7.8032644699999997E-3</v>
      </c>
      <c r="F2873" s="97">
        <v>1.9602161199999998E-3</v>
      </c>
      <c r="G2873" s="97">
        <v>1.13192021E-3</v>
      </c>
      <c r="H2873" s="97">
        <v>4.7111276399999999E-3</v>
      </c>
    </row>
    <row r="2874" spans="1:8" x14ac:dyDescent="0.2">
      <c r="A2874" s="42" t="s">
        <v>62</v>
      </c>
      <c r="B2874" s="42" t="s">
        <v>74</v>
      </c>
      <c r="C2874" s="42" t="s">
        <v>47</v>
      </c>
      <c r="D2874" s="43">
        <v>520</v>
      </c>
      <c r="E2874" s="97">
        <v>7.6580971500000003E-3</v>
      </c>
      <c r="F2874" s="97">
        <v>1.8016824499999999E-3</v>
      </c>
      <c r="G2874" s="97">
        <v>1.03087139E-3</v>
      </c>
      <c r="H2874" s="97">
        <v>4.8255428399999996E-3</v>
      </c>
    </row>
    <row r="2875" spans="1:8" x14ac:dyDescent="0.2">
      <c r="A2875" s="42" t="s">
        <v>62</v>
      </c>
      <c r="B2875" s="42" t="s">
        <v>75</v>
      </c>
      <c r="C2875" s="42" t="s">
        <v>47</v>
      </c>
      <c r="D2875" s="43">
        <v>604</v>
      </c>
      <c r="E2875" s="97">
        <v>7.4158002999999998E-3</v>
      </c>
      <c r="F2875" s="97">
        <v>1.35792224E-3</v>
      </c>
      <c r="G2875" s="97">
        <v>8.4705333000000005E-4</v>
      </c>
      <c r="H2875" s="97">
        <v>5.2108242000000003E-3</v>
      </c>
    </row>
    <row r="2876" spans="1:8" x14ac:dyDescent="0.2">
      <c r="A2876" s="42" t="s">
        <v>62</v>
      </c>
      <c r="B2876" s="42" t="s">
        <v>70</v>
      </c>
      <c r="C2876" s="42" t="s">
        <v>48</v>
      </c>
      <c r="D2876" s="43">
        <v>873</v>
      </c>
      <c r="E2876" s="97">
        <v>5.3426215200000002E-3</v>
      </c>
      <c r="F2876" s="97">
        <v>1.4320560999999999E-3</v>
      </c>
      <c r="G2876" s="97">
        <v>5.3325566000000002E-4</v>
      </c>
      <c r="H2876" s="97">
        <v>3.37730927E-3</v>
      </c>
    </row>
    <row r="2877" spans="1:8" x14ac:dyDescent="0.2">
      <c r="A2877" s="42" t="s">
        <v>62</v>
      </c>
      <c r="B2877" s="42" t="s">
        <v>71</v>
      </c>
      <c r="C2877" s="42" t="s">
        <v>48</v>
      </c>
      <c r="D2877" s="43">
        <v>187</v>
      </c>
      <c r="E2877" s="97">
        <v>5.2996878100000002E-3</v>
      </c>
      <c r="F2877" s="97">
        <v>1.3497100899999999E-3</v>
      </c>
      <c r="G2877" s="97">
        <v>5.1749084000000001E-4</v>
      </c>
      <c r="H2877" s="97">
        <v>3.43248638E-3</v>
      </c>
    </row>
    <row r="2878" spans="1:8" x14ac:dyDescent="0.2">
      <c r="A2878" s="42" t="s">
        <v>62</v>
      </c>
      <c r="B2878" s="42" t="s">
        <v>72</v>
      </c>
      <c r="C2878" s="42" t="s">
        <v>48</v>
      </c>
      <c r="D2878" s="43">
        <v>53</v>
      </c>
      <c r="E2878" s="97">
        <v>3.42352352E-3</v>
      </c>
      <c r="F2878" s="97">
        <v>1.1327303899999999E-3</v>
      </c>
      <c r="G2878" s="97">
        <v>4.2693022E-4</v>
      </c>
      <c r="H2878" s="97">
        <v>1.8638624600000001E-3</v>
      </c>
    </row>
    <row r="2879" spans="1:8" x14ac:dyDescent="0.2">
      <c r="A2879" s="42" t="s">
        <v>62</v>
      </c>
      <c r="B2879" s="42" t="s">
        <v>73</v>
      </c>
      <c r="C2879" s="42" t="s">
        <v>48</v>
      </c>
      <c r="D2879" s="43">
        <v>442</v>
      </c>
      <c r="E2879" s="97">
        <v>5.6351074400000003E-3</v>
      </c>
      <c r="F2879" s="97">
        <v>1.48561858E-3</v>
      </c>
      <c r="G2879" s="97">
        <v>5.3217149999999996E-4</v>
      </c>
      <c r="H2879" s="97">
        <v>3.6173168800000001E-3</v>
      </c>
    </row>
    <row r="2880" spans="1:8" x14ac:dyDescent="0.2">
      <c r="A2880" s="42" t="s">
        <v>62</v>
      </c>
      <c r="B2880" s="42" t="s">
        <v>74</v>
      </c>
      <c r="C2880" s="42" t="s">
        <v>48</v>
      </c>
      <c r="D2880" s="43">
        <v>595</v>
      </c>
      <c r="E2880" s="97">
        <v>5.7418298099999997E-3</v>
      </c>
      <c r="F2880" s="97">
        <v>1.6167520200000001E-3</v>
      </c>
      <c r="G2880" s="97">
        <v>5.0945353000000004E-4</v>
      </c>
      <c r="H2880" s="97">
        <v>3.61562378E-3</v>
      </c>
    </row>
    <row r="2881" spans="1:8" x14ac:dyDescent="0.2">
      <c r="A2881" s="42" t="s">
        <v>62</v>
      </c>
      <c r="B2881" s="42" t="s">
        <v>75</v>
      </c>
      <c r="C2881" s="42" t="s">
        <v>48</v>
      </c>
      <c r="D2881" s="43">
        <v>234</v>
      </c>
      <c r="E2881" s="97">
        <v>4.7207381299999998E-3</v>
      </c>
      <c r="F2881" s="97">
        <v>1.0567028499999999E-3</v>
      </c>
      <c r="G2881" s="97">
        <v>4.806206E-4</v>
      </c>
      <c r="H2881" s="97">
        <v>3.1834142099999999E-3</v>
      </c>
    </row>
    <row r="2882" spans="1:8" x14ac:dyDescent="0.2">
      <c r="A2882" s="42" t="s">
        <v>62</v>
      </c>
      <c r="B2882" s="42" t="s">
        <v>70</v>
      </c>
      <c r="C2882" s="42" t="s">
        <v>49</v>
      </c>
      <c r="D2882" s="43">
        <v>157</v>
      </c>
      <c r="E2882" s="97">
        <v>8.8327875799999993E-3</v>
      </c>
      <c r="F2882" s="97">
        <v>2.6915248900000002E-3</v>
      </c>
      <c r="G2882" s="97">
        <v>1.6382104000000001E-3</v>
      </c>
      <c r="H2882" s="97">
        <v>4.5030517699999996E-3</v>
      </c>
    </row>
    <row r="2883" spans="1:8" x14ac:dyDescent="0.2">
      <c r="A2883" s="42" t="s">
        <v>62</v>
      </c>
      <c r="B2883" s="42" t="s">
        <v>71</v>
      </c>
      <c r="C2883" s="42" t="s">
        <v>49</v>
      </c>
      <c r="D2883" s="43">
        <v>87</v>
      </c>
      <c r="E2883" s="97">
        <v>7.9920974400000001E-3</v>
      </c>
      <c r="F2883" s="97">
        <v>1.186941E-3</v>
      </c>
      <c r="G2883" s="97">
        <v>1.3995314400000001E-3</v>
      </c>
      <c r="H2883" s="97">
        <v>5.4056245000000001E-3</v>
      </c>
    </row>
    <row r="2884" spans="1:8" x14ac:dyDescent="0.2">
      <c r="A2884" s="42" t="s">
        <v>62</v>
      </c>
      <c r="B2884" s="42" t="s">
        <v>72</v>
      </c>
      <c r="C2884" s="42" t="s">
        <v>49</v>
      </c>
      <c r="D2884" s="43">
        <v>10</v>
      </c>
      <c r="E2884" s="97">
        <v>4.0717590200000002E-3</v>
      </c>
      <c r="F2884" s="97">
        <v>1.19907374E-3</v>
      </c>
      <c r="G2884" s="97">
        <v>1.1724534600000001E-3</v>
      </c>
      <c r="H2884" s="97">
        <v>1.7002312400000001E-3</v>
      </c>
    </row>
    <row r="2885" spans="1:8" x14ac:dyDescent="0.2">
      <c r="A2885" s="42" t="s">
        <v>62</v>
      </c>
      <c r="B2885" s="42" t="s">
        <v>73</v>
      </c>
      <c r="C2885" s="42" t="s">
        <v>49</v>
      </c>
      <c r="D2885" s="43">
        <v>86</v>
      </c>
      <c r="E2885" s="97">
        <v>7.8608147799999993E-3</v>
      </c>
      <c r="F2885" s="97">
        <v>1.53248789E-3</v>
      </c>
      <c r="G2885" s="97">
        <v>1.4214575399999999E-3</v>
      </c>
      <c r="H2885" s="97">
        <v>4.90686887E-3</v>
      </c>
    </row>
    <row r="2886" spans="1:8" x14ac:dyDescent="0.2">
      <c r="A2886" s="42" t="s">
        <v>62</v>
      </c>
      <c r="B2886" s="42" t="s">
        <v>74</v>
      </c>
      <c r="C2886" s="42" t="s">
        <v>49</v>
      </c>
      <c r="D2886" s="43">
        <v>217</v>
      </c>
      <c r="E2886" s="97">
        <v>6.7506184499999998E-3</v>
      </c>
      <c r="F2886" s="97">
        <v>1.08321575E-3</v>
      </c>
      <c r="G2886" s="97">
        <v>1.3845683699999999E-3</v>
      </c>
      <c r="H2886" s="97">
        <v>4.2828338499999999E-3</v>
      </c>
    </row>
    <row r="2887" spans="1:8" x14ac:dyDescent="0.2">
      <c r="A2887" s="42" t="s">
        <v>62</v>
      </c>
      <c r="B2887" s="42" t="s">
        <v>75</v>
      </c>
      <c r="C2887" s="42" t="s">
        <v>49</v>
      </c>
      <c r="D2887" s="43">
        <v>277</v>
      </c>
      <c r="E2887" s="97">
        <v>7.0990437399999998E-3</v>
      </c>
      <c r="F2887" s="97">
        <v>7.8691144999999999E-4</v>
      </c>
      <c r="G2887" s="97">
        <v>1.2138151000000001E-3</v>
      </c>
      <c r="H2887" s="97">
        <v>5.0983167100000001E-3</v>
      </c>
    </row>
    <row r="2888" spans="1:8" x14ac:dyDescent="0.2">
      <c r="A2888" s="42" t="s">
        <v>62</v>
      </c>
      <c r="B2888" s="42" t="s">
        <v>70</v>
      </c>
      <c r="C2888" s="42" t="s">
        <v>50</v>
      </c>
      <c r="D2888" s="43">
        <v>1393</v>
      </c>
      <c r="E2888" s="97">
        <v>6.3446363100000003E-3</v>
      </c>
      <c r="F2888" s="97">
        <v>2.43362956E-3</v>
      </c>
      <c r="G2888" s="97">
        <v>7.6523466999999998E-4</v>
      </c>
      <c r="H2888" s="97">
        <v>3.14577162E-3</v>
      </c>
    </row>
    <row r="2889" spans="1:8" x14ac:dyDescent="0.2">
      <c r="A2889" s="42" t="s">
        <v>62</v>
      </c>
      <c r="B2889" s="42" t="s">
        <v>71</v>
      </c>
      <c r="C2889" s="42" t="s">
        <v>50</v>
      </c>
      <c r="D2889" s="43">
        <v>590</v>
      </c>
      <c r="E2889" s="97">
        <v>6.0955937600000003E-3</v>
      </c>
      <c r="F2889" s="97">
        <v>1.8926354899999999E-3</v>
      </c>
      <c r="G2889" s="97">
        <v>7.5927864999999995E-4</v>
      </c>
      <c r="H2889" s="97">
        <v>3.4436791300000002E-3</v>
      </c>
    </row>
    <row r="2890" spans="1:8" x14ac:dyDescent="0.2">
      <c r="A2890" s="42" t="s">
        <v>62</v>
      </c>
      <c r="B2890" s="42" t="s">
        <v>72</v>
      </c>
      <c r="C2890" s="42" t="s">
        <v>50</v>
      </c>
      <c r="D2890" s="43">
        <v>125</v>
      </c>
      <c r="E2890" s="97">
        <v>5.04120347E-3</v>
      </c>
      <c r="F2890" s="97">
        <v>1.73611089E-3</v>
      </c>
      <c r="G2890" s="97">
        <v>7.3166645E-4</v>
      </c>
      <c r="H2890" s="97">
        <v>2.57342571E-3</v>
      </c>
    </row>
    <row r="2891" spans="1:8" x14ac:dyDescent="0.2">
      <c r="A2891" s="42" t="s">
        <v>62</v>
      </c>
      <c r="B2891" s="42" t="s">
        <v>73</v>
      </c>
      <c r="C2891" s="42" t="s">
        <v>50</v>
      </c>
      <c r="D2891" s="43">
        <v>479</v>
      </c>
      <c r="E2891" s="97">
        <v>6.2304277399999998E-3</v>
      </c>
      <c r="F2891" s="97">
        <v>2.1848901599999999E-3</v>
      </c>
      <c r="G2891" s="97">
        <v>7.7154833999999999E-4</v>
      </c>
      <c r="H2891" s="97">
        <v>3.2739887700000002E-3</v>
      </c>
    </row>
    <row r="2892" spans="1:8" x14ac:dyDescent="0.2">
      <c r="A2892" s="42" t="s">
        <v>62</v>
      </c>
      <c r="B2892" s="42" t="s">
        <v>74</v>
      </c>
      <c r="C2892" s="42" t="s">
        <v>50</v>
      </c>
      <c r="D2892" s="43">
        <v>1346</v>
      </c>
      <c r="E2892" s="97">
        <v>5.91160856E-3</v>
      </c>
      <c r="F2892" s="97">
        <v>2.14024039E-3</v>
      </c>
      <c r="G2892" s="97">
        <v>7.5217700000000003E-4</v>
      </c>
      <c r="H2892" s="97">
        <v>3.0191907099999999E-3</v>
      </c>
    </row>
    <row r="2893" spans="1:8" x14ac:dyDescent="0.2">
      <c r="A2893" s="42" t="s">
        <v>62</v>
      </c>
      <c r="B2893" s="42" t="s">
        <v>75</v>
      </c>
      <c r="C2893" s="42" t="s">
        <v>50</v>
      </c>
      <c r="D2893" s="43">
        <v>2092</v>
      </c>
      <c r="E2893" s="97">
        <v>4.2692784500000004E-3</v>
      </c>
      <c r="F2893" s="97">
        <v>1.02268428E-3</v>
      </c>
      <c r="G2893" s="97">
        <v>5.7719308000000005E-4</v>
      </c>
      <c r="H2893" s="97">
        <v>2.6694006099999999E-3</v>
      </c>
    </row>
    <row r="2894" spans="1:8" x14ac:dyDescent="0.2">
      <c r="A2894" s="42" t="s">
        <v>62</v>
      </c>
      <c r="B2894" s="42" t="s">
        <v>70</v>
      </c>
      <c r="C2894" s="42" t="s">
        <v>51</v>
      </c>
      <c r="D2894" s="43">
        <v>1129</v>
      </c>
      <c r="E2894" s="97">
        <v>6.7496635100000001E-3</v>
      </c>
      <c r="F2894" s="97">
        <v>1.35241339E-3</v>
      </c>
      <c r="G2894" s="97">
        <v>1.5469890599999999E-3</v>
      </c>
      <c r="H2894" s="97">
        <v>3.8502605599999998E-3</v>
      </c>
    </row>
    <row r="2895" spans="1:8" x14ac:dyDescent="0.2">
      <c r="A2895" s="42" t="s">
        <v>62</v>
      </c>
      <c r="B2895" s="42" t="s">
        <v>71</v>
      </c>
      <c r="C2895" s="42" t="s">
        <v>51</v>
      </c>
      <c r="D2895" s="43">
        <v>213</v>
      </c>
      <c r="E2895" s="97">
        <v>6.5033252699999997E-3</v>
      </c>
      <c r="F2895" s="97">
        <v>1.2579331599999999E-3</v>
      </c>
      <c r="G2895" s="97">
        <v>1.76072617E-3</v>
      </c>
      <c r="H2895" s="97">
        <v>3.4846654899999998E-3</v>
      </c>
    </row>
    <row r="2896" spans="1:8" x14ac:dyDescent="0.2">
      <c r="A2896" s="42" t="s">
        <v>62</v>
      </c>
      <c r="B2896" s="42" t="s">
        <v>72</v>
      </c>
      <c r="C2896" s="42" t="s">
        <v>51</v>
      </c>
      <c r="D2896" s="43">
        <v>32</v>
      </c>
      <c r="E2896" s="97">
        <v>5.6351270999999998E-3</v>
      </c>
      <c r="F2896" s="97">
        <v>1.7042821700000001E-3</v>
      </c>
      <c r="G2896" s="97">
        <v>1.8229164399999999E-3</v>
      </c>
      <c r="H2896" s="97">
        <v>2.10792794E-3</v>
      </c>
    </row>
    <row r="2897" spans="1:8" x14ac:dyDescent="0.2">
      <c r="A2897" s="42" t="s">
        <v>62</v>
      </c>
      <c r="B2897" s="42" t="s">
        <v>73</v>
      </c>
      <c r="C2897" s="42" t="s">
        <v>51</v>
      </c>
      <c r="D2897" s="43">
        <v>105</v>
      </c>
      <c r="E2897" s="97">
        <v>8.7291664099999992E-3</v>
      </c>
      <c r="F2897" s="97">
        <v>2.56073612E-3</v>
      </c>
      <c r="G2897" s="97">
        <v>1.6829803400000001E-3</v>
      </c>
      <c r="H2897" s="97">
        <v>4.4854494699999997E-3</v>
      </c>
    </row>
    <row r="2898" spans="1:8" x14ac:dyDescent="0.2">
      <c r="A2898" s="42" t="s">
        <v>62</v>
      </c>
      <c r="B2898" s="42" t="s">
        <v>74</v>
      </c>
      <c r="C2898" s="42" t="s">
        <v>51</v>
      </c>
      <c r="D2898" s="43">
        <v>619</v>
      </c>
      <c r="E2898" s="97">
        <v>7.6349620500000001E-3</v>
      </c>
      <c r="F2898" s="97">
        <v>2.10281642E-3</v>
      </c>
      <c r="G2898" s="97">
        <v>1.2934352599999999E-3</v>
      </c>
      <c r="H2898" s="97">
        <v>4.2387098900000001E-3</v>
      </c>
    </row>
    <row r="2899" spans="1:8" x14ac:dyDescent="0.2">
      <c r="A2899" s="42" t="s">
        <v>62</v>
      </c>
      <c r="B2899" s="42" t="s">
        <v>75</v>
      </c>
      <c r="C2899" s="42" t="s">
        <v>51</v>
      </c>
      <c r="D2899" s="43">
        <v>351</v>
      </c>
      <c r="E2899" s="97">
        <v>7.2040859900000002E-3</v>
      </c>
      <c r="F2899" s="97">
        <v>1.30355046E-3</v>
      </c>
      <c r="G2899" s="97">
        <v>1.38450302E-3</v>
      </c>
      <c r="H2899" s="97">
        <v>4.5160319899999997E-3</v>
      </c>
    </row>
    <row r="2900" spans="1:8" x14ac:dyDescent="0.2">
      <c r="A2900" s="42" t="s">
        <v>62</v>
      </c>
      <c r="B2900" s="42" t="s">
        <v>70</v>
      </c>
      <c r="C2900" s="42" t="s">
        <v>52</v>
      </c>
      <c r="D2900" s="43">
        <v>1943</v>
      </c>
      <c r="E2900" s="97">
        <v>6.8608582899999998E-3</v>
      </c>
      <c r="F2900" s="97">
        <v>1.6760484E-3</v>
      </c>
      <c r="G2900" s="97">
        <v>1.2708545500000001E-3</v>
      </c>
      <c r="H2900" s="97">
        <v>3.9139548899999998E-3</v>
      </c>
    </row>
    <row r="2901" spans="1:8" x14ac:dyDescent="0.2">
      <c r="A2901" s="42" t="s">
        <v>62</v>
      </c>
      <c r="B2901" s="42" t="s">
        <v>71</v>
      </c>
      <c r="C2901" s="42" t="s">
        <v>52</v>
      </c>
      <c r="D2901" s="43">
        <v>165</v>
      </c>
      <c r="E2901" s="97">
        <v>1.393048517E-2</v>
      </c>
      <c r="F2901" s="97">
        <v>3.0585014399999999E-3</v>
      </c>
      <c r="G2901" s="97">
        <v>1.4729936100000001E-3</v>
      </c>
      <c r="H2901" s="97">
        <v>9.3989896800000007E-3</v>
      </c>
    </row>
    <row r="2902" spans="1:8" x14ac:dyDescent="0.2">
      <c r="A2902" s="42" t="s">
        <v>62</v>
      </c>
      <c r="B2902" s="42" t="s">
        <v>72</v>
      </c>
      <c r="C2902" s="42" t="s">
        <v>52</v>
      </c>
      <c r="D2902" s="43">
        <v>103</v>
      </c>
      <c r="E2902" s="97">
        <v>1.4179027069999999E-2</v>
      </c>
      <c r="F2902" s="97">
        <v>1.9089354E-3</v>
      </c>
      <c r="G2902" s="97">
        <v>2.6905786900000002E-3</v>
      </c>
      <c r="H2902" s="97">
        <v>9.5795125300000006E-3</v>
      </c>
    </row>
    <row r="2903" spans="1:8" x14ac:dyDescent="0.2">
      <c r="A2903" s="42" t="s">
        <v>62</v>
      </c>
      <c r="B2903" s="42" t="s">
        <v>73</v>
      </c>
      <c r="C2903" s="42" t="s">
        <v>52</v>
      </c>
      <c r="D2903" s="43">
        <v>274</v>
      </c>
      <c r="E2903" s="97">
        <v>8.5047054399999995E-3</v>
      </c>
      <c r="F2903" s="97">
        <v>2.2314727799999999E-3</v>
      </c>
      <c r="G2903" s="97">
        <v>1.32877949E-3</v>
      </c>
      <c r="H2903" s="97">
        <v>4.9444526800000001E-3</v>
      </c>
    </row>
    <row r="2904" spans="1:8" x14ac:dyDescent="0.2">
      <c r="A2904" s="42" t="s">
        <v>62</v>
      </c>
      <c r="B2904" s="42" t="s">
        <v>74</v>
      </c>
      <c r="C2904" s="42" t="s">
        <v>52</v>
      </c>
      <c r="D2904" s="43">
        <v>691</v>
      </c>
      <c r="E2904" s="97">
        <v>8.5184010300000008E-3</v>
      </c>
      <c r="F2904" s="97">
        <v>2.2292903799999999E-3</v>
      </c>
      <c r="G2904" s="97">
        <v>1.2239204E-3</v>
      </c>
      <c r="H2904" s="97">
        <v>5.0651897499999999E-3</v>
      </c>
    </row>
    <row r="2905" spans="1:8" x14ac:dyDescent="0.2">
      <c r="A2905" s="42" t="s">
        <v>62</v>
      </c>
      <c r="B2905" s="42" t="s">
        <v>75</v>
      </c>
      <c r="C2905" s="42" t="s">
        <v>52</v>
      </c>
      <c r="D2905" s="43">
        <v>428</v>
      </c>
      <c r="E2905" s="97">
        <v>6.0810940000000004E-3</v>
      </c>
      <c r="F2905" s="97">
        <v>1.4037889000000001E-3</v>
      </c>
      <c r="G2905" s="97">
        <v>9.5816002999999999E-4</v>
      </c>
      <c r="H2905" s="97">
        <v>3.7191445700000001E-3</v>
      </c>
    </row>
    <row r="2906" spans="1:8" x14ac:dyDescent="0.2">
      <c r="A2906" s="42" t="s">
        <v>63</v>
      </c>
      <c r="B2906" s="42" t="s">
        <v>70</v>
      </c>
      <c r="C2906" s="42" t="s">
        <v>9</v>
      </c>
      <c r="D2906" s="43">
        <v>58293</v>
      </c>
      <c r="E2906" s="97">
        <v>6.8066969799999997E-3</v>
      </c>
      <c r="F2906" s="97">
        <v>1.56131402E-3</v>
      </c>
      <c r="G2906" s="97">
        <v>1.3070826800000001E-3</v>
      </c>
      <c r="H2906" s="97">
        <v>3.9382418199999996E-3</v>
      </c>
    </row>
    <row r="2907" spans="1:8" x14ac:dyDescent="0.2">
      <c r="A2907" s="42" t="s">
        <v>63</v>
      </c>
      <c r="B2907" s="42" t="s">
        <v>71</v>
      </c>
      <c r="C2907" s="42" t="s">
        <v>9</v>
      </c>
      <c r="D2907" s="43">
        <v>15466</v>
      </c>
      <c r="E2907" s="97">
        <v>6.8333791899999998E-3</v>
      </c>
      <c r="F2907" s="97">
        <v>1.6767572599999999E-3</v>
      </c>
      <c r="G2907" s="97">
        <v>1.16303256E-3</v>
      </c>
      <c r="H2907" s="97">
        <v>3.9935380100000004E-3</v>
      </c>
    </row>
    <row r="2908" spans="1:8" x14ac:dyDescent="0.2">
      <c r="A2908" s="42" t="s">
        <v>63</v>
      </c>
      <c r="B2908" s="42" t="s">
        <v>72</v>
      </c>
      <c r="C2908" s="42" t="s">
        <v>9</v>
      </c>
      <c r="D2908" s="43">
        <v>16028</v>
      </c>
      <c r="E2908" s="97">
        <v>9.0767485499999995E-3</v>
      </c>
      <c r="F2908" s="97">
        <v>1.1885058100000001E-3</v>
      </c>
      <c r="G2908" s="97">
        <v>2.39103102E-3</v>
      </c>
      <c r="H2908" s="97">
        <v>5.4971924599999996E-3</v>
      </c>
    </row>
    <row r="2909" spans="1:8" x14ac:dyDescent="0.2">
      <c r="A2909" s="42" t="s">
        <v>63</v>
      </c>
      <c r="B2909" s="42" t="s">
        <v>73</v>
      </c>
      <c r="C2909" s="42" t="s">
        <v>9</v>
      </c>
      <c r="D2909" s="43">
        <v>14758</v>
      </c>
      <c r="E2909" s="97">
        <v>7.2828137199999997E-3</v>
      </c>
      <c r="F2909" s="97">
        <v>1.93063108E-3</v>
      </c>
      <c r="G2909" s="97">
        <v>1.1484156500000001E-3</v>
      </c>
      <c r="H2909" s="97">
        <v>4.2037116199999999E-3</v>
      </c>
    </row>
    <row r="2910" spans="1:8" x14ac:dyDescent="0.2">
      <c r="A2910" s="42" t="s">
        <v>63</v>
      </c>
      <c r="B2910" s="42" t="s">
        <v>74</v>
      </c>
      <c r="C2910" s="42" t="s">
        <v>9</v>
      </c>
      <c r="D2910" s="43">
        <v>41271</v>
      </c>
      <c r="E2910" s="97">
        <v>7.3497499299999998E-3</v>
      </c>
      <c r="F2910" s="97">
        <v>1.9519917099999999E-3</v>
      </c>
      <c r="G2910" s="97">
        <v>1.14905424E-3</v>
      </c>
      <c r="H2910" s="97">
        <v>4.2728514300000003E-3</v>
      </c>
    </row>
    <row r="2911" spans="1:8" x14ac:dyDescent="0.2">
      <c r="A2911" s="42" t="s">
        <v>63</v>
      </c>
      <c r="B2911" s="42" t="s">
        <v>75</v>
      </c>
      <c r="C2911" s="42" t="s">
        <v>9</v>
      </c>
      <c r="D2911" s="43">
        <v>30065</v>
      </c>
      <c r="E2911" s="97">
        <v>6.8210044800000001E-3</v>
      </c>
      <c r="F2911" s="97">
        <v>1.31026656E-3</v>
      </c>
      <c r="G2911" s="97">
        <v>1.0922431800000001E-3</v>
      </c>
      <c r="H2911" s="97">
        <v>4.4183814599999998E-3</v>
      </c>
    </row>
    <row r="2912" spans="1:8" x14ac:dyDescent="0.2">
      <c r="A2912" s="42" t="s">
        <v>63</v>
      </c>
      <c r="B2912" s="42" t="s">
        <v>70</v>
      </c>
      <c r="C2912" s="42" t="s">
        <v>10</v>
      </c>
      <c r="D2912" s="43">
        <v>1305</v>
      </c>
      <c r="E2912" s="97">
        <v>7.3026285399999998E-3</v>
      </c>
      <c r="F2912" s="97">
        <v>1.93781904E-3</v>
      </c>
      <c r="G2912" s="97">
        <v>1.32472128E-3</v>
      </c>
      <c r="H2912" s="97">
        <v>4.04008774E-3</v>
      </c>
    </row>
    <row r="2913" spans="1:8" x14ac:dyDescent="0.2">
      <c r="A2913" s="42" t="s">
        <v>63</v>
      </c>
      <c r="B2913" s="42" t="s">
        <v>71</v>
      </c>
      <c r="C2913" s="42" t="s">
        <v>10</v>
      </c>
      <c r="D2913" s="43">
        <v>266</v>
      </c>
      <c r="E2913" s="97">
        <v>7.3424008999999997E-3</v>
      </c>
      <c r="F2913" s="97">
        <v>2.13724389E-3</v>
      </c>
      <c r="G2913" s="97">
        <v>1.2674479E-3</v>
      </c>
      <c r="H2913" s="97">
        <v>3.9377086299999999E-3</v>
      </c>
    </row>
    <row r="2914" spans="1:8" x14ac:dyDescent="0.2">
      <c r="A2914" s="42" t="s">
        <v>63</v>
      </c>
      <c r="B2914" s="42" t="s">
        <v>72</v>
      </c>
      <c r="C2914" s="42" t="s">
        <v>10</v>
      </c>
      <c r="D2914" s="43">
        <v>115</v>
      </c>
      <c r="E2914" s="97">
        <v>7.9594402000000009E-3</v>
      </c>
      <c r="F2914" s="97">
        <v>1.78291038E-3</v>
      </c>
      <c r="G2914" s="97">
        <v>1.73067611E-3</v>
      </c>
      <c r="H2914" s="97">
        <v>4.4458532199999996E-3</v>
      </c>
    </row>
    <row r="2915" spans="1:8" x14ac:dyDescent="0.2">
      <c r="A2915" s="42" t="s">
        <v>63</v>
      </c>
      <c r="B2915" s="42" t="s">
        <v>73</v>
      </c>
      <c r="C2915" s="42" t="s">
        <v>10</v>
      </c>
      <c r="D2915" s="43">
        <v>379</v>
      </c>
      <c r="E2915" s="97">
        <v>8.0533870699999992E-3</v>
      </c>
      <c r="F2915" s="97">
        <v>2.6227032699999999E-3</v>
      </c>
      <c r="G2915" s="97">
        <v>1.20367293E-3</v>
      </c>
      <c r="H2915" s="97">
        <v>4.2270104099999999E-3</v>
      </c>
    </row>
    <row r="2916" spans="1:8" x14ac:dyDescent="0.2">
      <c r="A2916" s="42" t="s">
        <v>63</v>
      </c>
      <c r="B2916" s="42" t="s">
        <v>74</v>
      </c>
      <c r="C2916" s="42" t="s">
        <v>10</v>
      </c>
      <c r="D2916" s="43">
        <v>937</v>
      </c>
      <c r="E2916" s="97">
        <v>7.8440104000000004E-3</v>
      </c>
      <c r="F2916" s="97">
        <v>2.5252972100000002E-3</v>
      </c>
      <c r="G2916" s="97">
        <v>1.1642132599999999E-3</v>
      </c>
      <c r="H2916" s="97">
        <v>4.1544994499999998E-3</v>
      </c>
    </row>
    <row r="2917" spans="1:8" x14ac:dyDescent="0.2">
      <c r="A2917" s="42" t="s">
        <v>63</v>
      </c>
      <c r="B2917" s="42" t="s">
        <v>75</v>
      </c>
      <c r="C2917" s="42" t="s">
        <v>10</v>
      </c>
      <c r="D2917" s="43">
        <v>494</v>
      </c>
      <c r="E2917" s="97">
        <v>7.96284557E-3</v>
      </c>
      <c r="F2917" s="97">
        <v>1.9613367199999999E-3</v>
      </c>
      <c r="G2917" s="97">
        <v>1.1279565400000001E-3</v>
      </c>
      <c r="H2917" s="97">
        <v>4.8735518300000004E-3</v>
      </c>
    </row>
    <row r="2918" spans="1:8" x14ac:dyDescent="0.2">
      <c r="A2918" s="42" t="s">
        <v>63</v>
      </c>
      <c r="B2918" s="42" t="s">
        <v>70</v>
      </c>
      <c r="C2918" s="42" t="s">
        <v>11</v>
      </c>
      <c r="D2918" s="43">
        <v>914</v>
      </c>
      <c r="E2918" s="97">
        <v>8.3986620399999993E-3</v>
      </c>
      <c r="F2918" s="97">
        <v>1.94529263E-3</v>
      </c>
      <c r="G2918" s="97">
        <v>1.9565881199999999E-3</v>
      </c>
      <c r="H2918" s="97">
        <v>4.4967808E-3</v>
      </c>
    </row>
    <row r="2919" spans="1:8" x14ac:dyDescent="0.2">
      <c r="A2919" s="42" t="s">
        <v>63</v>
      </c>
      <c r="B2919" s="42" t="s">
        <v>71</v>
      </c>
      <c r="C2919" s="42" t="s">
        <v>11</v>
      </c>
      <c r="D2919" s="43">
        <v>146</v>
      </c>
      <c r="E2919" s="97">
        <v>9.07114067E-3</v>
      </c>
      <c r="F2919" s="97">
        <v>2.2750980699999999E-3</v>
      </c>
      <c r="G2919" s="97">
        <v>2.4491847999999999E-3</v>
      </c>
      <c r="H2919" s="97">
        <v>4.3468573500000003E-3</v>
      </c>
    </row>
    <row r="2920" spans="1:8" x14ac:dyDescent="0.2">
      <c r="A2920" s="42" t="s">
        <v>63</v>
      </c>
      <c r="B2920" s="42" t="s">
        <v>72</v>
      </c>
      <c r="C2920" s="42" t="s">
        <v>11</v>
      </c>
      <c r="D2920" s="43">
        <v>517</v>
      </c>
      <c r="E2920" s="97">
        <v>9.9560988600000001E-3</v>
      </c>
      <c r="F2920" s="97">
        <v>1.3064597399999999E-3</v>
      </c>
      <c r="G2920" s="97">
        <v>4.0040249499999998E-3</v>
      </c>
      <c r="H2920" s="97">
        <v>4.6456136999999996E-3</v>
      </c>
    </row>
    <row r="2921" spans="1:8" x14ac:dyDescent="0.2">
      <c r="A2921" s="42" t="s">
        <v>63</v>
      </c>
      <c r="B2921" s="42" t="s">
        <v>73</v>
      </c>
      <c r="C2921" s="42" t="s">
        <v>11</v>
      </c>
      <c r="D2921" s="43">
        <v>89</v>
      </c>
      <c r="E2921" s="97">
        <v>8.7636545499999996E-3</v>
      </c>
      <c r="F2921" s="97">
        <v>2.6855750600000001E-3</v>
      </c>
      <c r="G2921" s="97">
        <v>1.7524966500000001E-3</v>
      </c>
      <c r="H2921" s="97">
        <v>4.32558236E-3</v>
      </c>
    </row>
    <row r="2922" spans="1:8" x14ac:dyDescent="0.2">
      <c r="A2922" s="42" t="s">
        <v>63</v>
      </c>
      <c r="B2922" s="42" t="s">
        <v>74</v>
      </c>
      <c r="C2922" s="42" t="s">
        <v>11</v>
      </c>
      <c r="D2922" s="43">
        <v>429</v>
      </c>
      <c r="E2922" s="97">
        <v>9.0484166100000003E-3</v>
      </c>
      <c r="F2922" s="97">
        <v>2.7817974499999999E-3</v>
      </c>
      <c r="G2922" s="97">
        <v>1.9415844E-3</v>
      </c>
      <c r="H2922" s="97">
        <v>4.3250342899999999E-3</v>
      </c>
    </row>
    <row r="2923" spans="1:8" x14ac:dyDescent="0.2">
      <c r="A2923" s="42" t="s">
        <v>63</v>
      </c>
      <c r="B2923" s="42" t="s">
        <v>75</v>
      </c>
      <c r="C2923" s="42" t="s">
        <v>11</v>
      </c>
      <c r="D2923" s="43">
        <v>404</v>
      </c>
      <c r="E2923" s="97">
        <v>7.8890204099999993E-3</v>
      </c>
      <c r="F2923" s="97">
        <v>1.62466743E-3</v>
      </c>
      <c r="G2923" s="97">
        <v>1.54155756E-3</v>
      </c>
      <c r="H2923" s="97">
        <v>4.7227949700000002E-3</v>
      </c>
    </row>
    <row r="2924" spans="1:8" x14ac:dyDescent="0.2">
      <c r="A2924" s="42" t="s">
        <v>63</v>
      </c>
      <c r="B2924" s="42" t="s">
        <v>70</v>
      </c>
      <c r="C2924" s="42" t="s">
        <v>12</v>
      </c>
      <c r="D2924" s="43">
        <v>740</v>
      </c>
      <c r="E2924" s="97">
        <v>5.5391795700000003E-3</v>
      </c>
      <c r="F2924" s="97">
        <v>1.02732396E-3</v>
      </c>
      <c r="G2924" s="97">
        <v>6.1516179000000002E-4</v>
      </c>
      <c r="H2924" s="97">
        <v>3.8966933200000001E-3</v>
      </c>
    </row>
    <row r="2925" spans="1:8" x14ac:dyDescent="0.2">
      <c r="A2925" s="42" t="s">
        <v>63</v>
      </c>
      <c r="B2925" s="42" t="s">
        <v>71</v>
      </c>
      <c r="C2925" s="42" t="s">
        <v>12</v>
      </c>
      <c r="D2925" s="43">
        <v>195</v>
      </c>
      <c r="E2925" s="97">
        <v>5.8580244599999998E-3</v>
      </c>
      <c r="F2925" s="97">
        <v>1.3668682399999999E-3</v>
      </c>
      <c r="G2925" s="97">
        <v>5.9104914000000005E-4</v>
      </c>
      <c r="H2925" s="97">
        <v>3.9001065799999998E-3</v>
      </c>
    </row>
    <row r="2926" spans="1:8" x14ac:dyDescent="0.2">
      <c r="A2926" s="42" t="s">
        <v>63</v>
      </c>
      <c r="B2926" s="42" t="s">
        <v>72</v>
      </c>
      <c r="C2926" s="42" t="s">
        <v>12</v>
      </c>
      <c r="D2926" s="43">
        <v>48</v>
      </c>
      <c r="E2926" s="97">
        <v>5.4728488799999997E-3</v>
      </c>
      <c r="F2926" s="97">
        <v>1.3406633399999999E-3</v>
      </c>
      <c r="G2926" s="97">
        <v>1.9820573E-4</v>
      </c>
      <c r="H2926" s="97">
        <v>3.9339792599999996E-3</v>
      </c>
    </row>
    <row r="2927" spans="1:8" x14ac:dyDescent="0.2">
      <c r="A2927" s="42" t="s">
        <v>63</v>
      </c>
      <c r="B2927" s="42" t="s">
        <v>73</v>
      </c>
      <c r="C2927" s="42" t="s">
        <v>12</v>
      </c>
      <c r="D2927" s="43">
        <v>158</v>
      </c>
      <c r="E2927" s="97">
        <v>6.81104934E-3</v>
      </c>
      <c r="F2927" s="97">
        <v>1.71457431E-3</v>
      </c>
      <c r="G2927" s="97">
        <v>6.9429770999999995E-4</v>
      </c>
      <c r="H2927" s="97">
        <v>4.4021768899999997E-3</v>
      </c>
    </row>
    <row r="2928" spans="1:8" x14ac:dyDescent="0.2">
      <c r="A2928" s="42" t="s">
        <v>63</v>
      </c>
      <c r="B2928" s="42" t="s">
        <v>74</v>
      </c>
      <c r="C2928" s="42" t="s">
        <v>12</v>
      </c>
      <c r="D2928" s="43">
        <v>616</v>
      </c>
      <c r="E2928" s="97">
        <v>5.7185130099999997E-3</v>
      </c>
      <c r="F2928" s="97">
        <v>1.20905835E-3</v>
      </c>
      <c r="G2928" s="97">
        <v>5.3640925000000004E-4</v>
      </c>
      <c r="H2928" s="97">
        <v>3.97304493E-3</v>
      </c>
    </row>
    <row r="2929" spans="1:8" x14ac:dyDescent="0.2">
      <c r="A2929" s="42" t="s">
        <v>63</v>
      </c>
      <c r="B2929" s="42" t="s">
        <v>75</v>
      </c>
      <c r="C2929" s="42" t="s">
        <v>12</v>
      </c>
      <c r="D2929" s="43">
        <v>400</v>
      </c>
      <c r="E2929" s="97">
        <v>6.4629916600000004E-3</v>
      </c>
      <c r="F2929" s="97">
        <v>1.1763307699999999E-3</v>
      </c>
      <c r="G2929" s="97">
        <v>5.4849515000000002E-4</v>
      </c>
      <c r="H2929" s="97">
        <v>4.7381652599999997E-3</v>
      </c>
    </row>
    <row r="2930" spans="1:8" x14ac:dyDescent="0.2">
      <c r="A2930" s="42" t="s">
        <v>63</v>
      </c>
      <c r="B2930" s="42" t="s">
        <v>70</v>
      </c>
      <c r="C2930" s="42" t="s">
        <v>13</v>
      </c>
      <c r="D2930" s="43">
        <v>622</v>
      </c>
      <c r="E2930" s="97">
        <v>6.9949830800000003E-3</v>
      </c>
      <c r="F2930" s="97">
        <v>1.2755855400000001E-3</v>
      </c>
      <c r="G2930" s="97">
        <v>1.2631741E-3</v>
      </c>
      <c r="H2930" s="97">
        <v>4.4562229599999998E-3</v>
      </c>
    </row>
    <row r="2931" spans="1:8" x14ac:dyDescent="0.2">
      <c r="A2931" s="42" t="s">
        <v>63</v>
      </c>
      <c r="B2931" s="42" t="s">
        <v>71</v>
      </c>
      <c r="C2931" s="42" t="s">
        <v>13</v>
      </c>
      <c r="D2931" s="43">
        <v>194</v>
      </c>
      <c r="E2931" s="97">
        <v>7.8405400300000008E-3</v>
      </c>
      <c r="F2931" s="97">
        <v>1.7272215399999999E-3</v>
      </c>
      <c r="G2931" s="97">
        <v>1.26885237E-3</v>
      </c>
      <c r="H2931" s="97">
        <v>4.8444656799999999E-3</v>
      </c>
    </row>
    <row r="2932" spans="1:8" x14ac:dyDescent="0.2">
      <c r="A2932" s="42" t="s">
        <v>63</v>
      </c>
      <c r="B2932" s="42" t="s">
        <v>72</v>
      </c>
      <c r="C2932" s="42" t="s">
        <v>13</v>
      </c>
      <c r="D2932" s="43">
        <v>814</v>
      </c>
      <c r="E2932" s="97">
        <v>6.1809960999999998E-3</v>
      </c>
      <c r="F2932" s="97">
        <v>5.0065666999999996E-4</v>
      </c>
      <c r="G2932" s="97">
        <v>1.8017993000000001E-4</v>
      </c>
      <c r="H2932" s="97">
        <v>5.5001589900000002E-3</v>
      </c>
    </row>
    <row r="2933" spans="1:8" x14ac:dyDescent="0.2">
      <c r="A2933" s="42" t="s">
        <v>63</v>
      </c>
      <c r="B2933" s="42" t="s">
        <v>73</v>
      </c>
      <c r="C2933" s="42" t="s">
        <v>13</v>
      </c>
      <c r="D2933" s="43">
        <v>145</v>
      </c>
      <c r="E2933" s="97">
        <v>7.5098177699999998E-3</v>
      </c>
      <c r="F2933" s="97">
        <v>1.4504308E-3</v>
      </c>
      <c r="G2933" s="97">
        <v>1.2776977E-3</v>
      </c>
      <c r="H2933" s="97">
        <v>4.7816887799999996E-3</v>
      </c>
    </row>
    <row r="2934" spans="1:8" x14ac:dyDescent="0.2">
      <c r="A2934" s="42" t="s">
        <v>63</v>
      </c>
      <c r="B2934" s="42" t="s">
        <v>74</v>
      </c>
      <c r="C2934" s="42" t="s">
        <v>13</v>
      </c>
      <c r="D2934" s="43">
        <v>490</v>
      </c>
      <c r="E2934" s="97">
        <v>7.4771586700000002E-3</v>
      </c>
      <c r="F2934" s="97">
        <v>1.4926301400000001E-3</v>
      </c>
      <c r="G2934" s="97">
        <v>1.1077803700000001E-3</v>
      </c>
      <c r="H2934" s="97">
        <v>4.8767476599999998E-3</v>
      </c>
    </row>
    <row r="2935" spans="1:8" x14ac:dyDescent="0.2">
      <c r="A2935" s="42" t="s">
        <v>63</v>
      </c>
      <c r="B2935" s="42" t="s">
        <v>75</v>
      </c>
      <c r="C2935" s="42" t="s">
        <v>13</v>
      </c>
      <c r="D2935" s="43">
        <v>532</v>
      </c>
      <c r="E2935" s="97">
        <v>7.4482862999999998E-3</v>
      </c>
      <c r="F2935" s="97">
        <v>1.1874954100000001E-3</v>
      </c>
      <c r="G2935" s="97">
        <v>1.02178165E-3</v>
      </c>
      <c r="H2935" s="97">
        <v>5.2390087300000004E-3</v>
      </c>
    </row>
    <row r="2936" spans="1:8" x14ac:dyDescent="0.2">
      <c r="A2936" s="42" t="s">
        <v>63</v>
      </c>
      <c r="B2936" s="42" t="s">
        <v>70</v>
      </c>
      <c r="C2936" s="42" t="s">
        <v>14</v>
      </c>
      <c r="D2936" s="43">
        <v>720</v>
      </c>
      <c r="E2936" s="97">
        <v>8.2712188899999994E-3</v>
      </c>
      <c r="F2936" s="97">
        <v>1.8723634399999999E-3</v>
      </c>
      <c r="G2936" s="97">
        <v>1.79287206E-3</v>
      </c>
      <c r="H2936" s="97">
        <v>4.6059829099999996E-3</v>
      </c>
    </row>
    <row r="2937" spans="1:8" x14ac:dyDescent="0.2">
      <c r="A2937" s="42" t="s">
        <v>63</v>
      </c>
      <c r="B2937" s="42" t="s">
        <v>71</v>
      </c>
      <c r="C2937" s="42" t="s">
        <v>14</v>
      </c>
      <c r="D2937" s="43">
        <v>143</v>
      </c>
      <c r="E2937" s="97">
        <v>8.2822614699999998E-3</v>
      </c>
      <c r="F2937" s="97">
        <v>2.1086665699999998E-3</v>
      </c>
      <c r="G2937" s="97">
        <v>1.61276199E-3</v>
      </c>
      <c r="H2937" s="97">
        <v>4.5608324299999999E-3</v>
      </c>
    </row>
    <row r="2938" spans="1:8" x14ac:dyDescent="0.2">
      <c r="A2938" s="42" t="s">
        <v>63</v>
      </c>
      <c r="B2938" s="42" t="s">
        <v>72</v>
      </c>
      <c r="C2938" s="42" t="s">
        <v>14</v>
      </c>
      <c r="D2938" s="43">
        <v>78</v>
      </c>
      <c r="E2938" s="97">
        <v>7.9806205899999993E-3</v>
      </c>
      <c r="F2938" s="97">
        <v>1.00931837E-3</v>
      </c>
      <c r="G2938" s="97">
        <v>3.22679223E-3</v>
      </c>
      <c r="H2938" s="97">
        <v>3.7445094599999999E-3</v>
      </c>
    </row>
    <row r="2939" spans="1:8" x14ac:dyDescent="0.2">
      <c r="A2939" s="42" t="s">
        <v>63</v>
      </c>
      <c r="B2939" s="42" t="s">
        <v>73</v>
      </c>
      <c r="C2939" s="42" t="s">
        <v>14</v>
      </c>
      <c r="D2939" s="43">
        <v>62</v>
      </c>
      <c r="E2939" s="97">
        <v>1.039501166E-2</v>
      </c>
      <c r="F2939" s="97">
        <v>2.5569367700000001E-3</v>
      </c>
      <c r="G2939" s="97">
        <v>1.6188766900000001E-3</v>
      </c>
      <c r="H2939" s="97">
        <v>6.2191978000000004E-3</v>
      </c>
    </row>
    <row r="2940" spans="1:8" x14ac:dyDescent="0.2">
      <c r="A2940" s="42" t="s">
        <v>63</v>
      </c>
      <c r="B2940" s="42" t="s">
        <v>74</v>
      </c>
      <c r="C2940" s="42" t="s">
        <v>14</v>
      </c>
      <c r="D2940" s="43">
        <v>385</v>
      </c>
      <c r="E2940" s="97">
        <v>8.5505649500000006E-3</v>
      </c>
      <c r="F2940" s="97">
        <v>2.00345694E-3</v>
      </c>
      <c r="G2940" s="97">
        <v>1.5032164399999999E-3</v>
      </c>
      <c r="H2940" s="97">
        <v>5.0438910699999997E-3</v>
      </c>
    </row>
    <row r="2941" spans="1:8" x14ac:dyDescent="0.2">
      <c r="A2941" s="42" t="s">
        <v>63</v>
      </c>
      <c r="B2941" s="42" t="s">
        <v>75</v>
      </c>
      <c r="C2941" s="42" t="s">
        <v>14</v>
      </c>
      <c r="D2941" s="43">
        <v>371</v>
      </c>
      <c r="E2941" s="97">
        <v>8.2792687599999998E-3</v>
      </c>
      <c r="F2941" s="97">
        <v>9.9249999999999989E-4</v>
      </c>
      <c r="G2941" s="97">
        <v>1.4661323399999999E-3</v>
      </c>
      <c r="H2941" s="97">
        <v>5.82063592E-3</v>
      </c>
    </row>
    <row r="2942" spans="1:8" x14ac:dyDescent="0.2">
      <c r="A2942" s="42" t="s">
        <v>63</v>
      </c>
      <c r="B2942" s="42" t="s">
        <v>70</v>
      </c>
      <c r="C2942" s="42" t="s">
        <v>15</v>
      </c>
      <c r="D2942" s="43">
        <v>980</v>
      </c>
      <c r="E2942" s="97">
        <v>7.6935466100000001E-3</v>
      </c>
      <c r="F2942" s="97">
        <v>1.7082622300000001E-3</v>
      </c>
      <c r="G2942" s="97">
        <v>1.7502241499999999E-3</v>
      </c>
      <c r="H2942" s="97">
        <v>4.2350597399999999E-3</v>
      </c>
    </row>
    <row r="2943" spans="1:8" x14ac:dyDescent="0.2">
      <c r="A2943" s="42" t="s">
        <v>63</v>
      </c>
      <c r="B2943" s="42" t="s">
        <v>71</v>
      </c>
      <c r="C2943" s="42" t="s">
        <v>15</v>
      </c>
      <c r="D2943" s="43">
        <v>174</v>
      </c>
      <c r="E2943" s="97">
        <v>7.9622310200000001E-3</v>
      </c>
      <c r="F2943" s="97">
        <v>1.9553531099999999E-3</v>
      </c>
      <c r="G2943" s="97">
        <v>1.38981989E-3</v>
      </c>
      <c r="H2943" s="97">
        <v>4.6170575400000004E-3</v>
      </c>
    </row>
    <row r="2944" spans="1:8" x14ac:dyDescent="0.2">
      <c r="A2944" s="42" t="s">
        <v>63</v>
      </c>
      <c r="B2944" s="42" t="s">
        <v>72</v>
      </c>
      <c r="C2944" s="42" t="s">
        <v>15</v>
      </c>
      <c r="D2944" s="43">
        <v>47</v>
      </c>
      <c r="E2944" s="97">
        <v>5.5314221499999996E-3</v>
      </c>
      <c r="F2944" s="97">
        <v>1.8163906099999999E-3</v>
      </c>
      <c r="G2944" s="97">
        <v>8.6830158999999995E-4</v>
      </c>
      <c r="H2944" s="97">
        <v>2.8467294799999999E-3</v>
      </c>
    </row>
    <row r="2945" spans="1:8" x14ac:dyDescent="0.2">
      <c r="A2945" s="42" t="s">
        <v>63</v>
      </c>
      <c r="B2945" s="42" t="s">
        <v>73</v>
      </c>
      <c r="C2945" s="42" t="s">
        <v>15</v>
      </c>
      <c r="D2945" s="43">
        <v>296</v>
      </c>
      <c r="E2945" s="97">
        <v>1.025807034E-2</v>
      </c>
      <c r="F2945" s="97">
        <v>3.5318128099999999E-3</v>
      </c>
      <c r="G2945" s="97">
        <v>1.62826866E-3</v>
      </c>
      <c r="H2945" s="97">
        <v>5.0979883699999997E-3</v>
      </c>
    </row>
    <row r="2946" spans="1:8" x14ac:dyDescent="0.2">
      <c r="A2946" s="42" t="s">
        <v>63</v>
      </c>
      <c r="B2946" s="42" t="s">
        <v>74</v>
      </c>
      <c r="C2946" s="42" t="s">
        <v>15</v>
      </c>
      <c r="D2946" s="43">
        <v>473</v>
      </c>
      <c r="E2946" s="97">
        <v>8.4138132700000007E-3</v>
      </c>
      <c r="F2946" s="97">
        <v>2.1842208399999999E-3</v>
      </c>
      <c r="G2946" s="97">
        <v>1.3362792200000001E-3</v>
      </c>
      <c r="H2946" s="97">
        <v>4.89331274E-3</v>
      </c>
    </row>
    <row r="2947" spans="1:8" x14ac:dyDescent="0.2">
      <c r="A2947" s="42" t="s">
        <v>63</v>
      </c>
      <c r="B2947" s="42" t="s">
        <v>75</v>
      </c>
      <c r="C2947" s="42" t="s">
        <v>15</v>
      </c>
      <c r="D2947" s="43">
        <v>368</v>
      </c>
      <c r="E2947" s="97">
        <v>7.9135841800000006E-3</v>
      </c>
      <c r="F2947" s="97">
        <v>1.51912844E-3</v>
      </c>
      <c r="G2947" s="97">
        <v>1.19112296E-3</v>
      </c>
      <c r="H2947" s="97">
        <v>5.2033323400000001E-3</v>
      </c>
    </row>
    <row r="2948" spans="1:8" x14ac:dyDescent="0.2">
      <c r="A2948" s="42" t="s">
        <v>63</v>
      </c>
      <c r="B2948" s="42" t="s">
        <v>70</v>
      </c>
      <c r="C2948" s="42" t="s">
        <v>16</v>
      </c>
      <c r="D2948" s="43">
        <v>331</v>
      </c>
      <c r="E2948" s="97">
        <v>5.9526404800000002E-3</v>
      </c>
      <c r="F2948" s="97">
        <v>1.7326141699999999E-3</v>
      </c>
      <c r="G2948" s="97">
        <v>6.3377645E-4</v>
      </c>
      <c r="H2948" s="97">
        <v>3.58624935E-3</v>
      </c>
    </row>
    <row r="2949" spans="1:8" x14ac:dyDescent="0.2">
      <c r="A2949" s="42" t="s">
        <v>63</v>
      </c>
      <c r="B2949" s="42" t="s">
        <v>71</v>
      </c>
      <c r="C2949" s="42" t="s">
        <v>16</v>
      </c>
      <c r="D2949" s="43">
        <v>61</v>
      </c>
      <c r="E2949" s="97">
        <v>5.95742233E-3</v>
      </c>
      <c r="F2949" s="97">
        <v>1.77595604E-3</v>
      </c>
      <c r="G2949" s="97">
        <v>6.7395238999999997E-4</v>
      </c>
      <c r="H2949" s="97">
        <v>3.50751341E-3</v>
      </c>
    </row>
    <row r="2950" spans="1:8" x14ac:dyDescent="0.2">
      <c r="A2950" s="42" t="s">
        <v>63</v>
      </c>
      <c r="B2950" s="42" t="s">
        <v>72</v>
      </c>
      <c r="C2950" s="42" t="s">
        <v>16</v>
      </c>
      <c r="D2950" s="43">
        <v>50</v>
      </c>
      <c r="E2950" s="97">
        <v>4.5574071399999997E-3</v>
      </c>
      <c r="F2950" s="97">
        <v>1.3351849099999999E-3</v>
      </c>
      <c r="G2950" s="97">
        <v>7.0069421E-4</v>
      </c>
      <c r="H2950" s="97">
        <v>2.5215275100000001E-3</v>
      </c>
    </row>
    <row r="2951" spans="1:8" x14ac:dyDescent="0.2">
      <c r="A2951" s="42" t="s">
        <v>63</v>
      </c>
      <c r="B2951" s="42" t="s">
        <v>73</v>
      </c>
      <c r="C2951" s="42" t="s">
        <v>16</v>
      </c>
      <c r="D2951" s="43">
        <v>172</v>
      </c>
      <c r="E2951" s="97">
        <v>5.7502285300000001E-3</v>
      </c>
      <c r="F2951" s="97">
        <v>1.6062389800000001E-3</v>
      </c>
      <c r="G2951" s="97">
        <v>6.3078677999999996E-4</v>
      </c>
      <c r="H2951" s="97">
        <v>3.5132022800000002E-3</v>
      </c>
    </row>
    <row r="2952" spans="1:8" x14ac:dyDescent="0.2">
      <c r="A2952" s="42" t="s">
        <v>63</v>
      </c>
      <c r="B2952" s="42" t="s">
        <v>74</v>
      </c>
      <c r="C2952" s="42" t="s">
        <v>16</v>
      </c>
      <c r="D2952" s="43">
        <v>586</v>
      </c>
      <c r="E2952" s="97">
        <v>6.2208670600000003E-3</v>
      </c>
      <c r="F2952" s="97">
        <v>1.8080834300000001E-3</v>
      </c>
      <c r="G2952" s="97">
        <v>6.4273613999999996E-4</v>
      </c>
      <c r="H2952" s="97">
        <v>3.7700470199999998E-3</v>
      </c>
    </row>
    <row r="2953" spans="1:8" x14ac:dyDescent="0.2">
      <c r="A2953" s="42" t="s">
        <v>63</v>
      </c>
      <c r="B2953" s="42" t="s">
        <v>75</v>
      </c>
      <c r="C2953" s="42" t="s">
        <v>16</v>
      </c>
      <c r="D2953" s="43">
        <v>357</v>
      </c>
      <c r="E2953" s="97">
        <v>5.0701574800000003E-3</v>
      </c>
      <c r="F2953" s="97">
        <v>1.14408238E-3</v>
      </c>
      <c r="G2953" s="97">
        <v>5.6184487000000003E-4</v>
      </c>
      <c r="H2953" s="97">
        <v>3.36422972E-3</v>
      </c>
    </row>
    <row r="2954" spans="1:8" x14ac:dyDescent="0.2">
      <c r="A2954" s="42" t="s">
        <v>63</v>
      </c>
      <c r="B2954" s="42" t="s">
        <v>70</v>
      </c>
      <c r="C2954" s="42" t="s">
        <v>17</v>
      </c>
      <c r="D2954" s="43">
        <v>556</v>
      </c>
      <c r="E2954" s="97">
        <v>8.5554470800000004E-3</v>
      </c>
      <c r="F2954" s="97">
        <v>1.8135072899999999E-3</v>
      </c>
      <c r="G2954" s="97">
        <v>2.26572884E-3</v>
      </c>
      <c r="H2954" s="97">
        <v>4.4762104400000004E-3</v>
      </c>
    </row>
    <row r="2955" spans="1:8" x14ac:dyDescent="0.2">
      <c r="A2955" s="42" t="s">
        <v>63</v>
      </c>
      <c r="B2955" s="42" t="s">
        <v>71</v>
      </c>
      <c r="C2955" s="42" t="s">
        <v>17</v>
      </c>
      <c r="D2955" s="43">
        <v>79</v>
      </c>
      <c r="E2955" s="97">
        <v>9.5784983399999999E-3</v>
      </c>
      <c r="F2955" s="97">
        <v>2.1513124299999999E-3</v>
      </c>
      <c r="G2955" s="97">
        <v>2.5385311899999998E-3</v>
      </c>
      <c r="H2955" s="97">
        <v>4.8886542000000002E-3</v>
      </c>
    </row>
    <row r="2956" spans="1:8" x14ac:dyDescent="0.2">
      <c r="A2956" s="42" t="s">
        <v>63</v>
      </c>
      <c r="B2956" s="42" t="s">
        <v>72</v>
      </c>
      <c r="C2956" s="42" t="s">
        <v>17</v>
      </c>
      <c r="D2956" s="43">
        <v>446</v>
      </c>
      <c r="E2956" s="97">
        <v>1.072444337E-2</v>
      </c>
      <c r="F2956" s="97">
        <v>1.3472116000000001E-3</v>
      </c>
      <c r="G2956" s="97">
        <v>3.8600572599999999E-3</v>
      </c>
      <c r="H2956" s="97">
        <v>5.5171740199999996E-3</v>
      </c>
    </row>
    <row r="2957" spans="1:8" x14ac:dyDescent="0.2">
      <c r="A2957" s="42" t="s">
        <v>63</v>
      </c>
      <c r="B2957" s="42" t="s">
        <v>73</v>
      </c>
      <c r="C2957" s="42" t="s">
        <v>17</v>
      </c>
      <c r="D2957" s="43">
        <v>52</v>
      </c>
      <c r="E2957" s="97">
        <v>1.163639577E-2</v>
      </c>
      <c r="F2957" s="97">
        <v>3.0417554300000002E-3</v>
      </c>
      <c r="G2957" s="97">
        <v>1.97872124E-3</v>
      </c>
      <c r="H2957" s="97">
        <v>6.6159185900000004E-3</v>
      </c>
    </row>
    <row r="2958" spans="1:8" x14ac:dyDescent="0.2">
      <c r="A2958" s="42" t="s">
        <v>63</v>
      </c>
      <c r="B2958" s="42" t="s">
        <v>74</v>
      </c>
      <c r="C2958" s="42" t="s">
        <v>17</v>
      </c>
      <c r="D2958" s="43">
        <v>451</v>
      </c>
      <c r="E2958" s="97">
        <v>9.2499946299999993E-3</v>
      </c>
      <c r="F2958" s="97">
        <v>2.4552175899999998E-3</v>
      </c>
      <c r="G2958" s="97">
        <v>1.8747174399999999E-3</v>
      </c>
      <c r="H2958" s="97">
        <v>4.9200590799999997E-3</v>
      </c>
    </row>
    <row r="2959" spans="1:8" x14ac:dyDescent="0.2">
      <c r="A2959" s="42" t="s">
        <v>63</v>
      </c>
      <c r="B2959" s="42" t="s">
        <v>75</v>
      </c>
      <c r="C2959" s="42" t="s">
        <v>17</v>
      </c>
      <c r="D2959" s="43">
        <v>372</v>
      </c>
      <c r="E2959" s="97">
        <v>8.8088657599999995E-3</v>
      </c>
      <c r="F2959" s="97">
        <v>1.4756630999999999E-3</v>
      </c>
      <c r="G2959" s="97">
        <v>1.8053997500000001E-3</v>
      </c>
      <c r="H2959" s="97">
        <v>5.5278024100000002E-3</v>
      </c>
    </row>
    <row r="2960" spans="1:8" x14ac:dyDescent="0.2">
      <c r="A2960" s="42" t="s">
        <v>63</v>
      </c>
      <c r="B2960" s="42" t="s">
        <v>70</v>
      </c>
      <c r="C2960" s="42" t="s">
        <v>18</v>
      </c>
      <c r="D2960" s="43">
        <v>523</v>
      </c>
      <c r="E2960" s="97">
        <v>7.5258035299999998E-3</v>
      </c>
      <c r="F2960" s="97">
        <v>1.9100760599999999E-3</v>
      </c>
      <c r="G2960" s="97">
        <v>1.57464922E-3</v>
      </c>
      <c r="H2960" s="97">
        <v>4.0410777500000002E-3</v>
      </c>
    </row>
    <row r="2961" spans="1:8" x14ac:dyDescent="0.2">
      <c r="A2961" s="42" t="s">
        <v>63</v>
      </c>
      <c r="B2961" s="42" t="s">
        <v>71</v>
      </c>
      <c r="C2961" s="42" t="s">
        <v>18</v>
      </c>
      <c r="D2961" s="43">
        <v>132</v>
      </c>
      <c r="E2961" s="97">
        <v>1.2414947839999999E-2</v>
      </c>
      <c r="F2961" s="97">
        <v>2.8779984899999999E-3</v>
      </c>
      <c r="G2961" s="97">
        <v>1.8812252399999999E-3</v>
      </c>
      <c r="H2961" s="97">
        <v>7.6557236599999997E-3</v>
      </c>
    </row>
    <row r="2962" spans="1:8" x14ac:dyDescent="0.2">
      <c r="A2962" s="42" t="s">
        <v>63</v>
      </c>
      <c r="B2962" s="42" t="s">
        <v>72</v>
      </c>
      <c r="C2962" s="42" t="s">
        <v>18</v>
      </c>
      <c r="D2962" s="43">
        <v>39</v>
      </c>
      <c r="E2962" s="97">
        <v>7.4047361900000004E-3</v>
      </c>
      <c r="F2962" s="97">
        <v>1.9643278400000002E-3</v>
      </c>
      <c r="G2962" s="97">
        <v>1.68773719E-3</v>
      </c>
      <c r="H2962" s="97">
        <v>3.7526707200000002E-3</v>
      </c>
    </row>
    <row r="2963" spans="1:8" x14ac:dyDescent="0.2">
      <c r="A2963" s="42" t="s">
        <v>63</v>
      </c>
      <c r="B2963" s="42" t="s">
        <v>73</v>
      </c>
      <c r="C2963" s="42" t="s">
        <v>18</v>
      </c>
      <c r="D2963" s="43">
        <v>35</v>
      </c>
      <c r="E2963" s="97">
        <v>8.2817457299999998E-3</v>
      </c>
      <c r="F2963" s="97">
        <v>1.94080666E-3</v>
      </c>
      <c r="G2963" s="97">
        <v>2.0889548099999999E-3</v>
      </c>
      <c r="H2963" s="97">
        <v>4.2519838799999999E-3</v>
      </c>
    </row>
    <row r="2964" spans="1:8" x14ac:dyDescent="0.2">
      <c r="A2964" s="42" t="s">
        <v>63</v>
      </c>
      <c r="B2964" s="42" t="s">
        <v>74</v>
      </c>
      <c r="C2964" s="42" t="s">
        <v>18</v>
      </c>
      <c r="D2964" s="43">
        <v>337</v>
      </c>
      <c r="E2964" s="97">
        <v>9.2644450399999995E-3</v>
      </c>
      <c r="F2964" s="97">
        <v>2.4452203899999999E-3</v>
      </c>
      <c r="G2964" s="97">
        <v>1.7468950400000001E-3</v>
      </c>
      <c r="H2964" s="97">
        <v>5.0723291299999999E-3</v>
      </c>
    </row>
    <row r="2965" spans="1:8" x14ac:dyDescent="0.2">
      <c r="A2965" s="42" t="s">
        <v>63</v>
      </c>
      <c r="B2965" s="42" t="s">
        <v>75</v>
      </c>
      <c r="C2965" s="42" t="s">
        <v>18</v>
      </c>
      <c r="D2965" s="43">
        <v>247</v>
      </c>
      <c r="E2965" s="97">
        <v>9.1380826799999995E-3</v>
      </c>
      <c r="F2965" s="97">
        <v>1.6567792900000001E-3</v>
      </c>
      <c r="G2965" s="97">
        <v>1.73704803E-3</v>
      </c>
      <c r="H2965" s="97">
        <v>5.7442548999999997E-3</v>
      </c>
    </row>
    <row r="2966" spans="1:8" x14ac:dyDescent="0.2">
      <c r="A2966" s="42" t="s">
        <v>63</v>
      </c>
      <c r="B2966" s="42" t="s">
        <v>70</v>
      </c>
      <c r="C2966" s="42" t="s">
        <v>19</v>
      </c>
      <c r="D2966" s="43">
        <v>454</v>
      </c>
      <c r="E2966" s="97">
        <v>8.5587216199999993E-3</v>
      </c>
      <c r="F2966" s="97">
        <v>2.5334728E-3</v>
      </c>
      <c r="G2966" s="97">
        <v>1.6662075299999999E-3</v>
      </c>
      <c r="H2966" s="97">
        <v>4.3590407900000001E-3</v>
      </c>
    </row>
    <row r="2967" spans="1:8" x14ac:dyDescent="0.2">
      <c r="A2967" s="42" t="s">
        <v>63</v>
      </c>
      <c r="B2967" s="42" t="s">
        <v>71</v>
      </c>
      <c r="C2967" s="42" t="s">
        <v>19</v>
      </c>
      <c r="D2967" s="43">
        <v>65</v>
      </c>
      <c r="E2967" s="97">
        <v>9.7722576200000005E-3</v>
      </c>
      <c r="F2967" s="97">
        <v>2.7726137199999999E-3</v>
      </c>
      <c r="G2967" s="97">
        <v>1.3285253900000001E-3</v>
      </c>
      <c r="H2967" s="97">
        <v>5.6711179400000004E-3</v>
      </c>
    </row>
    <row r="2968" spans="1:8" x14ac:dyDescent="0.2">
      <c r="A2968" s="42" t="s">
        <v>63</v>
      </c>
      <c r="B2968" s="42" t="s">
        <v>72</v>
      </c>
      <c r="C2968" s="42" t="s">
        <v>19</v>
      </c>
      <c r="D2968" s="43">
        <v>33</v>
      </c>
      <c r="E2968" s="97">
        <v>8.5006311100000002E-3</v>
      </c>
      <c r="F2968" s="97">
        <v>3.6623173900000002E-3</v>
      </c>
      <c r="G2968" s="97">
        <v>1.15004183E-3</v>
      </c>
      <c r="H2968" s="97">
        <v>3.6882713700000002E-3</v>
      </c>
    </row>
    <row r="2969" spans="1:8" x14ac:dyDescent="0.2">
      <c r="A2969" s="42" t="s">
        <v>63</v>
      </c>
      <c r="B2969" s="42" t="s">
        <v>73</v>
      </c>
      <c r="C2969" s="42" t="s">
        <v>19</v>
      </c>
      <c r="D2969" s="43">
        <v>68</v>
      </c>
      <c r="E2969" s="97">
        <v>1.309470293E-2</v>
      </c>
      <c r="F2969" s="97">
        <v>4.5162715400000001E-3</v>
      </c>
      <c r="G2969" s="97">
        <v>1.2234474500000001E-3</v>
      </c>
      <c r="H2969" s="97">
        <v>7.3549834299999998E-3</v>
      </c>
    </row>
    <row r="2970" spans="1:8" x14ac:dyDescent="0.2">
      <c r="A2970" s="42" t="s">
        <v>63</v>
      </c>
      <c r="B2970" s="42" t="s">
        <v>74</v>
      </c>
      <c r="C2970" s="42" t="s">
        <v>19</v>
      </c>
      <c r="D2970" s="43">
        <v>427</v>
      </c>
      <c r="E2970" s="97">
        <v>8.9833515200000002E-3</v>
      </c>
      <c r="F2970" s="97">
        <v>2.50596299E-3</v>
      </c>
      <c r="G2970" s="97">
        <v>1.3885362699999999E-3</v>
      </c>
      <c r="H2970" s="97">
        <v>5.0888517799999996E-3</v>
      </c>
    </row>
    <row r="2971" spans="1:8" x14ac:dyDescent="0.2">
      <c r="A2971" s="42" t="s">
        <v>63</v>
      </c>
      <c r="B2971" s="42" t="s">
        <v>75</v>
      </c>
      <c r="C2971" s="42" t="s">
        <v>19</v>
      </c>
      <c r="D2971" s="43">
        <v>524</v>
      </c>
      <c r="E2971" s="97">
        <v>7.9249494099999998E-3</v>
      </c>
      <c r="F2971" s="97">
        <v>1.49064773E-3</v>
      </c>
      <c r="G2971" s="97">
        <v>1.4158800799999999E-3</v>
      </c>
      <c r="H2971" s="97">
        <v>5.0184210999999999E-3</v>
      </c>
    </row>
    <row r="2972" spans="1:8" x14ac:dyDescent="0.2">
      <c r="A2972" s="42" t="s">
        <v>63</v>
      </c>
      <c r="B2972" s="42" t="s">
        <v>70</v>
      </c>
      <c r="C2972" s="42" t="s">
        <v>20</v>
      </c>
      <c r="D2972" s="43">
        <v>1771</v>
      </c>
      <c r="E2972" s="97">
        <v>6.8194429000000001E-3</v>
      </c>
      <c r="F2972" s="97">
        <v>1.1027848599999999E-3</v>
      </c>
      <c r="G2972" s="97">
        <v>2.0187574699999998E-3</v>
      </c>
      <c r="H2972" s="97">
        <v>3.6979000900000001E-3</v>
      </c>
    </row>
    <row r="2973" spans="1:8" x14ac:dyDescent="0.2">
      <c r="A2973" s="42" t="s">
        <v>63</v>
      </c>
      <c r="B2973" s="42" t="s">
        <v>71</v>
      </c>
      <c r="C2973" s="42" t="s">
        <v>20</v>
      </c>
      <c r="D2973" s="43">
        <v>326</v>
      </c>
      <c r="E2973" s="97">
        <v>9.3444314299999994E-3</v>
      </c>
      <c r="F2973" s="97">
        <v>2.46144317E-3</v>
      </c>
      <c r="G2973" s="97">
        <v>2.0111193699999998E-3</v>
      </c>
      <c r="H2973" s="97">
        <v>4.87186835E-3</v>
      </c>
    </row>
    <row r="2974" spans="1:8" x14ac:dyDescent="0.2">
      <c r="A2974" s="42" t="s">
        <v>63</v>
      </c>
      <c r="B2974" s="42" t="s">
        <v>72</v>
      </c>
      <c r="C2974" s="42" t="s">
        <v>20</v>
      </c>
      <c r="D2974" s="43">
        <v>1782</v>
      </c>
      <c r="E2974" s="97">
        <v>8.5503177499999996E-3</v>
      </c>
      <c r="F2974" s="97">
        <v>1.1442093500000001E-3</v>
      </c>
      <c r="G2974" s="97">
        <v>2.9381258700000002E-3</v>
      </c>
      <c r="H2974" s="97">
        <v>4.4679820500000004E-3</v>
      </c>
    </row>
    <row r="2975" spans="1:8" x14ac:dyDescent="0.2">
      <c r="A2975" s="42" t="s">
        <v>63</v>
      </c>
      <c r="B2975" s="42" t="s">
        <v>73</v>
      </c>
      <c r="C2975" s="42" t="s">
        <v>20</v>
      </c>
      <c r="D2975" s="43">
        <v>452</v>
      </c>
      <c r="E2975" s="97">
        <v>7.8594106100000009E-3</v>
      </c>
      <c r="F2975" s="97">
        <v>1.31068684E-3</v>
      </c>
      <c r="G2975" s="97">
        <v>1.9885127400000001E-3</v>
      </c>
      <c r="H2975" s="97">
        <v>4.5602105499999998E-3</v>
      </c>
    </row>
    <row r="2976" spans="1:8" x14ac:dyDescent="0.2">
      <c r="A2976" s="42" t="s">
        <v>63</v>
      </c>
      <c r="B2976" s="42" t="s">
        <v>74</v>
      </c>
      <c r="C2976" s="42" t="s">
        <v>20</v>
      </c>
      <c r="D2976" s="43">
        <v>1281</v>
      </c>
      <c r="E2976" s="97">
        <v>8.6371322100000005E-3</v>
      </c>
      <c r="F2976" s="97">
        <v>1.5996614800000001E-3</v>
      </c>
      <c r="G2976" s="97">
        <v>2.0469212999999998E-3</v>
      </c>
      <c r="H2976" s="97">
        <v>4.9905489599999997E-3</v>
      </c>
    </row>
    <row r="2977" spans="1:8" x14ac:dyDescent="0.2">
      <c r="A2977" s="42" t="s">
        <v>63</v>
      </c>
      <c r="B2977" s="42" t="s">
        <v>75</v>
      </c>
      <c r="C2977" s="42" t="s">
        <v>20</v>
      </c>
      <c r="D2977" s="43">
        <v>782</v>
      </c>
      <c r="E2977" s="97">
        <v>8.3412958200000005E-3</v>
      </c>
      <c r="F2977" s="97">
        <v>1.0655990099999999E-3</v>
      </c>
      <c r="G2977" s="97">
        <v>1.85430851E-3</v>
      </c>
      <c r="H2977" s="97">
        <v>5.4213878299999999E-3</v>
      </c>
    </row>
    <row r="2978" spans="1:8" x14ac:dyDescent="0.2">
      <c r="A2978" s="42" t="s">
        <v>63</v>
      </c>
      <c r="B2978" s="42" t="s">
        <v>70</v>
      </c>
      <c r="C2978" s="42" t="s">
        <v>21</v>
      </c>
      <c r="D2978" s="43">
        <v>1545</v>
      </c>
      <c r="E2978" s="97">
        <v>7.5966601400000002E-3</v>
      </c>
      <c r="F2978" s="97">
        <v>1.4659892000000001E-3</v>
      </c>
      <c r="G2978" s="97">
        <v>1.9345407E-3</v>
      </c>
      <c r="H2978" s="97">
        <v>4.1961297400000003E-3</v>
      </c>
    </row>
    <row r="2979" spans="1:8" x14ac:dyDescent="0.2">
      <c r="A2979" s="42" t="s">
        <v>63</v>
      </c>
      <c r="B2979" s="42" t="s">
        <v>71</v>
      </c>
      <c r="C2979" s="42" t="s">
        <v>21</v>
      </c>
      <c r="D2979" s="43">
        <v>237</v>
      </c>
      <c r="E2979" s="97">
        <v>9.5159885800000007E-3</v>
      </c>
      <c r="F2979" s="97">
        <v>2.28258298E-3</v>
      </c>
      <c r="G2979" s="97">
        <v>1.79100225E-3</v>
      </c>
      <c r="H2979" s="97">
        <v>5.4424028599999999E-3</v>
      </c>
    </row>
    <row r="2980" spans="1:8" x14ac:dyDescent="0.2">
      <c r="A2980" s="42" t="s">
        <v>63</v>
      </c>
      <c r="B2980" s="42" t="s">
        <v>72</v>
      </c>
      <c r="C2980" s="42" t="s">
        <v>21</v>
      </c>
      <c r="D2980" s="43">
        <v>631</v>
      </c>
      <c r="E2980" s="97">
        <v>8.2777738800000004E-3</v>
      </c>
      <c r="F2980" s="97">
        <v>7.0721054999999997E-4</v>
      </c>
      <c r="G2980" s="97">
        <v>2.6914030200000001E-3</v>
      </c>
      <c r="H2980" s="97">
        <v>4.8791598300000003E-3</v>
      </c>
    </row>
    <row r="2981" spans="1:8" x14ac:dyDescent="0.2">
      <c r="A2981" s="42" t="s">
        <v>63</v>
      </c>
      <c r="B2981" s="42" t="s">
        <v>73</v>
      </c>
      <c r="C2981" s="42" t="s">
        <v>21</v>
      </c>
      <c r="D2981" s="43">
        <v>238</v>
      </c>
      <c r="E2981" s="97">
        <v>1.025540747E-2</v>
      </c>
      <c r="F2981" s="97">
        <v>2.12569031E-3</v>
      </c>
      <c r="G2981" s="97">
        <v>2.0722939399999999E-3</v>
      </c>
      <c r="H2981" s="97">
        <v>6.0574227300000004E-3</v>
      </c>
    </row>
    <row r="2982" spans="1:8" x14ac:dyDescent="0.2">
      <c r="A2982" s="42" t="s">
        <v>63</v>
      </c>
      <c r="B2982" s="42" t="s">
        <v>74</v>
      </c>
      <c r="C2982" s="42" t="s">
        <v>21</v>
      </c>
      <c r="D2982" s="43">
        <v>963</v>
      </c>
      <c r="E2982" s="97">
        <v>9.7140732600000008E-3</v>
      </c>
      <c r="F2982" s="97">
        <v>2.3425779399999999E-3</v>
      </c>
      <c r="G2982" s="97">
        <v>1.82175662E-3</v>
      </c>
      <c r="H2982" s="97">
        <v>5.5497382300000002E-3</v>
      </c>
    </row>
    <row r="2983" spans="1:8" x14ac:dyDescent="0.2">
      <c r="A2983" s="42" t="s">
        <v>63</v>
      </c>
      <c r="B2983" s="42" t="s">
        <v>75</v>
      </c>
      <c r="C2983" s="42" t="s">
        <v>21</v>
      </c>
      <c r="D2983" s="43">
        <v>586</v>
      </c>
      <c r="E2983" s="97">
        <v>8.2000337199999995E-3</v>
      </c>
      <c r="F2983" s="97">
        <v>1.0819189200000001E-3</v>
      </c>
      <c r="G2983" s="97">
        <v>1.58618119E-3</v>
      </c>
      <c r="H2983" s="97">
        <v>5.5319331399999996E-3</v>
      </c>
    </row>
    <row r="2984" spans="1:8" x14ac:dyDescent="0.2">
      <c r="A2984" s="42" t="s">
        <v>63</v>
      </c>
      <c r="B2984" s="42" t="s">
        <v>70</v>
      </c>
      <c r="C2984" s="42" t="s">
        <v>22</v>
      </c>
      <c r="D2984" s="43">
        <v>325</v>
      </c>
      <c r="E2984" s="97">
        <v>8.2239313899999996E-3</v>
      </c>
      <c r="F2984" s="97">
        <v>2.1345795400000002E-3</v>
      </c>
      <c r="G2984" s="97">
        <v>1.3222575799999999E-3</v>
      </c>
      <c r="H2984" s="97">
        <v>4.7670937700000004E-3</v>
      </c>
    </row>
    <row r="2985" spans="1:8" x14ac:dyDescent="0.2">
      <c r="A2985" s="42" t="s">
        <v>63</v>
      </c>
      <c r="B2985" s="42" t="s">
        <v>71</v>
      </c>
      <c r="C2985" s="42" t="s">
        <v>22</v>
      </c>
      <c r="D2985" s="43">
        <v>127</v>
      </c>
      <c r="E2985" s="97">
        <v>9.0587632599999999E-3</v>
      </c>
      <c r="F2985" s="97">
        <v>1.9759767100000001E-3</v>
      </c>
      <c r="G2985" s="97">
        <v>1.5602214E-3</v>
      </c>
      <c r="H2985" s="97">
        <v>5.5225646699999997E-3</v>
      </c>
    </row>
    <row r="2986" spans="1:8" x14ac:dyDescent="0.2">
      <c r="A2986" s="42" t="s">
        <v>63</v>
      </c>
      <c r="B2986" s="42" t="s">
        <v>72</v>
      </c>
      <c r="C2986" s="42" t="s">
        <v>22</v>
      </c>
      <c r="D2986" s="43">
        <v>64</v>
      </c>
      <c r="E2986" s="97">
        <v>6.7010269400000003E-3</v>
      </c>
      <c r="F2986" s="97">
        <v>2.82696736E-3</v>
      </c>
      <c r="G2986" s="97">
        <v>1.08850528E-3</v>
      </c>
      <c r="H2986" s="97">
        <v>2.7855538500000001E-3</v>
      </c>
    </row>
    <row r="2987" spans="1:8" x14ac:dyDescent="0.2">
      <c r="A2987" s="42" t="s">
        <v>63</v>
      </c>
      <c r="B2987" s="42" t="s">
        <v>73</v>
      </c>
      <c r="C2987" s="42" t="s">
        <v>22</v>
      </c>
      <c r="D2987" s="43">
        <v>94</v>
      </c>
      <c r="E2987" s="97">
        <v>9.9688482799999995E-3</v>
      </c>
      <c r="F2987" s="97">
        <v>2.1604114999999998E-3</v>
      </c>
      <c r="G2987" s="97">
        <v>1.45316169E-3</v>
      </c>
      <c r="H2987" s="97">
        <v>6.3552745799999996E-3</v>
      </c>
    </row>
    <row r="2988" spans="1:8" x14ac:dyDescent="0.2">
      <c r="A2988" s="42" t="s">
        <v>63</v>
      </c>
      <c r="B2988" s="42" t="s">
        <v>74</v>
      </c>
      <c r="C2988" s="42" t="s">
        <v>22</v>
      </c>
      <c r="D2988" s="43">
        <v>441</v>
      </c>
      <c r="E2988" s="97">
        <v>8.7200541400000008E-3</v>
      </c>
      <c r="F2988" s="97">
        <v>2.2351608000000002E-3</v>
      </c>
      <c r="G2988" s="97">
        <v>1.17391531E-3</v>
      </c>
      <c r="H2988" s="97">
        <v>5.3109775400000002E-3</v>
      </c>
    </row>
    <row r="2989" spans="1:8" x14ac:dyDescent="0.2">
      <c r="A2989" s="42" t="s">
        <v>63</v>
      </c>
      <c r="B2989" s="42" t="s">
        <v>75</v>
      </c>
      <c r="C2989" s="42" t="s">
        <v>22</v>
      </c>
      <c r="D2989" s="43">
        <v>314</v>
      </c>
      <c r="E2989" s="97">
        <v>6.7014255100000001E-3</v>
      </c>
      <c r="F2989" s="97">
        <v>8.9754340999999998E-4</v>
      </c>
      <c r="G2989" s="97">
        <v>1.1485976000000001E-3</v>
      </c>
      <c r="H2989" s="97">
        <v>4.6552840199999999E-3</v>
      </c>
    </row>
    <row r="2990" spans="1:8" x14ac:dyDescent="0.2">
      <c r="A2990" s="42" t="s">
        <v>63</v>
      </c>
      <c r="B2990" s="42" t="s">
        <v>70</v>
      </c>
      <c r="C2990" s="42" t="s">
        <v>23</v>
      </c>
      <c r="D2990" s="43">
        <v>1750</v>
      </c>
      <c r="E2990" s="97">
        <v>6.4810513500000002E-3</v>
      </c>
      <c r="F2990" s="97">
        <v>1.22949711E-3</v>
      </c>
      <c r="G2990" s="97">
        <v>1.5611571700000001E-3</v>
      </c>
      <c r="H2990" s="97">
        <v>3.6903965900000001E-3</v>
      </c>
    </row>
    <row r="2991" spans="1:8" x14ac:dyDescent="0.2">
      <c r="A2991" s="42" t="s">
        <v>63</v>
      </c>
      <c r="B2991" s="42" t="s">
        <v>71</v>
      </c>
      <c r="C2991" s="42" t="s">
        <v>23</v>
      </c>
      <c r="D2991" s="43">
        <v>418</v>
      </c>
      <c r="E2991" s="97">
        <v>6.4831149299999996E-3</v>
      </c>
      <c r="F2991" s="97">
        <v>1.26068779E-3</v>
      </c>
      <c r="G2991" s="97">
        <v>1.53951776E-3</v>
      </c>
      <c r="H2991" s="97">
        <v>3.6829088999999998E-3</v>
      </c>
    </row>
    <row r="2992" spans="1:8" x14ac:dyDescent="0.2">
      <c r="A2992" s="42" t="s">
        <v>63</v>
      </c>
      <c r="B2992" s="42" t="s">
        <v>72</v>
      </c>
      <c r="C2992" s="42" t="s">
        <v>23</v>
      </c>
      <c r="D2992" s="43">
        <v>106</v>
      </c>
      <c r="E2992" s="97">
        <v>7.2814026300000003E-3</v>
      </c>
      <c r="F2992" s="97">
        <v>1.05422322E-3</v>
      </c>
      <c r="G2992" s="97">
        <v>1.4792974400000001E-3</v>
      </c>
      <c r="H2992" s="97">
        <v>4.7478814499999997E-3</v>
      </c>
    </row>
    <row r="2993" spans="1:8" x14ac:dyDescent="0.2">
      <c r="A2993" s="42" t="s">
        <v>63</v>
      </c>
      <c r="B2993" s="42" t="s">
        <v>73</v>
      </c>
      <c r="C2993" s="42" t="s">
        <v>23</v>
      </c>
      <c r="D2993" s="43">
        <v>176</v>
      </c>
      <c r="E2993" s="97">
        <v>9.7973877000000001E-3</v>
      </c>
      <c r="F2993" s="97">
        <v>2.9854532399999998E-3</v>
      </c>
      <c r="G2993" s="97">
        <v>1.49450206E-3</v>
      </c>
      <c r="H2993" s="97">
        <v>5.3174318700000001E-3</v>
      </c>
    </row>
    <row r="2994" spans="1:8" x14ac:dyDescent="0.2">
      <c r="A2994" s="42" t="s">
        <v>63</v>
      </c>
      <c r="B2994" s="42" t="s">
        <v>74</v>
      </c>
      <c r="C2994" s="42" t="s">
        <v>23</v>
      </c>
      <c r="D2994" s="43">
        <v>1038</v>
      </c>
      <c r="E2994" s="97">
        <v>7.09319001E-3</v>
      </c>
      <c r="F2994" s="97">
        <v>1.7091827600000001E-3</v>
      </c>
      <c r="G2994" s="97">
        <v>1.3611576900000001E-3</v>
      </c>
      <c r="H2994" s="97">
        <v>4.0228490799999999E-3</v>
      </c>
    </row>
    <row r="2995" spans="1:8" x14ac:dyDescent="0.2">
      <c r="A2995" s="42" t="s">
        <v>63</v>
      </c>
      <c r="B2995" s="42" t="s">
        <v>75</v>
      </c>
      <c r="C2995" s="42" t="s">
        <v>23</v>
      </c>
      <c r="D2995" s="43">
        <v>409</v>
      </c>
      <c r="E2995" s="97">
        <v>6.74598703E-3</v>
      </c>
      <c r="F2995" s="97">
        <v>1.2507921200000001E-3</v>
      </c>
      <c r="G2995" s="97">
        <v>1.3794652499999999E-3</v>
      </c>
      <c r="H2995" s="97">
        <v>4.1157291699999996E-3</v>
      </c>
    </row>
    <row r="2996" spans="1:8" x14ac:dyDescent="0.2">
      <c r="A2996" s="42" t="s">
        <v>63</v>
      </c>
      <c r="B2996" s="42" t="s">
        <v>70</v>
      </c>
      <c r="C2996" s="42" t="s">
        <v>24</v>
      </c>
      <c r="D2996" s="43">
        <v>1647</v>
      </c>
      <c r="E2996" s="97">
        <v>7.4668165299999999E-3</v>
      </c>
      <c r="F2996" s="97">
        <v>1.6284726800000001E-3</v>
      </c>
      <c r="G2996" s="97">
        <v>1.91726234E-3</v>
      </c>
      <c r="H2996" s="97">
        <v>3.9210810199999998E-3</v>
      </c>
    </row>
    <row r="2997" spans="1:8" x14ac:dyDescent="0.2">
      <c r="A2997" s="42" t="s">
        <v>63</v>
      </c>
      <c r="B2997" s="42" t="s">
        <v>71</v>
      </c>
      <c r="C2997" s="42" t="s">
        <v>24</v>
      </c>
      <c r="D2997" s="43">
        <v>514</v>
      </c>
      <c r="E2997" s="97">
        <v>8.1179517400000005E-3</v>
      </c>
      <c r="F2997" s="97">
        <v>1.5022199899999999E-3</v>
      </c>
      <c r="G2997" s="97">
        <v>1.8769137500000001E-3</v>
      </c>
      <c r="H2997" s="97">
        <v>4.73881749E-3</v>
      </c>
    </row>
    <row r="2998" spans="1:8" x14ac:dyDescent="0.2">
      <c r="A2998" s="42" t="s">
        <v>63</v>
      </c>
      <c r="B2998" s="42" t="s">
        <v>72</v>
      </c>
      <c r="C2998" s="42" t="s">
        <v>24</v>
      </c>
      <c r="D2998" s="43">
        <v>36</v>
      </c>
      <c r="E2998" s="97">
        <v>6.0976077600000001E-3</v>
      </c>
      <c r="F2998" s="97">
        <v>1.6544493199999999E-3</v>
      </c>
      <c r="G2998" s="97">
        <v>1.6448042E-3</v>
      </c>
      <c r="H2998" s="97">
        <v>2.79835364E-3</v>
      </c>
    </row>
    <row r="2999" spans="1:8" x14ac:dyDescent="0.2">
      <c r="A2999" s="42" t="s">
        <v>63</v>
      </c>
      <c r="B2999" s="42" t="s">
        <v>73</v>
      </c>
      <c r="C2999" s="42" t="s">
        <v>24</v>
      </c>
      <c r="D2999" s="43">
        <v>267</v>
      </c>
      <c r="E2999" s="97">
        <v>1.085873536E-2</v>
      </c>
      <c r="F2999" s="97">
        <v>2.0704152199999999E-3</v>
      </c>
      <c r="G2999" s="97">
        <v>2.2702089E-3</v>
      </c>
      <c r="H2999" s="97">
        <v>6.5181108199999999E-3</v>
      </c>
    </row>
    <row r="3000" spans="1:8" x14ac:dyDescent="0.2">
      <c r="A3000" s="42" t="s">
        <v>63</v>
      </c>
      <c r="B3000" s="42" t="s">
        <v>74</v>
      </c>
      <c r="C3000" s="42" t="s">
        <v>24</v>
      </c>
      <c r="D3000" s="43">
        <v>1348</v>
      </c>
      <c r="E3000" s="97">
        <v>8.3846265000000007E-3</v>
      </c>
      <c r="F3000" s="97">
        <v>1.8437720799999999E-3</v>
      </c>
      <c r="G3000" s="97">
        <v>1.79994859E-3</v>
      </c>
      <c r="H3000" s="97">
        <v>4.7409053600000004E-3</v>
      </c>
    </row>
    <row r="3001" spans="1:8" x14ac:dyDescent="0.2">
      <c r="A3001" s="42" t="s">
        <v>63</v>
      </c>
      <c r="B3001" s="42" t="s">
        <v>75</v>
      </c>
      <c r="C3001" s="42" t="s">
        <v>24</v>
      </c>
      <c r="D3001" s="43">
        <v>1103</v>
      </c>
      <c r="E3001" s="97">
        <v>7.9666878400000002E-3</v>
      </c>
      <c r="F3001" s="97">
        <v>1.3987733200000001E-3</v>
      </c>
      <c r="G3001" s="97">
        <v>1.6062462E-3</v>
      </c>
      <c r="H3001" s="97">
        <v>4.9616678500000004E-3</v>
      </c>
    </row>
    <row r="3002" spans="1:8" x14ac:dyDescent="0.2">
      <c r="A3002" s="42" t="s">
        <v>63</v>
      </c>
      <c r="B3002" s="42" t="s">
        <v>70</v>
      </c>
      <c r="C3002" s="42" t="s">
        <v>25</v>
      </c>
      <c r="D3002" s="43">
        <v>837</v>
      </c>
      <c r="E3002" s="97">
        <v>7.3570316000000002E-3</v>
      </c>
      <c r="F3002" s="97">
        <v>1.4740832400000001E-3</v>
      </c>
      <c r="G3002" s="97">
        <v>1.8252741199999999E-3</v>
      </c>
      <c r="H3002" s="97">
        <v>4.0576737699999999E-3</v>
      </c>
    </row>
    <row r="3003" spans="1:8" x14ac:dyDescent="0.2">
      <c r="A3003" s="42" t="s">
        <v>63</v>
      </c>
      <c r="B3003" s="42" t="s">
        <v>71</v>
      </c>
      <c r="C3003" s="42" t="s">
        <v>25</v>
      </c>
      <c r="D3003" s="43">
        <v>120</v>
      </c>
      <c r="E3003" s="97">
        <v>7.82812479E-3</v>
      </c>
      <c r="F3003" s="97">
        <v>1.64525441E-3</v>
      </c>
      <c r="G3003" s="97">
        <v>1.7065969900000001E-3</v>
      </c>
      <c r="H3003" s="97">
        <v>4.4762729099999997E-3</v>
      </c>
    </row>
    <row r="3004" spans="1:8" x14ac:dyDescent="0.2">
      <c r="A3004" s="42" t="s">
        <v>63</v>
      </c>
      <c r="B3004" s="42" t="s">
        <v>72</v>
      </c>
      <c r="C3004" s="42" t="s">
        <v>25</v>
      </c>
      <c r="D3004" s="43">
        <v>877</v>
      </c>
      <c r="E3004" s="97">
        <v>8.8229546900000008E-3</v>
      </c>
      <c r="F3004" s="97">
        <v>8.6853041000000005E-4</v>
      </c>
      <c r="G3004" s="97">
        <v>3.4824631099999999E-3</v>
      </c>
      <c r="H3004" s="97">
        <v>4.4719606699999996E-3</v>
      </c>
    </row>
    <row r="3005" spans="1:8" x14ac:dyDescent="0.2">
      <c r="A3005" s="42" t="s">
        <v>63</v>
      </c>
      <c r="B3005" s="42" t="s">
        <v>73</v>
      </c>
      <c r="C3005" s="42" t="s">
        <v>25</v>
      </c>
      <c r="D3005" s="43">
        <v>79</v>
      </c>
      <c r="E3005" s="97">
        <v>1.03114742E-2</v>
      </c>
      <c r="F3005" s="97">
        <v>2.6135429100000002E-3</v>
      </c>
      <c r="G3005" s="97">
        <v>2.4450595499999998E-3</v>
      </c>
      <c r="H3005" s="97">
        <v>5.2528713299999997E-3</v>
      </c>
    </row>
    <row r="3006" spans="1:8" x14ac:dyDescent="0.2">
      <c r="A3006" s="42" t="s">
        <v>63</v>
      </c>
      <c r="B3006" s="42" t="s">
        <v>74</v>
      </c>
      <c r="C3006" s="42" t="s">
        <v>25</v>
      </c>
      <c r="D3006" s="43">
        <v>476</v>
      </c>
      <c r="E3006" s="97">
        <v>8.2764353299999999E-3</v>
      </c>
      <c r="F3006" s="97">
        <v>2.06127913E-3</v>
      </c>
      <c r="G3006" s="97">
        <v>1.85185161E-3</v>
      </c>
      <c r="H3006" s="97">
        <v>4.3633040999999997E-3</v>
      </c>
    </row>
    <row r="3007" spans="1:8" x14ac:dyDescent="0.2">
      <c r="A3007" s="42" t="s">
        <v>63</v>
      </c>
      <c r="B3007" s="42" t="s">
        <v>75</v>
      </c>
      <c r="C3007" s="42" t="s">
        <v>25</v>
      </c>
      <c r="D3007" s="43">
        <v>233</v>
      </c>
      <c r="E3007" s="97">
        <v>8.0834721600000006E-3</v>
      </c>
      <c r="F3007" s="97">
        <v>1.3511859899999999E-3</v>
      </c>
      <c r="G3007" s="97">
        <v>2.0104114500000001E-3</v>
      </c>
      <c r="H3007" s="97">
        <v>4.7218742499999999E-3</v>
      </c>
    </row>
    <row r="3008" spans="1:8" x14ac:dyDescent="0.2">
      <c r="A3008" s="42" t="s">
        <v>63</v>
      </c>
      <c r="B3008" s="42" t="s">
        <v>70</v>
      </c>
      <c r="C3008" s="42" t="s">
        <v>26</v>
      </c>
      <c r="D3008" s="43">
        <v>12946</v>
      </c>
      <c r="E3008" s="97">
        <v>5.0197398799999996E-3</v>
      </c>
      <c r="F3008" s="97">
        <v>1.19405512E-3</v>
      </c>
      <c r="G3008" s="97">
        <v>8.5064503000000001E-4</v>
      </c>
      <c r="H3008" s="97">
        <v>2.97503923E-3</v>
      </c>
    </row>
    <row r="3009" spans="1:8" x14ac:dyDescent="0.2">
      <c r="A3009" s="42" t="s">
        <v>63</v>
      </c>
      <c r="B3009" s="42" t="s">
        <v>71</v>
      </c>
      <c r="C3009" s="42" t="s">
        <v>26</v>
      </c>
      <c r="D3009" s="43">
        <v>7127</v>
      </c>
      <c r="E3009" s="97">
        <v>5.2187541500000002E-3</v>
      </c>
      <c r="F3009" s="97">
        <v>1.1523744699999999E-3</v>
      </c>
      <c r="G3009" s="97">
        <v>8.6923918999999995E-4</v>
      </c>
      <c r="H3009" s="97">
        <v>3.1971399999999998E-3</v>
      </c>
    </row>
    <row r="3010" spans="1:8" x14ac:dyDescent="0.2">
      <c r="A3010" s="42" t="s">
        <v>63</v>
      </c>
      <c r="B3010" s="42" t="s">
        <v>72</v>
      </c>
      <c r="C3010" s="42" t="s">
        <v>26</v>
      </c>
      <c r="D3010" s="43">
        <v>912</v>
      </c>
      <c r="E3010" s="97">
        <v>4.4867682600000002E-3</v>
      </c>
      <c r="F3010" s="97">
        <v>1.4027724699999999E-3</v>
      </c>
      <c r="G3010" s="97">
        <v>7.5320293999999995E-4</v>
      </c>
      <c r="H3010" s="97">
        <v>2.3307923599999998E-3</v>
      </c>
    </row>
    <row r="3011" spans="1:8" x14ac:dyDescent="0.2">
      <c r="A3011" s="42" t="s">
        <v>63</v>
      </c>
      <c r="B3011" s="42" t="s">
        <v>73</v>
      </c>
      <c r="C3011" s="42" t="s">
        <v>26</v>
      </c>
      <c r="D3011" s="43">
        <v>4594</v>
      </c>
      <c r="E3011" s="97">
        <v>5.4364360799999999E-3</v>
      </c>
      <c r="F3011" s="97">
        <v>1.46396393E-3</v>
      </c>
      <c r="G3011" s="97">
        <v>8.5151552000000004E-4</v>
      </c>
      <c r="H3011" s="97">
        <v>3.1209561400000001E-3</v>
      </c>
    </row>
    <row r="3012" spans="1:8" x14ac:dyDescent="0.2">
      <c r="A3012" s="42" t="s">
        <v>63</v>
      </c>
      <c r="B3012" s="42" t="s">
        <v>74</v>
      </c>
      <c r="C3012" s="42" t="s">
        <v>26</v>
      </c>
      <c r="D3012" s="43">
        <v>10448</v>
      </c>
      <c r="E3012" s="97">
        <v>5.8700725799999999E-3</v>
      </c>
      <c r="F3012" s="97">
        <v>1.45990392E-3</v>
      </c>
      <c r="G3012" s="97">
        <v>8.0766807000000004E-4</v>
      </c>
      <c r="H3012" s="97">
        <v>3.6025000999999998E-3</v>
      </c>
    </row>
    <row r="3013" spans="1:8" x14ac:dyDescent="0.2">
      <c r="A3013" s="42" t="s">
        <v>63</v>
      </c>
      <c r="B3013" s="42" t="s">
        <v>75</v>
      </c>
      <c r="C3013" s="42" t="s">
        <v>26</v>
      </c>
      <c r="D3013" s="43">
        <v>4285</v>
      </c>
      <c r="E3013" s="97">
        <v>5.33428657E-3</v>
      </c>
      <c r="F3013" s="97">
        <v>1.3492856E-3</v>
      </c>
      <c r="G3013" s="97">
        <v>7.9052658000000001E-4</v>
      </c>
      <c r="H3013" s="97">
        <v>3.19447392E-3</v>
      </c>
    </row>
    <row r="3014" spans="1:8" x14ac:dyDescent="0.2">
      <c r="A3014" s="42" t="s">
        <v>63</v>
      </c>
      <c r="B3014" s="42" t="s">
        <v>70</v>
      </c>
      <c r="C3014" s="42" t="s">
        <v>27</v>
      </c>
      <c r="D3014" s="43">
        <v>1401</v>
      </c>
      <c r="E3014" s="97">
        <v>6.8176663800000002E-3</v>
      </c>
      <c r="F3014" s="97">
        <v>2.08392791E-3</v>
      </c>
      <c r="G3014" s="97">
        <v>7.6309556999999998E-4</v>
      </c>
      <c r="H3014" s="97">
        <v>3.9706424299999999E-3</v>
      </c>
    </row>
    <row r="3015" spans="1:8" x14ac:dyDescent="0.2">
      <c r="A3015" s="42" t="s">
        <v>63</v>
      </c>
      <c r="B3015" s="42" t="s">
        <v>71</v>
      </c>
      <c r="C3015" s="42" t="s">
        <v>27</v>
      </c>
      <c r="D3015" s="43">
        <v>560</v>
      </c>
      <c r="E3015" s="97">
        <v>6.2638679899999997E-3</v>
      </c>
      <c r="F3015" s="97">
        <v>1.7544640500000001E-3</v>
      </c>
      <c r="G3015" s="97">
        <v>6.7679374000000005E-4</v>
      </c>
      <c r="H3015" s="97">
        <v>3.83260972E-3</v>
      </c>
    </row>
    <row r="3016" spans="1:8" x14ac:dyDescent="0.2">
      <c r="A3016" s="42" t="s">
        <v>63</v>
      </c>
      <c r="B3016" s="42" t="s">
        <v>72</v>
      </c>
      <c r="C3016" s="42" t="s">
        <v>27</v>
      </c>
      <c r="D3016" s="43">
        <v>217</v>
      </c>
      <c r="E3016" s="97">
        <v>5.5839838100000001E-3</v>
      </c>
      <c r="F3016" s="97">
        <v>2.0815196200000001E-3</v>
      </c>
      <c r="G3016" s="97">
        <v>6.5886858999999998E-4</v>
      </c>
      <c r="H3016" s="97">
        <v>2.8435950800000001E-3</v>
      </c>
    </row>
    <row r="3017" spans="1:8" x14ac:dyDescent="0.2">
      <c r="A3017" s="42" t="s">
        <v>63</v>
      </c>
      <c r="B3017" s="42" t="s">
        <v>73</v>
      </c>
      <c r="C3017" s="42" t="s">
        <v>27</v>
      </c>
      <c r="D3017" s="43">
        <v>423</v>
      </c>
      <c r="E3017" s="97">
        <v>7.26933914E-3</v>
      </c>
      <c r="F3017" s="97">
        <v>2.3255404300000001E-3</v>
      </c>
      <c r="G3017" s="97">
        <v>7.8181067999999996E-4</v>
      </c>
      <c r="H3017" s="97">
        <v>4.1619875400000002E-3</v>
      </c>
    </row>
    <row r="3018" spans="1:8" x14ac:dyDescent="0.2">
      <c r="A3018" s="42" t="s">
        <v>63</v>
      </c>
      <c r="B3018" s="42" t="s">
        <v>74</v>
      </c>
      <c r="C3018" s="42" t="s">
        <v>27</v>
      </c>
      <c r="D3018" s="43">
        <v>1902</v>
      </c>
      <c r="E3018" s="97">
        <v>6.30345834E-3</v>
      </c>
      <c r="F3018" s="97">
        <v>1.8643567199999999E-3</v>
      </c>
      <c r="G3018" s="97">
        <v>6.2932635000000005E-4</v>
      </c>
      <c r="H3018" s="97">
        <v>3.8097748E-3</v>
      </c>
    </row>
    <row r="3019" spans="1:8" x14ac:dyDescent="0.2">
      <c r="A3019" s="42" t="s">
        <v>63</v>
      </c>
      <c r="B3019" s="42" t="s">
        <v>75</v>
      </c>
      <c r="C3019" s="42" t="s">
        <v>27</v>
      </c>
      <c r="D3019" s="43">
        <v>2111</v>
      </c>
      <c r="E3019" s="97">
        <v>5.5381804999999999E-3</v>
      </c>
      <c r="F3019" s="97">
        <v>1.3646658900000001E-3</v>
      </c>
      <c r="G3019" s="97">
        <v>6.4827400999999997E-4</v>
      </c>
      <c r="H3019" s="97">
        <v>3.5252401300000001E-3</v>
      </c>
    </row>
    <row r="3020" spans="1:8" x14ac:dyDescent="0.2">
      <c r="A3020" s="42" t="s">
        <v>63</v>
      </c>
      <c r="B3020" s="42" t="s">
        <v>70</v>
      </c>
      <c r="C3020" s="42" t="s">
        <v>28</v>
      </c>
      <c r="D3020" s="43">
        <v>1715</v>
      </c>
      <c r="E3020" s="97">
        <v>6.7470505599999996E-3</v>
      </c>
      <c r="F3020" s="97">
        <v>1.4773375200000001E-3</v>
      </c>
      <c r="G3020" s="97">
        <v>1.3767814299999999E-3</v>
      </c>
      <c r="H3020" s="97">
        <v>3.89293114E-3</v>
      </c>
    </row>
    <row r="3021" spans="1:8" x14ac:dyDescent="0.2">
      <c r="A3021" s="42" t="s">
        <v>63</v>
      </c>
      <c r="B3021" s="42" t="s">
        <v>71</v>
      </c>
      <c r="C3021" s="42" t="s">
        <v>28</v>
      </c>
      <c r="D3021" s="43">
        <v>100</v>
      </c>
      <c r="E3021" s="97">
        <v>1.458726823E-2</v>
      </c>
      <c r="F3021" s="97">
        <v>6.0694442000000003E-3</v>
      </c>
      <c r="G3021" s="97">
        <v>1.2604164299999999E-3</v>
      </c>
      <c r="H3021" s="97">
        <v>7.2574072099999996E-3</v>
      </c>
    </row>
    <row r="3022" spans="1:8" x14ac:dyDescent="0.2">
      <c r="A3022" s="42" t="s">
        <v>63</v>
      </c>
      <c r="B3022" s="42" t="s">
        <v>72</v>
      </c>
      <c r="C3022" s="42" t="s">
        <v>28</v>
      </c>
      <c r="D3022" s="43">
        <v>183</v>
      </c>
      <c r="E3022" s="97">
        <v>5.9085329499999999E-3</v>
      </c>
      <c r="F3022" s="97">
        <v>1.1109843899999999E-3</v>
      </c>
      <c r="G3022" s="97">
        <v>1.17865794E-3</v>
      </c>
      <c r="H3022" s="97">
        <v>3.6188901599999998E-3</v>
      </c>
    </row>
    <row r="3023" spans="1:8" x14ac:dyDescent="0.2">
      <c r="A3023" s="42" t="s">
        <v>63</v>
      </c>
      <c r="B3023" s="42" t="s">
        <v>73</v>
      </c>
      <c r="C3023" s="42" t="s">
        <v>28</v>
      </c>
      <c r="D3023" s="43">
        <v>126</v>
      </c>
      <c r="E3023" s="97">
        <v>1.0432374100000001E-2</v>
      </c>
      <c r="F3023" s="97">
        <v>3.0955134E-3</v>
      </c>
      <c r="G3023" s="97">
        <v>1.27259676E-3</v>
      </c>
      <c r="H3023" s="97">
        <v>6.0642634300000003E-3</v>
      </c>
    </row>
    <row r="3024" spans="1:8" x14ac:dyDescent="0.2">
      <c r="A3024" s="42" t="s">
        <v>63</v>
      </c>
      <c r="B3024" s="42" t="s">
        <v>74</v>
      </c>
      <c r="C3024" s="42" t="s">
        <v>28</v>
      </c>
      <c r="D3024" s="43">
        <v>1131</v>
      </c>
      <c r="E3024" s="97">
        <v>8.6003145400000008E-3</v>
      </c>
      <c r="F3024" s="97">
        <v>2.7967299500000001E-3</v>
      </c>
      <c r="G3024" s="97">
        <v>9.8903560000000008E-4</v>
      </c>
      <c r="H3024" s="97">
        <v>4.8145484899999999E-3</v>
      </c>
    </row>
    <row r="3025" spans="1:8" x14ac:dyDescent="0.2">
      <c r="A3025" s="42" t="s">
        <v>63</v>
      </c>
      <c r="B3025" s="42" t="s">
        <v>75</v>
      </c>
      <c r="C3025" s="42" t="s">
        <v>28</v>
      </c>
      <c r="D3025" s="43">
        <v>922</v>
      </c>
      <c r="E3025" s="97">
        <v>7.2593418699999999E-3</v>
      </c>
      <c r="F3025" s="97">
        <v>1.34795258E-3</v>
      </c>
      <c r="G3025" s="97">
        <v>1.1180151299999999E-3</v>
      </c>
      <c r="H3025" s="97">
        <v>4.7933736500000001E-3</v>
      </c>
    </row>
    <row r="3026" spans="1:8" x14ac:dyDescent="0.2">
      <c r="A3026" s="42" t="s">
        <v>63</v>
      </c>
      <c r="B3026" s="42" t="s">
        <v>70</v>
      </c>
      <c r="C3026" s="42" t="s">
        <v>29</v>
      </c>
      <c r="D3026" s="43">
        <v>702</v>
      </c>
      <c r="E3026" s="97">
        <v>9.4867670599999999E-3</v>
      </c>
      <c r="F3026" s="97">
        <v>2.5495605400000002E-3</v>
      </c>
      <c r="G3026" s="97">
        <v>2.6070516999999998E-3</v>
      </c>
      <c r="H3026" s="97">
        <v>4.3301543399999996E-3</v>
      </c>
    </row>
    <row r="3027" spans="1:8" x14ac:dyDescent="0.2">
      <c r="A3027" s="42" t="s">
        <v>63</v>
      </c>
      <c r="B3027" s="42" t="s">
        <v>71</v>
      </c>
      <c r="C3027" s="42" t="s">
        <v>29</v>
      </c>
      <c r="D3027" s="43">
        <v>199</v>
      </c>
      <c r="E3027" s="97">
        <v>1.130217033E-2</v>
      </c>
      <c r="F3027" s="97">
        <v>3.1557088399999998E-3</v>
      </c>
      <c r="G3027" s="97">
        <v>2.6073071000000001E-3</v>
      </c>
      <c r="H3027" s="97">
        <v>5.5391538599999998E-3</v>
      </c>
    </row>
    <row r="3028" spans="1:8" x14ac:dyDescent="0.2">
      <c r="A3028" s="42" t="s">
        <v>63</v>
      </c>
      <c r="B3028" s="42" t="s">
        <v>72</v>
      </c>
      <c r="C3028" s="42" t="s">
        <v>29</v>
      </c>
      <c r="D3028" s="43">
        <v>32</v>
      </c>
      <c r="E3028" s="97">
        <v>7.7488423300000001E-3</v>
      </c>
      <c r="F3028" s="97">
        <v>2.7832028499999999E-3</v>
      </c>
      <c r="G3028" s="97">
        <v>2.0109951300000001E-3</v>
      </c>
      <c r="H3028" s="97">
        <v>2.9546438100000001E-3</v>
      </c>
    </row>
    <row r="3029" spans="1:8" x14ac:dyDescent="0.2">
      <c r="A3029" s="42" t="s">
        <v>63</v>
      </c>
      <c r="B3029" s="42" t="s">
        <v>73</v>
      </c>
      <c r="C3029" s="42" t="s">
        <v>29</v>
      </c>
      <c r="D3029" s="43">
        <v>106</v>
      </c>
      <c r="E3029" s="97">
        <v>1.053470013E-2</v>
      </c>
      <c r="F3029" s="97">
        <v>3.3846521100000001E-3</v>
      </c>
      <c r="G3029" s="97">
        <v>2.3489908300000002E-3</v>
      </c>
      <c r="H3029" s="97">
        <v>4.8010566899999996E-3</v>
      </c>
    </row>
    <row r="3030" spans="1:8" x14ac:dyDescent="0.2">
      <c r="A3030" s="42" t="s">
        <v>63</v>
      </c>
      <c r="B3030" s="42" t="s">
        <v>74</v>
      </c>
      <c r="C3030" s="42" t="s">
        <v>29</v>
      </c>
      <c r="D3030" s="43">
        <v>573</v>
      </c>
      <c r="E3030" s="97">
        <v>9.9045590900000008E-3</v>
      </c>
      <c r="F3030" s="97">
        <v>2.5283188699999999E-3</v>
      </c>
      <c r="G3030" s="97">
        <v>2.41825408E-3</v>
      </c>
      <c r="H3030" s="97">
        <v>4.9579856799999997E-3</v>
      </c>
    </row>
    <row r="3031" spans="1:8" x14ac:dyDescent="0.2">
      <c r="A3031" s="42" t="s">
        <v>63</v>
      </c>
      <c r="B3031" s="42" t="s">
        <v>75</v>
      </c>
      <c r="C3031" s="42" t="s">
        <v>29</v>
      </c>
      <c r="D3031" s="43">
        <v>664</v>
      </c>
      <c r="E3031" s="97">
        <v>9.0587347199999994E-3</v>
      </c>
      <c r="F3031" s="97">
        <v>1.6702920600000001E-3</v>
      </c>
      <c r="G3031" s="97">
        <v>2.22898514E-3</v>
      </c>
      <c r="H3031" s="97">
        <v>5.15945702E-3</v>
      </c>
    </row>
    <row r="3032" spans="1:8" x14ac:dyDescent="0.2">
      <c r="A3032" s="42" t="s">
        <v>63</v>
      </c>
      <c r="B3032" s="42" t="s">
        <v>70</v>
      </c>
      <c r="C3032" s="42" t="s">
        <v>30</v>
      </c>
      <c r="D3032" s="43">
        <v>1731</v>
      </c>
      <c r="E3032" s="97">
        <v>7.0929614300000001E-3</v>
      </c>
      <c r="F3032" s="97">
        <v>1.70799477E-3</v>
      </c>
      <c r="G3032" s="97">
        <v>1.1445158899999999E-3</v>
      </c>
      <c r="H3032" s="97">
        <v>4.2404503100000003E-3</v>
      </c>
    </row>
    <row r="3033" spans="1:8" x14ac:dyDescent="0.2">
      <c r="A3033" s="42" t="s">
        <v>63</v>
      </c>
      <c r="B3033" s="42" t="s">
        <v>71</v>
      </c>
      <c r="C3033" s="42" t="s">
        <v>30</v>
      </c>
      <c r="D3033" s="43">
        <v>294</v>
      </c>
      <c r="E3033" s="97">
        <v>8.7305915200000007E-3</v>
      </c>
      <c r="F3033" s="97">
        <v>2.60211931E-3</v>
      </c>
      <c r="G3033" s="97">
        <v>1.2218519199999999E-3</v>
      </c>
      <c r="H3033" s="97">
        <v>4.9066198000000004E-3</v>
      </c>
    </row>
    <row r="3034" spans="1:8" x14ac:dyDescent="0.2">
      <c r="A3034" s="42" t="s">
        <v>63</v>
      </c>
      <c r="B3034" s="42" t="s">
        <v>72</v>
      </c>
      <c r="C3034" s="42" t="s">
        <v>30</v>
      </c>
      <c r="D3034" s="43">
        <v>46</v>
      </c>
      <c r="E3034" s="97">
        <v>6.5096615500000003E-3</v>
      </c>
      <c r="F3034" s="97">
        <v>2.6054244900000001E-3</v>
      </c>
      <c r="G3034" s="97">
        <v>7.9785603999999995E-4</v>
      </c>
      <c r="H3034" s="97">
        <v>3.1063805300000002E-3</v>
      </c>
    </row>
    <row r="3035" spans="1:8" x14ac:dyDescent="0.2">
      <c r="A3035" s="42" t="s">
        <v>63</v>
      </c>
      <c r="B3035" s="42" t="s">
        <v>73</v>
      </c>
      <c r="C3035" s="42" t="s">
        <v>30</v>
      </c>
      <c r="D3035" s="43">
        <v>355</v>
      </c>
      <c r="E3035" s="97">
        <v>7.9513234399999997E-3</v>
      </c>
      <c r="F3035" s="97">
        <v>2.3105435699999999E-3</v>
      </c>
      <c r="G3035" s="97">
        <v>1.1108826500000001E-3</v>
      </c>
      <c r="H3035" s="97">
        <v>4.5298967399999999E-3</v>
      </c>
    </row>
    <row r="3036" spans="1:8" x14ac:dyDescent="0.2">
      <c r="A3036" s="42" t="s">
        <v>63</v>
      </c>
      <c r="B3036" s="42" t="s">
        <v>74</v>
      </c>
      <c r="C3036" s="42" t="s">
        <v>30</v>
      </c>
      <c r="D3036" s="43">
        <v>640</v>
      </c>
      <c r="E3036" s="97">
        <v>6.9084198999999997E-3</v>
      </c>
      <c r="F3036" s="97">
        <v>1.87601249E-3</v>
      </c>
      <c r="G3036" s="97">
        <v>9.9352552999999993E-4</v>
      </c>
      <c r="H3036" s="97">
        <v>4.0388814200000003E-3</v>
      </c>
    </row>
    <row r="3037" spans="1:8" x14ac:dyDescent="0.2">
      <c r="A3037" s="42" t="s">
        <v>63</v>
      </c>
      <c r="B3037" s="42" t="s">
        <v>75</v>
      </c>
      <c r="C3037" s="42" t="s">
        <v>30</v>
      </c>
      <c r="D3037" s="43">
        <v>494</v>
      </c>
      <c r="E3037" s="97">
        <v>6.9347444600000004E-3</v>
      </c>
      <c r="F3037" s="97">
        <v>1.4269846799999999E-3</v>
      </c>
      <c r="G3037" s="97">
        <v>8.4345454999999996E-4</v>
      </c>
      <c r="H3037" s="97">
        <v>4.6643047499999998E-3</v>
      </c>
    </row>
    <row r="3038" spans="1:8" x14ac:dyDescent="0.2">
      <c r="A3038" s="42" t="s">
        <v>63</v>
      </c>
      <c r="B3038" s="42" t="s">
        <v>70</v>
      </c>
      <c r="C3038" s="42" t="s">
        <v>31</v>
      </c>
      <c r="D3038" s="43">
        <v>1176</v>
      </c>
      <c r="E3038" s="97">
        <v>8.74036454E-3</v>
      </c>
      <c r="F3038" s="97">
        <v>1.75171028E-3</v>
      </c>
      <c r="G3038" s="97">
        <v>1.45842167E-3</v>
      </c>
      <c r="H3038" s="97">
        <v>5.5302321E-3</v>
      </c>
    </row>
    <row r="3039" spans="1:8" x14ac:dyDescent="0.2">
      <c r="A3039" s="42" t="s">
        <v>63</v>
      </c>
      <c r="B3039" s="42" t="s">
        <v>71</v>
      </c>
      <c r="C3039" s="42" t="s">
        <v>31</v>
      </c>
      <c r="D3039" s="43">
        <v>40</v>
      </c>
      <c r="E3039" s="97">
        <v>1.012037015E-2</v>
      </c>
      <c r="F3039" s="97">
        <v>3.4065390900000002E-3</v>
      </c>
      <c r="G3039" s="97">
        <v>1.12905069E-3</v>
      </c>
      <c r="H3039" s="97">
        <v>5.5847798899999997E-3</v>
      </c>
    </row>
    <row r="3040" spans="1:8" x14ac:dyDescent="0.2">
      <c r="A3040" s="42" t="s">
        <v>63</v>
      </c>
      <c r="B3040" s="42" t="s">
        <v>72</v>
      </c>
      <c r="C3040" s="42" t="s">
        <v>31</v>
      </c>
      <c r="D3040" s="43">
        <v>1986</v>
      </c>
      <c r="E3040" s="97">
        <v>1.675386245E-2</v>
      </c>
      <c r="F3040" s="97">
        <v>1.64962001E-3</v>
      </c>
      <c r="G3040" s="97">
        <v>2.24464164E-3</v>
      </c>
      <c r="H3040" s="97">
        <v>1.285960029E-2</v>
      </c>
    </row>
    <row r="3041" spans="1:8" x14ac:dyDescent="0.2">
      <c r="A3041" s="42" t="s">
        <v>63</v>
      </c>
      <c r="B3041" s="42" t="s">
        <v>73</v>
      </c>
      <c r="C3041" s="42" t="s">
        <v>31</v>
      </c>
      <c r="D3041" s="43">
        <v>662</v>
      </c>
      <c r="E3041" s="97">
        <v>7.2739731299999999E-3</v>
      </c>
      <c r="F3041" s="97">
        <v>1.8269026799999999E-3</v>
      </c>
      <c r="G3041" s="97">
        <v>1.2640040400000001E-3</v>
      </c>
      <c r="H3041" s="97">
        <v>4.1830659500000002E-3</v>
      </c>
    </row>
    <row r="3042" spans="1:8" x14ac:dyDescent="0.2">
      <c r="A3042" s="42" t="s">
        <v>63</v>
      </c>
      <c r="B3042" s="42" t="s">
        <v>74</v>
      </c>
      <c r="C3042" s="42" t="s">
        <v>31</v>
      </c>
      <c r="D3042" s="43">
        <v>970</v>
      </c>
      <c r="E3042" s="97">
        <v>7.3445849999999998E-3</v>
      </c>
      <c r="F3042" s="97">
        <v>1.8590347000000001E-3</v>
      </c>
      <c r="G3042" s="97">
        <v>1.2639840999999999E-3</v>
      </c>
      <c r="H3042" s="97">
        <v>4.2215657099999998E-3</v>
      </c>
    </row>
    <row r="3043" spans="1:8" x14ac:dyDescent="0.2">
      <c r="A3043" s="42" t="s">
        <v>63</v>
      </c>
      <c r="B3043" s="42" t="s">
        <v>75</v>
      </c>
      <c r="C3043" s="42" t="s">
        <v>31</v>
      </c>
      <c r="D3043" s="43">
        <v>432</v>
      </c>
      <c r="E3043" s="97">
        <v>7.3838571400000001E-3</v>
      </c>
      <c r="F3043" s="97">
        <v>1.46363789E-3</v>
      </c>
      <c r="G3043" s="97">
        <v>1.2300934200000001E-3</v>
      </c>
      <c r="H3043" s="97">
        <v>4.6901253600000001E-3</v>
      </c>
    </row>
    <row r="3044" spans="1:8" x14ac:dyDescent="0.2">
      <c r="A3044" s="42" t="s">
        <v>63</v>
      </c>
      <c r="B3044" s="42" t="s">
        <v>70</v>
      </c>
      <c r="C3044" s="42" t="s">
        <v>166</v>
      </c>
      <c r="D3044" s="43">
        <v>6</v>
      </c>
      <c r="E3044" s="97">
        <v>1.5270061450000001E-2</v>
      </c>
      <c r="F3044" s="97">
        <v>8.40663564E-3</v>
      </c>
      <c r="G3044" s="97">
        <v>6.6357997E-4</v>
      </c>
      <c r="H3044" s="97">
        <v>6.1998453600000001E-3</v>
      </c>
    </row>
    <row r="3045" spans="1:8" x14ac:dyDescent="0.2">
      <c r="A3045" s="42" t="s">
        <v>63</v>
      </c>
      <c r="B3045" s="42" t="s">
        <v>74</v>
      </c>
      <c r="C3045" s="42" t="s">
        <v>166</v>
      </c>
      <c r="D3045" s="43">
        <v>3</v>
      </c>
      <c r="E3045" s="97">
        <v>1.043981458E-2</v>
      </c>
      <c r="F3045" s="97">
        <v>5.1697527700000001E-3</v>
      </c>
      <c r="G3045" s="97">
        <v>3.0208330900000002E-3</v>
      </c>
      <c r="H3045" s="97">
        <v>2.2492282300000002E-3</v>
      </c>
    </row>
    <row r="3046" spans="1:8" x14ac:dyDescent="0.2">
      <c r="A3046" s="42" t="s">
        <v>63</v>
      </c>
      <c r="B3046" s="42" t="s">
        <v>70</v>
      </c>
      <c r="C3046" s="42" t="s">
        <v>32</v>
      </c>
      <c r="D3046" s="43">
        <v>3590</v>
      </c>
      <c r="E3046" s="97">
        <v>7.5482014200000001E-3</v>
      </c>
      <c r="F3046" s="97">
        <v>1.2480266800000001E-3</v>
      </c>
      <c r="G3046" s="97">
        <v>1.5353151900000001E-3</v>
      </c>
      <c r="H3046" s="97">
        <v>4.7648590700000003E-3</v>
      </c>
    </row>
    <row r="3047" spans="1:8" x14ac:dyDescent="0.2">
      <c r="A3047" s="42" t="s">
        <v>63</v>
      </c>
      <c r="B3047" s="42" t="s">
        <v>71</v>
      </c>
      <c r="C3047" s="42" t="s">
        <v>32</v>
      </c>
      <c r="D3047" s="43">
        <v>239</v>
      </c>
      <c r="E3047" s="97">
        <v>1.013172144E-2</v>
      </c>
      <c r="F3047" s="97">
        <v>2.8871743300000001E-3</v>
      </c>
      <c r="G3047" s="97">
        <v>1.8284128900000001E-3</v>
      </c>
      <c r="H3047" s="97">
        <v>5.4161337299999997E-3</v>
      </c>
    </row>
    <row r="3048" spans="1:8" x14ac:dyDescent="0.2">
      <c r="A3048" s="42" t="s">
        <v>63</v>
      </c>
      <c r="B3048" s="42" t="s">
        <v>72</v>
      </c>
      <c r="C3048" s="42" t="s">
        <v>32</v>
      </c>
      <c r="D3048" s="43">
        <v>2671</v>
      </c>
      <c r="E3048" s="97">
        <v>8.9426684499999999E-3</v>
      </c>
      <c r="F3048" s="97">
        <v>8.4775409999999997E-4</v>
      </c>
      <c r="G3048" s="97">
        <v>2.5419671599999998E-3</v>
      </c>
      <c r="H3048" s="97">
        <v>5.5529467000000002E-3</v>
      </c>
    </row>
    <row r="3049" spans="1:8" x14ac:dyDescent="0.2">
      <c r="A3049" s="42" t="s">
        <v>63</v>
      </c>
      <c r="B3049" s="42" t="s">
        <v>73</v>
      </c>
      <c r="C3049" s="42" t="s">
        <v>32</v>
      </c>
      <c r="D3049" s="43">
        <v>637</v>
      </c>
      <c r="E3049" s="97">
        <v>8.0369859199999998E-3</v>
      </c>
      <c r="F3049" s="97">
        <v>1.73565662E-3</v>
      </c>
      <c r="G3049" s="97">
        <v>1.53604473E-3</v>
      </c>
      <c r="H3049" s="97">
        <v>4.7652840800000004E-3</v>
      </c>
    </row>
    <row r="3050" spans="1:8" x14ac:dyDescent="0.2">
      <c r="A3050" s="42" t="s">
        <v>63</v>
      </c>
      <c r="B3050" s="42" t="s">
        <v>74</v>
      </c>
      <c r="C3050" s="42" t="s">
        <v>32</v>
      </c>
      <c r="D3050" s="43">
        <v>1313</v>
      </c>
      <c r="E3050" s="97">
        <v>8.7137966200000003E-3</v>
      </c>
      <c r="F3050" s="97">
        <v>2.0819226899999998E-3</v>
      </c>
      <c r="G3050" s="97">
        <v>1.3566169900000001E-3</v>
      </c>
      <c r="H3050" s="97">
        <v>5.2752564499999998E-3</v>
      </c>
    </row>
    <row r="3051" spans="1:8" x14ac:dyDescent="0.2">
      <c r="A3051" s="42" t="s">
        <v>63</v>
      </c>
      <c r="B3051" s="42" t="s">
        <v>75</v>
      </c>
      <c r="C3051" s="42" t="s">
        <v>32</v>
      </c>
      <c r="D3051" s="43">
        <v>1129</v>
      </c>
      <c r="E3051" s="97">
        <v>8.0651405700000005E-3</v>
      </c>
      <c r="F3051" s="97">
        <v>1.2996585700000001E-3</v>
      </c>
      <c r="G3051" s="97">
        <v>1.42485131E-3</v>
      </c>
      <c r="H3051" s="97">
        <v>5.34063019E-3</v>
      </c>
    </row>
    <row r="3052" spans="1:8" x14ac:dyDescent="0.2">
      <c r="A3052" s="42" t="s">
        <v>63</v>
      </c>
      <c r="B3052" s="42" t="s">
        <v>70</v>
      </c>
      <c r="C3052" s="42" t="s">
        <v>33</v>
      </c>
      <c r="D3052" s="43">
        <v>1583</v>
      </c>
      <c r="E3052" s="97">
        <v>6.7992016400000004E-3</v>
      </c>
      <c r="F3052" s="97">
        <v>1.89595445E-3</v>
      </c>
      <c r="G3052" s="97">
        <v>1.1411025600000001E-3</v>
      </c>
      <c r="H3052" s="97">
        <v>3.7621441300000002E-3</v>
      </c>
    </row>
    <row r="3053" spans="1:8" x14ac:dyDescent="0.2">
      <c r="A3053" s="42" t="s">
        <v>63</v>
      </c>
      <c r="B3053" s="42" t="s">
        <v>71</v>
      </c>
      <c r="C3053" s="42" t="s">
        <v>33</v>
      </c>
      <c r="D3053" s="43">
        <v>299</v>
      </c>
      <c r="E3053" s="97">
        <v>6.2679221399999999E-3</v>
      </c>
      <c r="F3053" s="97">
        <v>1.6762663100000001E-3</v>
      </c>
      <c r="G3053" s="97">
        <v>9.2669987999999997E-4</v>
      </c>
      <c r="H3053" s="97">
        <v>3.6649554799999999E-3</v>
      </c>
    </row>
    <row r="3054" spans="1:8" x14ac:dyDescent="0.2">
      <c r="A3054" s="42" t="s">
        <v>63</v>
      </c>
      <c r="B3054" s="42" t="s">
        <v>72</v>
      </c>
      <c r="C3054" s="42" t="s">
        <v>33</v>
      </c>
      <c r="D3054" s="43">
        <v>98</v>
      </c>
      <c r="E3054" s="97">
        <v>4.8898099E-3</v>
      </c>
      <c r="F3054" s="97">
        <v>1.74626768E-3</v>
      </c>
      <c r="G3054" s="97">
        <v>6.9609765000000002E-4</v>
      </c>
      <c r="H3054" s="97">
        <v>2.4474440199999999E-3</v>
      </c>
    </row>
    <row r="3055" spans="1:8" x14ac:dyDescent="0.2">
      <c r="A3055" s="42" t="s">
        <v>63</v>
      </c>
      <c r="B3055" s="42" t="s">
        <v>73</v>
      </c>
      <c r="C3055" s="42" t="s">
        <v>33</v>
      </c>
      <c r="D3055" s="43">
        <v>624</v>
      </c>
      <c r="E3055" s="97">
        <v>7.3253128499999997E-3</v>
      </c>
      <c r="F3055" s="97">
        <v>2.01006773E-3</v>
      </c>
      <c r="G3055" s="97">
        <v>1.19904785E-3</v>
      </c>
      <c r="H3055" s="97">
        <v>4.1161967900000002E-3</v>
      </c>
    </row>
    <row r="3056" spans="1:8" x14ac:dyDescent="0.2">
      <c r="A3056" s="42" t="s">
        <v>63</v>
      </c>
      <c r="B3056" s="42" t="s">
        <v>74</v>
      </c>
      <c r="C3056" s="42" t="s">
        <v>33</v>
      </c>
      <c r="D3056" s="43">
        <v>1186</v>
      </c>
      <c r="E3056" s="97">
        <v>6.6406686699999997E-3</v>
      </c>
      <c r="F3056" s="97">
        <v>1.76183537E-3</v>
      </c>
      <c r="G3056" s="97">
        <v>9.1053588000000003E-4</v>
      </c>
      <c r="H3056" s="97">
        <v>3.9682969400000002E-3</v>
      </c>
    </row>
    <row r="3057" spans="1:8" x14ac:dyDescent="0.2">
      <c r="A3057" s="42" t="s">
        <v>63</v>
      </c>
      <c r="B3057" s="42" t="s">
        <v>75</v>
      </c>
      <c r="C3057" s="42" t="s">
        <v>33</v>
      </c>
      <c r="D3057" s="43">
        <v>711</v>
      </c>
      <c r="E3057" s="97">
        <v>6.2339653499999996E-3</v>
      </c>
      <c r="F3057" s="97">
        <v>1.3504711899999999E-3</v>
      </c>
      <c r="G3057" s="97">
        <v>8.3924222000000001E-4</v>
      </c>
      <c r="H3057" s="97">
        <v>4.0442514500000004E-3</v>
      </c>
    </row>
    <row r="3058" spans="1:8" x14ac:dyDescent="0.2">
      <c r="A3058" s="42" t="s">
        <v>63</v>
      </c>
      <c r="B3058" s="42" t="s">
        <v>70</v>
      </c>
      <c r="C3058" s="42" t="s">
        <v>34</v>
      </c>
      <c r="D3058" s="43">
        <v>1249</v>
      </c>
      <c r="E3058" s="97">
        <v>7.2776088900000004E-3</v>
      </c>
      <c r="F3058" s="97">
        <v>1.68722916E-3</v>
      </c>
      <c r="G3058" s="97">
        <v>1.2230708E-3</v>
      </c>
      <c r="H3058" s="97">
        <v>4.3673084200000004E-3</v>
      </c>
    </row>
    <row r="3059" spans="1:8" x14ac:dyDescent="0.2">
      <c r="A3059" s="42" t="s">
        <v>63</v>
      </c>
      <c r="B3059" s="42" t="s">
        <v>71</v>
      </c>
      <c r="C3059" s="42" t="s">
        <v>34</v>
      </c>
      <c r="D3059" s="43">
        <v>167</v>
      </c>
      <c r="E3059" s="97">
        <v>8.2412949500000002E-3</v>
      </c>
      <c r="F3059" s="97">
        <v>2.2818943100000001E-3</v>
      </c>
      <c r="G3059" s="97">
        <v>1.09184385E-3</v>
      </c>
      <c r="H3059" s="97">
        <v>4.8675563E-3</v>
      </c>
    </row>
    <row r="3060" spans="1:8" x14ac:dyDescent="0.2">
      <c r="A3060" s="42" t="s">
        <v>63</v>
      </c>
      <c r="B3060" s="42" t="s">
        <v>72</v>
      </c>
      <c r="C3060" s="42" t="s">
        <v>34</v>
      </c>
      <c r="D3060" s="43">
        <v>253</v>
      </c>
      <c r="E3060" s="97">
        <v>7.6275890600000004E-3</v>
      </c>
      <c r="F3060" s="97">
        <v>2.1729063599999999E-3</v>
      </c>
      <c r="G3060" s="97">
        <v>1.36537452E-3</v>
      </c>
      <c r="H3060" s="97">
        <v>4.0893077100000001E-3</v>
      </c>
    </row>
    <row r="3061" spans="1:8" x14ac:dyDescent="0.2">
      <c r="A3061" s="42" t="s">
        <v>63</v>
      </c>
      <c r="B3061" s="42" t="s">
        <v>73</v>
      </c>
      <c r="C3061" s="42" t="s">
        <v>34</v>
      </c>
      <c r="D3061" s="43">
        <v>161</v>
      </c>
      <c r="E3061" s="97">
        <v>7.3834682399999997E-3</v>
      </c>
      <c r="F3061" s="97">
        <v>2.0404155700000002E-3</v>
      </c>
      <c r="G3061" s="97">
        <v>1.19903072E-3</v>
      </c>
      <c r="H3061" s="97">
        <v>4.1440215000000001E-3</v>
      </c>
    </row>
    <row r="3062" spans="1:8" x14ac:dyDescent="0.2">
      <c r="A3062" s="42" t="s">
        <v>63</v>
      </c>
      <c r="B3062" s="42" t="s">
        <v>74</v>
      </c>
      <c r="C3062" s="42" t="s">
        <v>34</v>
      </c>
      <c r="D3062" s="43">
        <v>651</v>
      </c>
      <c r="E3062" s="97">
        <v>7.1468749499999998E-3</v>
      </c>
      <c r="F3062" s="97">
        <v>1.9516802199999999E-3</v>
      </c>
      <c r="G3062" s="97">
        <v>9.9016090999999996E-4</v>
      </c>
      <c r="H3062" s="97">
        <v>4.2050333299999999E-3</v>
      </c>
    </row>
    <row r="3063" spans="1:8" x14ac:dyDescent="0.2">
      <c r="A3063" s="42" t="s">
        <v>63</v>
      </c>
      <c r="B3063" s="42" t="s">
        <v>75</v>
      </c>
      <c r="C3063" s="42" t="s">
        <v>34</v>
      </c>
      <c r="D3063" s="43">
        <v>693</v>
      </c>
      <c r="E3063" s="97">
        <v>7.1662722800000002E-3</v>
      </c>
      <c r="F3063" s="97">
        <v>1.52553955E-3</v>
      </c>
      <c r="G3063" s="97">
        <v>8.4291968999999998E-4</v>
      </c>
      <c r="H3063" s="97">
        <v>4.7978125499999998E-3</v>
      </c>
    </row>
    <row r="3064" spans="1:8" x14ac:dyDescent="0.2">
      <c r="A3064" s="42" t="s">
        <v>63</v>
      </c>
      <c r="B3064" s="42" t="s">
        <v>70</v>
      </c>
      <c r="C3064" s="42" t="s">
        <v>35</v>
      </c>
      <c r="D3064" s="43">
        <v>407</v>
      </c>
      <c r="E3064" s="97">
        <v>9.1855489500000005E-3</v>
      </c>
      <c r="F3064" s="97">
        <v>1.7312764799999999E-3</v>
      </c>
      <c r="G3064" s="97">
        <v>2.16935663E-3</v>
      </c>
      <c r="H3064" s="97">
        <v>5.2849153799999996E-3</v>
      </c>
    </row>
    <row r="3065" spans="1:8" x14ac:dyDescent="0.2">
      <c r="A3065" s="42" t="s">
        <v>63</v>
      </c>
      <c r="B3065" s="42" t="s">
        <v>71</v>
      </c>
      <c r="C3065" s="42" t="s">
        <v>35</v>
      </c>
      <c r="D3065" s="43">
        <v>65</v>
      </c>
      <c r="E3065" s="97">
        <v>1.1756410050000001E-2</v>
      </c>
      <c r="F3065" s="97">
        <v>3.4264598800000001E-3</v>
      </c>
      <c r="G3065" s="97">
        <v>2.3490026099999999E-3</v>
      </c>
      <c r="H3065" s="97">
        <v>5.9809470999999999E-3</v>
      </c>
    </row>
    <row r="3066" spans="1:8" x14ac:dyDescent="0.2">
      <c r="A3066" s="42" t="s">
        <v>63</v>
      </c>
      <c r="B3066" s="42" t="s">
        <v>72</v>
      </c>
      <c r="C3066" s="42" t="s">
        <v>35</v>
      </c>
      <c r="D3066" s="43">
        <v>2275</v>
      </c>
      <c r="E3066" s="97">
        <v>7.8104851100000003E-3</v>
      </c>
      <c r="F3066" s="97">
        <v>7.9830052999999999E-4</v>
      </c>
      <c r="G3066" s="97">
        <v>3.7063184400000001E-3</v>
      </c>
      <c r="H3066" s="97">
        <v>3.3058656499999999E-3</v>
      </c>
    </row>
    <row r="3067" spans="1:8" x14ac:dyDescent="0.2">
      <c r="A3067" s="42" t="s">
        <v>63</v>
      </c>
      <c r="B3067" s="42" t="s">
        <v>73</v>
      </c>
      <c r="C3067" s="42" t="s">
        <v>35</v>
      </c>
      <c r="D3067" s="43">
        <v>203</v>
      </c>
      <c r="E3067" s="97">
        <v>8.6367106700000005E-3</v>
      </c>
      <c r="F3067" s="97">
        <v>1.8623424E-3</v>
      </c>
      <c r="G3067" s="97">
        <v>1.74808405E-3</v>
      </c>
      <c r="H3067" s="97">
        <v>5.02628372E-3</v>
      </c>
    </row>
    <row r="3068" spans="1:8" x14ac:dyDescent="0.2">
      <c r="A3068" s="42" t="s">
        <v>63</v>
      </c>
      <c r="B3068" s="42" t="s">
        <v>74</v>
      </c>
      <c r="C3068" s="42" t="s">
        <v>35</v>
      </c>
      <c r="D3068" s="43">
        <v>395</v>
      </c>
      <c r="E3068" s="97">
        <v>8.7412679200000003E-3</v>
      </c>
      <c r="F3068" s="97">
        <v>1.9943739000000001E-3</v>
      </c>
      <c r="G3068" s="97">
        <v>1.68257711E-3</v>
      </c>
      <c r="H3068" s="97">
        <v>5.0643164400000001E-3</v>
      </c>
    </row>
    <row r="3069" spans="1:8" x14ac:dyDescent="0.2">
      <c r="A3069" s="42" t="s">
        <v>63</v>
      </c>
      <c r="B3069" s="42" t="s">
        <v>75</v>
      </c>
      <c r="C3069" s="42" t="s">
        <v>35</v>
      </c>
      <c r="D3069" s="43">
        <v>663</v>
      </c>
      <c r="E3069" s="97">
        <v>8.2103825700000008E-3</v>
      </c>
      <c r="F3069" s="97">
        <v>1.07488734E-3</v>
      </c>
      <c r="G3069" s="97">
        <v>1.50049205E-3</v>
      </c>
      <c r="H3069" s="97">
        <v>5.6350026899999999E-3</v>
      </c>
    </row>
    <row r="3070" spans="1:8" x14ac:dyDescent="0.2">
      <c r="A3070" s="42" t="s">
        <v>63</v>
      </c>
      <c r="B3070" s="42" t="s">
        <v>70</v>
      </c>
      <c r="C3070" s="42" t="s">
        <v>36</v>
      </c>
      <c r="D3070" s="43">
        <v>2006</v>
      </c>
      <c r="E3070" s="97">
        <v>6.6718995699999997E-3</v>
      </c>
      <c r="F3070" s="97">
        <v>1.9627688600000002E-3</v>
      </c>
      <c r="G3070" s="97">
        <v>7.6902947999999999E-4</v>
      </c>
      <c r="H3070" s="97">
        <v>3.9401007499999998E-3</v>
      </c>
    </row>
    <row r="3071" spans="1:8" x14ac:dyDescent="0.2">
      <c r="A3071" s="42" t="s">
        <v>63</v>
      </c>
      <c r="B3071" s="42" t="s">
        <v>71</v>
      </c>
      <c r="C3071" s="42" t="s">
        <v>36</v>
      </c>
      <c r="D3071" s="43">
        <v>347</v>
      </c>
      <c r="E3071" s="97">
        <v>7.3739190600000002E-3</v>
      </c>
      <c r="F3071" s="97">
        <v>2.2935676399999999E-3</v>
      </c>
      <c r="G3071" s="97">
        <v>7.8423499000000003E-4</v>
      </c>
      <c r="H3071" s="97">
        <v>4.2961159500000002E-3</v>
      </c>
    </row>
    <row r="3072" spans="1:8" x14ac:dyDescent="0.2">
      <c r="A3072" s="42" t="s">
        <v>63</v>
      </c>
      <c r="B3072" s="42" t="s">
        <v>72</v>
      </c>
      <c r="C3072" s="42" t="s">
        <v>36</v>
      </c>
      <c r="D3072" s="43">
        <v>196</v>
      </c>
      <c r="E3072" s="97">
        <v>6.0249548799999999E-3</v>
      </c>
      <c r="F3072" s="97">
        <v>2.1226022800000001E-3</v>
      </c>
      <c r="G3072" s="97">
        <v>6.7141415E-4</v>
      </c>
      <c r="H3072" s="97">
        <v>3.2309379499999998E-3</v>
      </c>
    </row>
    <row r="3073" spans="1:8" x14ac:dyDescent="0.2">
      <c r="A3073" s="42" t="s">
        <v>63</v>
      </c>
      <c r="B3073" s="42" t="s">
        <v>73</v>
      </c>
      <c r="C3073" s="42" t="s">
        <v>36</v>
      </c>
      <c r="D3073" s="43">
        <v>640</v>
      </c>
      <c r="E3073" s="97">
        <v>7.0307433900000001E-3</v>
      </c>
      <c r="F3073" s="97">
        <v>2.2471424200000002E-3</v>
      </c>
      <c r="G3073" s="97">
        <v>7.2656225999999998E-4</v>
      </c>
      <c r="H3073" s="97">
        <v>4.0570382399999997E-3</v>
      </c>
    </row>
    <row r="3074" spans="1:8" x14ac:dyDescent="0.2">
      <c r="A3074" s="42" t="s">
        <v>63</v>
      </c>
      <c r="B3074" s="42" t="s">
        <v>74</v>
      </c>
      <c r="C3074" s="42" t="s">
        <v>36</v>
      </c>
      <c r="D3074" s="43">
        <v>1184</v>
      </c>
      <c r="E3074" s="97">
        <v>7.18009001E-3</v>
      </c>
      <c r="F3074" s="97">
        <v>2.7130448400000001E-3</v>
      </c>
      <c r="G3074" s="97">
        <v>6.4585068999999996E-4</v>
      </c>
      <c r="H3074" s="97">
        <v>3.821194E-3</v>
      </c>
    </row>
    <row r="3075" spans="1:8" x14ac:dyDescent="0.2">
      <c r="A3075" s="42" t="s">
        <v>63</v>
      </c>
      <c r="B3075" s="42" t="s">
        <v>75</v>
      </c>
      <c r="C3075" s="42" t="s">
        <v>36</v>
      </c>
      <c r="D3075" s="43">
        <v>829</v>
      </c>
      <c r="E3075" s="97">
        <v>5.7868273799999998E-3</v>
      </c>
      <c r="F3075" s="97">
        <v>1.5862761699999999E-3</v>
      </c>
      <c r="G3075" s="97">
        <v>5.371401E-4</v>
      </c>
      <c r="H3075" s="97">
        <v>3.6634106099999999E-3</v>
      </c>
    </row>
    <row r="3076" spans="1:8" x14ac:dyDescent="0.2">
      <c r="A3076" s="42" t="s">
        <v>63</v>
      </c>
      <c r="B3076" s="42" t="s">
        <v>70</v>
      </c>
      <c r="C3076" s="42" t="s">
        <v>37</v>
      </c>
      <c r="D3076" s="43">
        <v>1432</v>
      </c>
      <c r="E3076" s="97">
        <v>8.0460180200000002E-3</v>
      </c>
      <c r="F3076" s="97">
        <v>1.5910146599999999E-3</v>
      </c>
      <c r="G3076" s="97">
        <v>1.81802653E-3</v>
      </c>
      <c r="H3076" s="97">
        <v>4.6369763399999996E-3</v>
      </c>
    </row>
    <row r="3077" spans="1:8" x14ac:dyDescent="0.2">
      <c r="A3077" s="42" t="s">
        <v>63</v>
      </c>
      <c r="B3077" s="42" t="s">
        <v>71</v>
      </c>
      <c r="C3077" s="42" t="s">
        <v>37</v>
      </c>
      <c r="D3077" s="43">
        <v>126</v>
      </c>
      <c r="E3077" s="97">
        <v>1.5366971409999999E-2</v>
      </c>
      <c r="F3077" s="97">
        <v>6.1250732599999998E-3</v>
      </c>
      <c r="G3077" s="97">
        <v>2.1290782199999999E-3</v>
      </c>
      <c r="H3077" s="97">
        <v>7.1128194300000003E-3</v>
      </c>
    </row>
    <row r="3078" spans="1:8" x14ac:dyDescent="0.2">
      <c r="A3078" s="42" t="s">
        <v>63</v>
      </c>
      <c r="B3078" s="42" t="s">
        <v>72</v>
      </c>
      <c r="C3078" s="42" t="s">
        <v>37</v>
      </c>
      <c r="D3078" s="43">
        <v>33</v>
      </c>
      <c r="E3078" s="97">
        <v>5.4647163999999998E-3</v>
      </c>
      <c r="F3078" s="97">
        <v>1.44570681E-3</v>
      </c>
      <c r="G3078" s="97">
        <v>1.1514447300000001E-3</v>
      </c>
      <c r="H3078" s="97">
        <v>2.86756432E-3</v>
      </c>
    </row>
    <row r="3079" spans="1:8" x14ac:dyDescent="0.2">
      <c r="A3079" s="42" t="s">
        <v>63</v>
      </c>
      <c r="B3079" s="42" t="s">
        <v>73</v>
      </c>
      <c r="C3079" s="42" t="s">
        <v>37</v>
      </c>
      <c r="D3079" s="43">
        <v>56</v>
      </c>
      <c r="E3079" s="97">
        <v>1.0415219620000001E-2</v>
      </c>
      <c r="F3079" s="97">
        <v>2.6231809900000001E-3</v>
      </c>
      <c r="G3079" s="97">
        <v>1.8960811400000001E-3</v>
      </c>
      <c r="H3079" s="97">
        <v>5.8959571199999998E-3</v>
      </c>
    </row>
    <row r="3080" spans="1:8" x14ac:dyDescent="0.2">
      <c r="A3080" s="42" t="s">
        <v>63</v>
      </c>
      <c r="B3080" s="42" t="s">
        <v>74</v>
      </c>
      <c r="C3080" s="42" t="s">
        <v>37</v>
      </c>
      <c r="D3080" s="43">
        <v>608</v>
      </c>
      <c r="E3080" s="97">
        <v>8.8911158900000006E-3</v>
      </c>
      <c r="F3080" s="97">
        <v>2.3310335099999998E-3</v>
      </c>
      <c r="G3080" s="97">
        <v>1.65712923E-3</v>
      </c>
      <c r="H3080" s="97">
        <v>4.9029526700000003E-3</v>
      </c>
    </row>
    <row r="3081" spans="1:8" x14ac:dyDescent="0.2">
      <c r="A3081" s="42" t="s">
        <v>63</v>
      </c>
      <c r="B3081" s="42" t="s">
        <v>75</v>
      </c>
      <c r="C3081" s="42" t="s">
        <v>37</v>
      </c>
      <c r="D3081" s="43">
        <v>601</v>
      </c>
      <c r="E3081" s="97">
        <v>7.9138162500000005E-3</v>
      </c>
      <c r="F3081" s="97">
        <v>1.2070928700000001E-3</v>
      </c>
      <c r="G3081" s="97">
        <v>1.43607082E-3</v>
      </c>
      <c r="H3081" s="97">
        <v>5.2706520600000004E-3</v>
      </c>
    </row>
    <row r="3082" spans="1:8" x14ac:dyDescent="0.2">
      <c r="A3082" s="42" t="s">
        <v>63</v>
      </c>
      <c r="B3082" s="42" t="s">
        <v>70</v>
      </c>
      <c r="C3082" s="42" t="s">
        <v>38</v>
      </c>
      <c r="D3082" s="43">
        <v>830</v>
      </c>
      <c r="E3082" s="97">
        <v>7.5810182699999999E-3</v>
      </c>
      <c r="F3082" s="97">
        <v>1.5366602899999999E-3</v>
      </c>
      <c r="G3082" s="97">
        <v>1.84462828E-3</v>
      </c>
      <c r="H3082" s="97">
        <v>4.19972924E-3</v>
      </c>
    </row>
    <row r="3083" spans="1:8" x14ac:dyDescent="0.2">
      <c r="A3083" s="42" t="s">
        <v>63</v>
      </c>
      <c r="B3083" s="42" t="s">
        <v>71</v>
      </c>
      <c r="C3083" s="42" t="s">
        <v>38</v>
      </c>
      <c r="D3083" s="43">
        <v>235</v>
      </c>
      <c r="E3083" s="97">
        <v>9.0057129099999998E-3</v>
      </c>
      <c r="F3083" s="97">
        <v>2.2134059699999999E-3</v>
      </c>
      <c r="G3083" s="97">
        <v>1.9953208600000001E-3</v>
      </c>
      <c r="H3083" s="97">
        <v>4.7969855599999996E-3</v>
      </c>
    </row>
    <row r="3084" spans="1:8" x14ac:dyDescent="0.2">
      <c r="A3084" s="42" t="s">
        <v>63</v>
      </c>
      <c r="B3084" s="42" t="s">
        <v>72</v>
      </c>
      <c r="C3084" s="42" t="s">
        <v>38</v>
      </c>
      <c r="D3084" s="43">
        <v>233</v>
      </c>
      <c r="E3084" s="97">
        <v>1.2292063820000001E-2</v>
      </c>
      <c r="F3084" s="97">
        <v>1.38680237E-3</v>
      </c>
      <c r="G3084" s="97">
        <v>1.0210516900000001E-3</v>
      </c>
      <c r="H3084" s="97">
        <v>9.8842093200000002E-3</v>
      </c>
    </row>
    <row r="3085" spans="1:8" x14ac:dyDescent="0.2">
      <c r="A3085" s="42" t="s">
        <v>63</v>
      </c>
      <c r="B3085" s="42" t="s">
        <v>73</v>
      </c>
      <c r="C3085" s="42" t="s">
        <v>38</v>
      </c>
      <c r="D3085" s="43">
        <v>69</v>
      </c>
      <c r="E3085" s="97">
        <v>1.031099009E-2</v>
      </c>
      <c r="F3085" s="97">
        <v>3.33232667E-3</v>
      </c>
      <c r="G3085" s="97">
        <v>1.6282539200000001E-3</v>
      </c>
      <c r="H3085" s="97">
        <v>5.3504090500000002E-3</v>
      </c>
    </row>
    <row r="3086" spans="1:8" x14ac:dyDescent="0.2">
      <c r="A3086" s="42" t="s">
        <v>63</v>
      </c>
      <c r="B3086" s="42" t="s">
        <v>74</v>
      </c>
      <c r="C3086" s="42" t="s">
        <v>38</v>
      </c>
      <c r="D3086" s="43">
        <v>685</v>
      </c>
      <c r="E3086" s="97">
        <v>9.0855465300000004E-3</v>
      </c>
      <c r="F3086" s="97">
        <v>2.3050146299999998E-3</v>
      </c>
      <c r="G3086" s="97">
        <v>1.5914264999999999E-3</v>
      </c>
      <c r="H3086" s="97">
        <v>5.1891049199999997E-3</v>
      </c>
    </row>
    <row r="3087" spans="1:8" x14ac:dyDescent="0.2">
      <c r="A3087" s="42" t="s">
        <v>63</v>
      </c>
      <c r="B3087" s="42" t="s">
        <v>75</v>
      </c>
      <c r="C3087" s="42" t="s">
        <v>38</v>
      </c>
      <c r="D3087" s="43">
        <v>434</v>
      </c>
      <c r="E3087" s="97">
        <v>8.6835421699999991E-3</v>
      </c>
      <c r="F3087" s="97">
        <v>1.4517459899999999E-3</v>
      </c>
      <c r="G3087" s="97">
        <v>1.61871668E-3</v>
      </c>
      <c r="H3087" s="97">
        <v>5.6130789800000001E-3</v>
      </c>
    </row>
    <row r="3088" spans="1:8" x14ac:dyDescent="0.2">
      <c r="A3088" s="42" t="s">
        <v>63</v>
      </c>
      <c r="B3088" s="42" t="s">
        <v>70</v>
      </c>
      <c r="C3088" s="42" t="s">
        <v>39</v>
      </c>
      <c r="D3088" s="43">
        <v>402</v>
      </c>
      <c r="E3088" s="97">
        <v>8.6454012100000005E-3</v>
      </c>
      <c r="F3088" s="97">
        <v>2.2448231E-3</v>
      </c>
      <c r="G3088" s="97">
        <v>1.5081707100000001E-3</v>
      </c>
      <c r="H3088" s="97">
        <v>4.8924069399999999E-3</v>
      </c>
    </row>
    <row r="3089" spans="1:8" x14ac:dyDescent="0.2">
      <c r="A3089" s="42" t="s">
        <v>63</v>
      </c>
      <c r="B3089" s="42" t="s">
        <v>71</v>
      </c>
      <c r="C3089" s="42" t="s">
        <v>39</v>
      </c>
      <c r="D3089" s="43">
        <v>131</v>
      </c>
      <c r="E3089" s="97">
        <v>7.0127400499999997E-3</v>
      </c>
      <c r="F3089" s="97">
        <v>1.4406627499999999E-3</v>
      </c>
      <c r="G3089" s="97">
        <v>1.4954407900000001E-3</v>
      </c>
      <c r="H3089" s="97">
        <v>4.0766360299999997E-3</v>
      </c>
    </row>
    <row r="3090" spans="1:8" x14ac:dyDescent="0.2">
      <c r="A3090" s="42" t="s">
        <v>63</v>
      </c>
      <c r="B3090" s="42" t="s">
        <v>72</v>
      </c>
      <c r="C3090" s="42" t="s">
        <v>39</v>
      </c>
      <c r="D3090" s="43">
        <v>246</v>
      </c>
      <c r="E3090" s="97">
        <v>7.4125825800000003E-3</v>
      </c>
      <c r="F3090" s="97">
        <v>1.10452399E-3</v>
      </c>
      <c r="G3090" s="97">
        <v>3.1448544800000001E-3</v>
      </c>
      <c r="H3090" s="97">
        <v>3.16320362E-3</v>
      </c>
    </row>
    <row r="3091" spans="1:8" x14ac:dyDescent="0.2">
      <c r="A3091" s="42" t="s">
        <v>63</v>
      </c>
      <c r="B3091" s="42" t="s">
        <v>73</v>
      </c>
      <c r="C3091" s="42" t="s">
        <v>39</v>
      </c>
      <c r="D3091" s="43">
        <v>65</v>
      </c>
      <c r="E3091" s="97">
        <v>1.069747121E-2</v>
      </c>
      <c r="F3091" s="97">
        <v>2.8662746800000001E-3</v>
      </c>
      <c r="G3091" s="97">
        <v>1.55448694E-3</v>
      </c>
      <c r="H3091" s="97">
        <v>6.2767092100000001E-3</v>
      </c>
    </row>
    <row r="3092" spans="1:8" x14ac:dyDescent="0.2">
      <c r="A3092" s="42" t="s">
        <v>63</v>
      </c>
      <c r="B3092" s="42" t="s">
        <v>74</v>
      </c>
      <c r="C3092" s="42" t="s">
        <v>39</v>
      </c>
      <c r="D3092" s="43">
        <v>482</v>
      </c>
      <c r="E3092" s="97">
        <v>8.4664589700000001E-3</v>
      </c>
      <c r="F3092" s="97">
        <v>2.1114518599999999E-3</v>
      </c>
      <c r="G3092" s="97">
        <v>1.6323764199999999E-3</v>
      </c>
      <c r="H3092" s="97">
        <v>4.7226302000000003E-3</v>
      </c>
    </row>
    <row r="3093" spans="1:8" x14ac:dyDescent="0.2">
      <c r="A3093" s="42" t="s">
        <v>63</v>
      </c>
      <c r="B3093" s="42" t="s">
        <v>75</v>
      </c>
      <c r="C3093" s="42" t="s">
        <v>39</v>
      </c>
      <c r="D3093" s="43">
        <v>462</v>
      </c>
      <c r="E3093" s="97">
        <v>8.4301344400000006E-3</v>
      </c>
      <c r="F3093" s="97">
        <v>1.3741580100000001E-3</v>
      </c>
      <c r="G3093" s="97">
        <v>1.5074853200000001E-3</v>
      </c>
      <c r="H3093" s="97">
        <v>5.5484906199999998E-3</v>
      </c>
    </row>
    <row r="3094" spans="1:8" x14ac:dyDescent="0.2">
      <c r="A3094" s="42" t="s">
        <v>63</v>
      </c>
      <c r="B3094" s="42" t="s">
        <v>70</v>
      </c>
      <c r="C3094" s="42" t="s">
        <v>40</v>
      </c>
      <c r="D3094" s="43">
        <v>254</v>
      </c>
      <c r="E3094" s="97">
        <v>8.3524257600000006E-3</v>
      </c>
      <c r="F3094" s="97">
        <v>1.7329211599999999E-3</v>
      </c>
      <c r="G3094" s="97">
        <v>1.8733593399999999E-3</v>
      </c>
      <c r="H3094" s="97">
        <v>4.7461447700000003E-3</v>
      </c>
    </row>
    <row r="3095" spans="1:8" x14ac:dyDescent="0.2">
      <c r="A3095" s="42" t="s">
        <v>63</v>
      </c>
      <c r="B3095" s="42" t="s">
        <v>71</v>
      </c>
      <c r="C3095" s="42" t="s">
        <v>40</v>
      </c>
      <c r="D3095" s="43">
        <v>73</v>
      </c>
      <c r="E3095" s="97">
        <v>1.103183642E-2</v>
      </c>
      <c r="F3095" s="97">
        <v>1.8302889499999999E-3</v>
      </c>
      <c r="G3095" s="97">
        <v>2.4617894600000001E-3</v>
      </c>
      <c r="H3095" s="97">
        <v>6.7397574799999997E-3</v>
      </c>
    </row>
    <row r="3096" spans="1:8" x14ac:dyDescent="0.2">
      <c r="A3096" s="42" t="s">
        <v>63</v>
      </c>
      <c r="B3096" s="42" t="s">
        <v>72</v>
      </c>
      <c r="C3096" s="42" t="s">
        <v>40</v>
      </c>
      <c r="D3096" s="43">
        <v>9</v>
      </c>
      <c r="E3096" s="97">
        <v>5.64171789E-3</v>
      </c>
      <c r="F3096" s="97">
        <v>1.9367282299999999E-3</v>
      </c>
      <c r="G3096" s="97">
        <v>1.06352854E-3</v>
      </c>
      <c r="H3096" s="97">
        <v>2.6414607200000001E-3</v>
      </c>
    </row>
    <row r="3097" spans="1:8" x14ac:dyDescent="0.2">
      <c r="A3097" s="42" t="s">
        <v>63</v>
      </c>
      <c r="B3097" s="42" t="s">
        <v>73</v>
      </c>
      <c r="C3097" s="42" t="s">
        <v>40</v>
      </c>
      <c r="D3097" s="43">
        <v>99</v>
      </c>
      <c r="E3097" s="97">
        <v>1.309588922E-2</v>
      </c>
      <c r="F3097" s="97">
        <v>3.5656329500000001E-3</v>
      </c>
      <c r="G3097" s="97">
        <v>1.9754253099999999E-3</v>
      </c>
      <c r="H3097" s="97">
        <v>7.55483048E-3</v>
      </c>
    </row>
    <row r="3098" spans="1:8" x14ac:dyDescent="0.2">
      <c r="A3098" s="42" t="s">
        <v>63</v>
      </c>
      <c r="B3098" s="42" t="s">
        <v>74</v>
      </c>
      <c r="C3098" s="42" t="s">
        <v>40</v>
      </c>
      <c r="D3098" s="43">
        <v>269</v>
      </c>
      <c r="E3098" s="97">
        <v>1.0347351059999999E-2</v>
      </c>
      <c r="F3098" s="97">
        <v>2.6487846899999998E-3</v>
      </c>
      <c r="G3098" s="97">
        <v>1.6285020900000001E-3</v>
      </c>
      <c r="H3098" s="97">
        <v>6.0700637999999999E-3</v>
      </c>
    </row>
    <row r="3099" spans="1:8" x14ac:dyDescent="0.2">
      <c r="A3099" s="42" t="s">
        <v>63</v>
      </c>
      <c r="B3099" s="42" t="s">
        <v>75</v>
      </c>
      <c r="C3099" s="42" t="s">
        <v>40</v>
      </c>
      <c r="D3099" s="43">
        <v>181</v>
      </c>
      <c r="E3099" s="97">
        <v>9.3660474400000006E-3</v>
      </c>
      <c r="F3099" s="97">
        <v>1.3614562100000001E-3</v>
      </c>
      <c r="G3099" s="97">
        <v>1.63616457E-3</v>
      </c>
      <c r="H3099" s="97">
        <v>6.3684261900000001E-3</v>
      </c>
    </row>
    <row r="3100" spans="1:8" x14ac:dyDescent="0.2">
      <c r="A3100" s="42" t="s">
        <v>63</v>
      </c>
      <c r="B3100" s="42" t="s">
        <v>70</v>
      </c>
      <c r="C3100" s="42" t="s">
        <v>41</v>
      </c>
      <c r="D3100" s="43">
        <v>1094</v>
      </c>
      <c r="E3100" s="97">
        <v>7.38402626E-3</v>
      </c>
      <c r="F3100" s="97">
        <v>1.82777246E-3</v>
      </c>
      <c r="G3100" s="97">
        <v>1.6087008399999999E-3</v>
      </c>
      <c r="H3100" s="97">
        <v>3.9475524799999998E-3</v>
      </c>
    </row>
    <row r="3101" spans="1:8" x14ac:dyDescent="0.2">
      <c r="A3101" s="42" t="s">
        <v>63</v>
      </c>
      <c r="B3101" s="42" t="s">
        <v>71</v>
      </c>
      <c r="C3101" s="42" t="s">
        <v>41</v>
      </c>
      <c r="D3101" s="43">
        <v>78</v>
      </c>
      <c r="E3101" s="97">
        <v>8.3489136000000005E-3</v>
      </c>
      <c r="F3101" s="97">
        <v>2.5940761999999999E-3</v>
      </c>
      <c r="G3101" s="97">
        <v>1.41723028E-3</v>
      </c>
      <c r="H3101" s="97">
        <v>4.3376066100000001E-3</v>
      </c>
    </row>
    <row r="3102" spans="1:8" x14ac:dyDescent="0.2">
      <c r="A3102" s="42" t="s">
        <v>63</v>
      </c>
      <c r="B3102" s="42" t="s">
        <v>72</v>
      </c>
      <c r="C3102" s="42" t="s">
        <v>41</v>
      </c>
      <c r="D3102" s="43">
        <v>93</v>
      </c>
      <c r="E3102" s="97">
        <v>8.4452157799999993E-3</v>
      </c>
      <c r="F3102" s="97">
        <v>2.04649515E-3</v>
      </c>
      <c r="G3102" s="97">
        <v>2.7447976500000002E-3</v>
      </c>
      <c r="H3102" s="97">
        <v>3.6539225000000002E-3</v>
      </c>
    </row>
    <row r="3103" spans="1:8" x14ac:dyDescent="0.2">
      <c r="A3103" s="42" t="s">
        <v>63</v>
      </c>
      <c r="B3103" s="42" t="s">
        <v>73</v>
      </c>
      <c r="C3103" s="42" t="s">
        <v>41</v>
      </c>
      <c r="D3103" s="43">
        <v>69</v>
      </c>
      <c r="E3103" s="97">
        <v>8.6564007400000004E-3</v>
      </c>
      <c r="F3103" s="97">
        <v>2.0734364400000001E-3</v>
      </c>
      <c r="G3103" s="97">
        <v>1.25067074E-3</v>
      </c>
      <c r="H3103" s="97">
        <v>5.3322930799999998E-3</v>
      </c>
    </row>
    <row r="3104" spans="1:8" x14ac:dyDescent="0.2">
      <c r="A3104" s="42" t="s">
        <v>63</v>
      </c>
      <c r="B3104" s="42" t="s">
        <v>74</v>
      </c>
      <c r="C3104" s="42" t="s">
        <v>41</v>
      </c>
      <c r="D3104" s="43">
        <v>550</v>
      </c>
      <c r="E3104" s="97">
        <v>7.8807447100000001E-3</v>
      </c>
      <c r="F3104" s="97">
        <v>2.2291032900000002E-3</v>
      </c>
      <c r="G3104" s="97">
        <v>1.3094694600000001E-3</v>
      </c>
      <c r="H3104" s="97">
        <v>4.3421715000000003E-3</v>
      </c>
    </row>
    <row r="3105" spans="1:8" x14ac:dyDescent="0.2">
      <c r="A3105" s="42" t="s">
        <v>63</v>
      </c>
      <c r="B3105" s="42" t="s">
        <v>75</v>
      </c>
      <c r="C3105" s="42" t="s">
        <v>41</v>
      </c>
      <c r="D3105" s="43">
        <v>553</v>
      </c>
      <c r="E3105" s="97">
        <v>7.5484517999999997E-3</v>
      </c>
      <c r="F3105" s="97">
        <v>1.49100421E-3</v>
      </c>
      <c r="G3105" s="97">
        <v>1.20523132E-3</v>
      </c>
      <c r="H3105" s="97">
        <v>4.8522157800000004E-3</v>
      </c>
    </row>
    <row r="3106" spans="1:8" x14ac:dyDescent="0.2">
      <c r="A3106" s="42" t="s">
        <v>63</v>
      </c>
      <c r="B3106" s="42" t="s">
        <v>70</v>
      </c>
      <c r="C3106" s="42" t="s">
        <v>42</v>
      </c>
      <c r="D3106" s="43">
        <v>491</v>
      </c>
      <c r="E3106" s="97">
        <v>7.2095635699999999E-3</v>
      </c>
      <c r="F3106" s="97">
        <v>1.3964554100000001E-3</v>
      </c>
      <c r="G3106" s="97">
        <v>1.8399711E-3</v>
      </c>
      <c r="H3106" s="97">
        <v>3.9731365899999998E-3</v>
      </c>
    </row>
    <row r="3107" spans="1:8" x14ac:dyDescent="0.2">
      <c r="A3107" s="42" t="s">
        <v>63</v>
      </c>
      <c r="B3107" s="42" t="s">
        <v>71</v>
      </c>
      <c r="C3107" s="42" t="s">
        <v>42</v>
      </c>
      <c r="D3107" s="43">
        <v>154</v>
      </c>
      <c r="E3107" s="97">
        <v>6.97668626E-3</v>
      </c>
      <c r="F3107" s="97">
        <v>1.25067617E-3</v>
      </c>
      <c r="G3107" s="97">
        <v>1.59880028E-3</v>
      </c>
      <c r="H3107" s="97">
        <v>4.1272093500000001E-3</v>
      </c>
    </row>
    <row r="3108" spans="1:8" x14ac:dyDescent="0.2">
      <c r="A3108" s="42" t="s">
        <v>63</v>
      </c>
      <c r="B3108" s="42" t="s">
        <v>72</v>
      </c>
      <c r="C3108" s="42" t="s">
        <v>42</v>
      </c>
      <c r="D3108" s="43">
        <v>21</v>
      </c>
      <c r="E3108" s="97">
        <v>5.4376099799999999E-3</v>
      </c>
      <c r="F3108" s="97">
        <v>1.8535050500000001E-3</v>
      </c>
      <c r="G3108" s="97">
        <v>1.00473957E-3</v>
      </c>
      <c r="H3108" s="97">
        <v>2.5793647700000002E-3</v>
      </c>
    </row>
    <row r="3109" spans="1:8" x14ac:dyDescent="0.2">
      <c r="A3109" s="42" t="s">
        <v>63</v>
      </c>
      <c r="B3109" s="42" t="s">
        <v>73</v>
      </c>
      <c r="C3109" s="42" t="s">
        <v>42</v>
      </c>
      <c r="D3109" s="43">
        <v>96</v>
      </c>
      <c r="E3109" s="97">
        <v>8.0800296399999999E-3</v>
      </c>
      <c r="F3109" s="97">
        <v>1.2245608799999999E-3</v>
      </c>
      <c r="G3109" s="97">
        <v>1.65967375E-3</v>
      </c>
      <c r="H3109" s="97">
        <v>5.1957945099999998E-3</v>
      </c>
    </row>
    <row r="3110" spans="1:8" x14ac:dyDescent="0.2">
      <c r="A3110" s="42" t="s">
        <v>63</v>
      </c>
      <c r="B3110" s="42" t="s">
        <v>74</v>
      </c>
      <c r="C3110" s="42" t="s">
        <v>42</v>
      </c>
      <c r="D3110" s="43">
        <v>413</v>
      </c>
      <c r="E3110" s="97">
        <v>7.6889402000000001E-3</v>
      </c>
      <c r="F3110" s="97">
        <v>1.6804263800000001E-3</v>
      </c>
      <c r="G3110" s="97">
        <v>1.69480292E-3</v>
      </c>
      <c r="H3110" s="97">
        <v>4.3137104000000003E-3</v>
      </c>
    </row>
    <row r="3111" spans="1:8" x14ac:dyDescent="0.2">
      <c r="A3111" s="42" t="s">
        <v>63</v>
      </c>
      <c r="B3111" s="42" t="s">
        <v>75</v>
      </c>
      <c r="C3111" s="42" t="s">
        <v>42</v>
      </c>
      <c r="D3111" s="43">
        <v>393</v>
      </c>
      <c r="E3111" s="97">
        <v>8.2933686900000005E-3</v>
      </c>
      <c r="F3111" s="97">
        <v>1.2047342499999999E-3</v>
      </c>
      <c r="G3111" s="97">
        <v>1.4705845E-3</v>
      </c>
      <c r="H3111" s="97">
        <v>5.6180494399999999E-3</v>
      </c>
    </row>
    <row r="3112" spans="1:8" x14ac:dyDescent="0.2">
      <c r="A3112" s="42" t="s">
        <v>63</v>
      </c>
      <c r="B3112" s="42" t="s">
        <v>70</v>
      </c>
      <c r="C3112" s="42" t="s">
        <v>43</v>
      </c>
      <c r="D3112" s="43">
        <v>306</v>
      </c>
      <c r="E3112" s="97">
        <v>7.6714927499999998E-3</v>
      </c>
      <c r="F3112" s="97">
        <v>1.29557739E-3</v>
      </c>
      <c r="G3112" s="97">
        <v>1.9560939300000001E-3</v>
      </c>
      <c r="H3112" s="97">
        <v>4.4087763799999999E-3</v>
      </c>
    </row>
    <row r="3113" spans="1:8" x14ac:dyDescent="0.2">
      <c r="A3113" s="42" t="s">
        <v>63</v>
      </c>
      <c r="B3113" s="42" t="s">
        <v>71</v>
      </c>
      <c r="C3113" s="42" t="s">
        <v>43</v>
      </c>
      <c r="D3113" s="43">
        <v>67</v>
      </c>
      <c r="E3113" s="97">
        <v>8.3233137399999994E-3</v>
      </c>
      <c r="F3113" s="97">
        <v>1.6918874600000001E-3</v>
      </c>
      <c r="G3113" s="97">
        <v>1.56630018E-3</v>
      </c>
      <c r="H3113" s="97">
        <v>5.0533787099999996E-3</v>
      </c>
    </row>
    <row r="3114" spans="1:8" x14ac:dyDescent="0.2">
      <c r="A3114" s="42" t="s">
        <v>63</v>
      </c>
      <c r="B3114" s="42" t="s">
        <v>72</v>
      </c>
      <c r="C3114" s="42" t="s">
        <v>43</v>
      </c>
      <c r="D3114" s="43">
        <v>31</v>
      </c>
      <c r="E3114" s="97">
        <v>7.7583629400000001E-3</v>
      </c>
      <c r="F3114" s="97">
        <v>8.5386773000000003E-4</v>
      </c>
      <c r="G3114" s="97">
        <v>2.6624101599999998E-3</v>
      </c>
      <c r="H3114" s="97">
        <v>4.2323773400000002E-3</v>
      </c>
    </row>
    <row r="3115" spans="1:8" x14ac:dyDescent="0.2">
      <c r="A3115" s="42" t="s">
        <v>63</v>
      </c>
      <c r="B3115" s="42" t="s">
        <v>73</v>
      </c>
      <c r="C3115" s="42" t="s">
        <v>43</v>
      </c>
      <c r="D3115" s="43">
        <v>72</v>
      </c>
      <c r="E3115" s="97">
        <v>8.3563205099999992E-3</v>
      </c>
      <c r="F3115" s="97">
        <v>1.0831401799999999E-3</v>
      </c>
      <c r="G3115" s="97">
        <v>1.4420972399999999E-3</v>
      </c>
      <c r="H3115" s="97">
        <v>5.8198300399999996E-3</v>
      </c>
    </row>
    <row r="3116" spans="1:8" x14ac:dyDescent="0.2">
      <c r="A3116" s="42" t="s">
        <v>63</v>
      </c>
      <c r="B3116" s="42" t="s">
        <v>74</v>
      </c>
      <c r="C3116" s="42" t="s">
        <v>43</v>
      </c>
      <c r="D3116" s="43">
        <v>298</v>
      </c>
      <c r="E3116" s="97">
        <v>8.2027557999999993E-3</v>
      </c>
      <c r="F3116" s="97">
        <v>1.24386317E-3</v>
      </c>
      <c r="G3116" s="97">
        <v>1.8491328599999999E-3</v>
      </c>
      <c r="H3116" s="97">
        <v>5.0983794000000002E-3</v>
      </c>
    </row>
    <row r="3117" spans="1:8" x14ac:dyDescent="0.2">
      <c r="A3117" s="42" t="s">
        <v>63</v>
      </c>
      <c r="B3117" s="42" t="s">
        <v>75</v>
      </c>
      <c r="C3117" s="42" t="s">
        <v>43</v>
      </c>
      <c r="D3117" s="43">
        <v>285</v>
      </c>
      <c r="E3117" s="97">
        <v>7.2497154800000001E-3</v>
      </c>
      <c r="F3117" s="97">
        <v>3.7564952999999998E-4</v>
      </c>
      <c r="G3117" s="97">
        <v>1.7985296500000001E-3</v>
      </c>
      <c r="H3117" s="97">
        <v>5.0636774799999998E-3</v>
      </c>
    </row>
    <row r="3118" spans="1:8" x14ac:dyDescent="0.2">
      <c r="A3118" s="42" t="s">
        <v>63</v>
      </c>
      <c r="B3118" s="42" t="s">
        <v>70</v>
      </c>
      <c r="C3118" s="42" t="s">
        <v>44</v>
      </c>
      <c r="D3118" s="43">
        <v>1248</v>
      </c>
      <c r="E3118" s="97">
        <v>6.8577963099999998E-3</v>
      </c>
      <c r="F3118" s="97">
        <v>1.5273323899999999E-3</v>
      </c>
      <c r="G3118" s="97">
        <v>1.00290997E-3</v>
      </c>
      <c r="H3118" s="97">
        <v>4.3275534800000003E-3</v>
      </c>
    </row>
    <row r="3119" spans="1:8" x14ac:dyDescent="0.2">
      <c r="A3119" s="42" t="s">
        <v>63</v>
      </c>
      <c r="B3119" s="42" t="s">
        <v>71</v>
      </c>
      <c r="C3119" s="42" t="s">
        <v>44</v>
      </c>
      <c r="D3119" s="43">
        <v>84</v>
      </c>
      <c r="E3119" s="97">
        <v>1.060336727E-2</v>
      </c>
      <c r="F3119" s="97">
        <v>2.7808088600000001E-3</v>
      </c>
      <c r="G3119" s="97">
        <v>1.66404849E-3</v>
      </c>
      <c r="H3119" s="97">
        <v>6.1585094900000002E-3</v>
      </c>
    </row>
    <row r="3120" spans="1:8" x14ac:dyDescent="0.2">
      <c r="A3120" s="42" t="s">
        <v>63</v>
      </c>
      <c r="B3120" s="42" t="s">
        <v>72</v>
      </c>
      <c r="C3120" s="42" t="s">
        <v>44</v>
      </c>
      <c r="D3120" s="43">
        <v>213</v>
      </c>
      <c r="E3120" s="97">
        <v>1.244517234E-2</v>
      </c>
      <c r="F3120" s="97">
        <v>1.4937073899999999E-3</v>
      </c>
      <c r="G3120" s="97">
        <v>4.5117129999999999E-4</v>
      </c>
      <c r="H3120" s="97">
        <v>1.05002932E-2</v>
      </c>
    </row>
    <row r="3121" spans="1:8" x14ac:dyDescent="0.2">
      <c r="A3121" s="42" t="s">
        <v>63</v>
      </c>
      <c r="B3121" s="42" t="s">
        <v>73</v>
      </c>
      <c r="C3121" s="42" t="s">
        <v>44</v>
      </c>
      <c r="D3121" s="43">
        <v>636</v>
      </c>
      <c r="E3121" s="97">
        <v>7.0612040399999996E-3</v>
      </c>
      <c r="F3121" s="97">
        <v>1.49634919E-3</v>
      </c>
      <c r="G3121" s="97">
        <v>1.0244872900000001E-3</v>
      </c>
      <c r="H3121" s="97">
        <v>4.5403670799999997E-3</v>
      </c>
    </row>
    <row r="3122" spans="1:8" x14ac:dyDescent="0.2">
      <c r="A3122" s="42" t="s">
        <v>63</v>
      </c>
      <c r="B3122" s="42" t="s">
        <v>74</v>
      </c>
      <c r="C3122" s="42" t="s">
        <v>44</v>
      </c>
      <c r="D3122" s="43">
        <v>490</v>
      </c>
      <c r="E3122" s="97">
        <v>8.9426726700000004E-3</v>
      </c>
      <c r="F3122" s="97">
        <v>2.7345991400000002E-3</v>
      </c>
      <c r="G3122" s="97">
        <v>1.24806288E-3</v>
      </c>
      <c r="H3122" s="97">
        <v>4.9600101300000003E-3</v>
      </c>
    </row>
    <row r="3123" spans="1:8" x14ac:dyDescent="0.2">
      <c r="A3123" s="42" t="s">
        <v>63</v>
      </c>
      <c r="B3123" s="42" t="s">
        <v>75</v>
      </c>
      <c r="C3123" s="42" t="s">
        <v>44</v>
      </c>
      <c r="D3123" s="43">
        <v>425</v>
      </c>
      <c r="E3123" s="97">
        <v>5.9928102200000003E-3</v>
      </c>
      <c r="F3123" s="97">
        <v>1.2238287300000001E-3</v>
      </c>
      <c r="G3123" s="97">
        <v>6.9161196000000003E-4</v>
      </c>
      <c r="H3123" s="97">
        <v>4.0773690499999998E-3</v>
      </c>
    </row>
    <row r="3124" spans="1:8" x14ac:dyDescent="0.2">
      <c r="A3124" s="42" t="s">
        <v>63</v>
      </c>
      <c r="B3124" s="42" t="s">
        <v>70</v>
      </c>
      <c r="C3124" s="42" t="s">
        <v>45</v>
      </c>
      <c r="D3124" s="43">
        <v>309</v>
      </c>
      <c r="E3124" s="97">
        <v>9.3569082399999996E-3</v>
      </c>
      <c r="F3124" s="97">
        <v>2.9610149800000001E-3</v>
      </c>
      <c r="G3124" s="97">
        <v>1.56234993E-3</v>
      </c>
      <c r="H3124" s="97">
        <v>4.8335428399999998E-3</v>
      </c>
    </row>
    <row r="3125" spans="1:8" x14ac:dyDescent="0.2">
      <c r="A3125" s="42" t="s">
        <v>63</v>
      </c>
      <c r="B3125" s="42" t="s">
        <v>71</v>
      </c>
      <c r="C3125" s="42" t="s">
        <v>45</v>
      </c>
      <c r="D3125" s="43">
        <v>115</v>
      </c>
      <c r="E3125" s="97">
        <v>8.4985907499999999E-3</v>
      </c>
      <c r="F3125" s="97">
        <v>2.18669462E-3</v>
      </c>
      <c r="G3125" s="97">
        <v>1.3787236000000001E-3</v>
      </c>
      <c r="H3125" s="97">
        <v>4.9331720900000001E-3</v>
      </c>
    </row>
    <row r="3126" spans="1:8" x14ac:dyDescent="0.2">
      <c r="A3126" s="42" t="s">
        <v>63</v>
      </c>
      <c r="B3126" s="42" t="s">
        <v>72</v>
      </c>
      <c r="C3126" s="42" t="s">
        <v>45</v>
      </c>
      <c r="D3126" s="43">
        <v>69</v>
      </c>
      <c r="E3126" s="97">
        <v>8.9927198100000008E-3</v>
      </c>
      <c r="F3126" s="97">
        <v>3.2783142599999999E-3</v>
      </c>
      <c r="G3126" s="97">
        <v>1.5344871E-3</v>
      </c>
      <c r="H3126" s="97">
        <v>4.1799179299999998E-3</v>
      </c>
    </row>
    <row r="3127" spans="1:8" x14ac:dyDescent="0.2">
      <c r="A3127" s="42" t="s">
        <v>63</v>
      </c>
      <c r="B3127" s="42" t="s">
        <v>73</v>
      </c>
      <c r="C3127" s="42" t="s">
        <v>45</v>
      </c>
      <c r="D3127" s="43">
        <v>163</v>
      </c>
      <c r="E3127" s="97">
        <v>1.0117799679999999E-2</v>
      </c>
      <c r="F3127" s="97">
        <v>2.3488977200000001E-3</v>
      </c>
      <c r="G3127" s="97">
        <v>1.5907603800000001E-3</v>
      </c>
      <c r="H3127" s="97">
        <v>6.1781410700000004E-3</v>
      </c>
    </row>
    <row r="3128" spans="1:8" x14ac:dyDescent="0.2">
      <c r="A3128" s="42" t="s">
        <v>63</v>
      </c>
      <c r="B3128" s="42" t="s">
        <v>74</v>
      </c>
      <c r="C3128" s="42" t="s">
        <v>45</v>
      </c>
      <c r="D3128" s="43">
        <v>661</v>
      </c>
      <c r="E3128" s="97">
        <v>8.7254683200000006E-3</v>
      </c>
      <c r="F3128" s="97">
        <v>4.1731100700000004E-3</v>
      </c>
      <c r="G3128" s="97">
        <v>1.41741235E-3</v>
      </c>
      <c r="H3128" s="97">
        <v>4.6478047099999999E-3</v>
      </c>
    </row>
    <row r="3129" spans="1:8" x14ac:dyDescent="0.2">
      <c r="A3129" s="42" t="s">
        <v>63</v>
      </c>
      <c r="B3129" s="42" t="s">
        <v>75</v>
      </c>
      <c r="C3129" s="42" t="s">
        <v>45</v>
      </c>
      <c r="D3129" s="43">
        <v>651</v>
      </c>
      <c r="E3129" s="97">
        <v>8.0405321299999999E-3</v>
      </c>
      <c r="F3129" s="97">
        <v>1.3829327099999999E-3</v>
      </c>
      <c r="G3129" s="97">
        <v>1.12417837E-3</v>
      </c>
      <c r="H3129" s="97">
        <v>5.5334028E-3</v>
      </c>
    </row>
    <row r="3130" spans="1:8" x14ac:dyDescent="0.2">
      <c r="A3130" s="42" t="s">
        <v>63</v>
      </c>
      <c r="B3130" s="42" t="s">
        <v>70</v>
      </c>
      <c r="C3130" s="42" t="s">
        <v>46</v>
      </c>
      <c r="D3130" s="43">
        <v>464</v>
      </c>
      <c r="E3130" s="97">
        <v>1.065400977E-2</v>
      </c>
      <c r="F3130" s="97">
        <v>2.1561948800000001E-3</v>
      </c>
      <c r="G3130" s="97">
        <v>2.7507131599999999E-3</v>
      </c>
      <c r="H3130" s="97">
        <v>5.74710125E-3</v>
      </c>
    </row>
    <row r="3131" spans="1:8" x14ac:dyDescent="0.2">
      <c r="A3131" s="42" t="s">
        <v>63</v>
      </c>
      <c r="B3131" s="42" t="s">
        <v>71</v>
      </c>
      <c r="C3131" s="42" t="s">
        <v>46</v>
      </c>
      <c r="D3131" s="43">
        <v>81</v>
      </c>
      <c r="E3131" s="97">
        <v>9.3241309799999995E-3</v>
      </c>
      <c r="F3131" s="97">
        <v>1.64408987E-3</v>
      </c>
      <c r="G3131" s="97">
        <v>2.7953529800000001E-3</v>
      </c>
      <c r="H3131" s="97">
        <v>4.8846877100000002E-3</v>
      </c>
    </row>
    <row r="3132" spans="1:8" x14ac:dyDescent="0.2">
      <c r="A3132" s="42" t="s">
        <v>63</v>
      </c>
      <c r="B3132" s="42" t="s">
        <v>72</v>
      </c>
      <c r="C3132" s="42" t="s">
        <v>46</v>
      </c>
      <c r="D3132" s="43">
        <v>16</v>
      </c>
      <c r="E3132" s="97">
        <v>7.6041664399999999E-3</v>
      </c>
      <c r="F3132" s="97">
        <v>2.2446466900000002E-3</v>
      </c>
      <c r="G3132" s="97">
        <v>2.4797451300000001E-3</v>
      </c>
      <c r="H3132" s="97">
        <v>2.87977408E-3</v>
      </c>
    </row>
    <row r="3133" spans="1:8" x14ac:dyDescent="0.2">
      <c r="A3133" s="42" t="s">
        <v>63</v>
      </c>
      <c r="B3133" s="42" t="s">
        <v>73</v>
      </c>
      <c r="C3133" s="42" t="s">
        <v>46</v>
      </c>
      <c r="D3133" s="43">
        <v>123</v>
      </c>
      <c r="E3133" s="97">
        <v>1.04387795E-2</v>
      </c>
      <c r="F3133" s="97">
        <v>1.85589783E-3</v>
      </c>
      <c r="G3133" s="97">
        <v>2.43620116E-3</v>
      </c>
      <c r="H3133" s="97">
        <v>6.14667996E-3</v>
      </c>
    </row>
    <row r="3134" spans="1:8" x14ac:dyDescent="0.2">
      <c r="A3134" s="42" t="s">
        <v>63</v>
      </c>
      <c r="B3134" s="42" t="s">
        <v>74</v>
      </c>
      <c r="C3134" s="42" t="s">
        <v>46</v>
      </c>
      <c r="D3134" s="43">
        <v>324</v>
      </c>
      <c r="E3134" s="97">
        <v>9.1434111000000002E-3</v>
      </c>
      <c r="F3134" s="97">
        <v>1.75247176E-3</v>
      </c>
      <c r="G3134" s="97">
        <v>2.1819984999999998E-3</v>
      </c>
      <c r="H3134" s="97">
        <v>5.2089403699999998E-3</v>
      </c>
    </row>
    <row r="3135" spans="1:8" x14ac:dyDescent="0.2">
      <c r="A3135" s="42" t="s">
        <v>63</v>
      </c>
      <c r="B3135" s="42" t="s">
        <v>75</v>
      </c>
      <c r="C3135" s="42" t="s">
        <v>46</v>
      </c>
      <c r="D3135" s="43">
        <v>249</v>
      </c>
      <c r="E3135" s="97">
        <v>9.1642958300000004E-3</v>
      </c>
      <c r="F3135" s="97">
        <v>1.09739862E-3</v>
      </c>
      <c r="G3135" s="97">
        <v>2.0100306000000001E-3</v>
      </c>
      <c r="H3135" s="97">
        <v>6.0568661099999997E-3</v>
      </c>
    </row>
    <row r="3136" spans="1:8" x14ac:dyDescent="0.2">
      <c r="A3136" s="42" t="s">
        <v>63</v>
      </c>
      <c r="B3136" s="42" t="s">
        <v>70</v>
      </c>
      <c r="C3136" s="42" t="s">
        <v>47</v>
      </c>
      <c r="D3136" s="43">
        <v>1498</v>
      </c>
      <c r="E3136" s="97">
        <v>7.2422100499999996E-3</v>
      </c>
      <c r="F3136" s="97">
        <v>1.250981E-3</v>
      </c>
      <c r="G3136" s="97">
        <v>9.8253665999999996E-4</v>
      </c>
      <c r="H3136" s="97">
        <v>5.0086918999999999E-3</v>
      </c>
    </row>
    <row r="3137" spans="1:8" x14ac:dyDescent="0.2">
      <c r="A3137" s="42" t="s">
        <v>63</v>
      </c>
      <c r="B3137" s="42" t="s">
        <v>71</v>
      </c>
      <c r="C3137" s="42" t="s">
        <v>47</v>
      </c>
      <c r="D3137" s="43">
        <v>310</v>
      </c>
      <c r="E3137" s="97">
        <v>8.3088035199999997E-3</v>
      </c>
      <c r="F3137" s="97">
        <v>1.9935033400000001E-3</v>
      </c>
      <c r="G3137" s="97">
        <v>1.0168008500000001E-3</v>
      </c>
      <c r="H3137" s="97">
        <v>5.2984988399999997E-3</v>
      </c>
    </row>
    <row r="3138" spans="1:8" x14ac:dyDescent="0.2">
      <c r="A3138" s="42" t="s">
        <v>63</v>
      </c>
      <c r="B3138" s="42" t="s">
        <v>72</v>
      </c>
      <c r="C3138" s="42" t="s">
        <v>47</v>
      </c>
      <c r="D3138" s="43">
        <v>42</v>
      </c>
      <c r="E3138" s="97">
        <v>3.7469684600000002E-3</v>
      </c>
      <c r="F3138" s="97">
        <v>1.5636020399999999E-3</v>
      </c>
      <c r="G3138" s="97">
        <v>4.2355574000000002E-4</v>
      </c>
      <c r="H3138" s="97">
        <v>1.75981013E-3</v>
      </c>
    </row>
    <row r="3139" spans="1:8" x14ac:dyDescent="0.2">
      <c r="A3139" s="42" t="s">
        <v>63</v>
      </c>
      <c r="B3139" s="42" t="s">
        <v>73</v>
      </c>
      <c r="C3139" s="42" t="s">
        <v>47</v>
      </c>
      <c r="D3139" s="43">
        <v>257</v>
      </c>
      <c r="E3139" s="97">
        <v>8.9554058100000007E-3</v>
      </c>
      <c r="F3139" s="97">
        <v>2.3915097200000002E-3</v>
      </c>
      <c r="G3139" s="97">
        <v>1.0320739E-3</v>
      </c>
      <c r="H3139" s="97">
        <v>5.53182169E-3</v>
      </c>
    </row>
    <row r="3140" spans="1:8" x14ac:dyDescent="0.2">
      <c r="A3140" s="42" t="s">
        <v>63</v>
      </c>
      <c r="B3140" s="42" t="s">
        <v>74</v>
      </c>
      <c r="C3140" s="42" t="s">
        <v>47</v>
      </c>
      <c r="D3140" s="43">
        <v>669</v>
      </c>
      <c r="E3140" s="97">
        <v>7.9133793200000004E-3</v>
      </c>
      <c r="F3140" s="97">
        <v>1.9673847400000001E-3</v>
      </c>
      <c r="G3140" s="97">
        <v>8.7514853999999997E-4</v>
      </c>
      <c r="H3140" s="97">
        <v>5.0708455499999996E-3</v>
      </c>
    </row>
    <row r="3141" spans="1:8" x14ac:dyDescent="0.2">
      <c r="A3141" s="42" t="s">
        <v>63</v>
      </c>
      <c r="B3141" s="42" t="s">
        <v>75</v>
      </c>
      <c r="C3141" s="42" t="s">
        <v>47</v>
      </c>
      <c r="D3141" s="43">
        <v>949</v>
      </c>
      <c r="E3141" s="97">
        <v>7.5131959000000002E-3</v>
      </c>
      <c r="F3141" s="97">
        <v>1.2387061899999999E-3</v>
      </c>
      <c r="G3141" s="97">
        <v>7.9479349999999997E-4</v>
      </c>
      <c r="H3141" s="97">
        <v>5.4796957300000003E-3</v>
      </c>
    </row>
    <row r="3142" spans="1:8" x14ac:dyDescent="0.2">
      <c r="A3142" s="42" t="s">
        <v>63</v>
      </c>
      <c r="B3142" s="42" t="s">
        <v>70</v>
      </c>
      <c r="C3142" s="42" t="s">
        <v>48</v>
      </c>
      <c r="D3142" s="43">
        <v>958</v>
      </c>
      <c r="E3142" s="97">
        <v>5.2647416000000001E-3</v>
      </c>
      <c r="F3142" s="97">
        <v>1.2857126400000001E-3</v>
      </c>
      <c r="G3142" s="97">
        <v>5.4661501000000004E-4</v>
      </c>
      <c r="H3142" s="97">
        <v>3.43241344E-3</v>
      </c>
    </row>
    <row r="3143" spans="1:8" x14ac:dyDescent="0.2">
      <c r="A3143" s="42" t="s">
        <v>63</v>
      </c>
      <c r="B3143" s="42" t="s">
        <v>71</v>
      </c>
      <c r="C3143" s="42" t="s">
        <v>48</v>
      </c>
      <c r="D3143" s="43">
        <v>230</v>
      </c>
      <c r="E3143" s="97">
        <v>5.2417469499999999E-3</v>
      </c>
      <c r="F3143" s="97">
        <v>1.05319018E-3</v>
      </c>
      <c r="G3143" s="97">
        <v>4.9964751999999996E-4</v>
      </c>
      <c r="H3143" s="97">
        <v>3.6889087800000002E-3</v>
      </c>
    </row>
    <row r="3144" spans="1:8" x14ac:dyDescent="0.2">
      <c r="A3144" s="42" t="s">
        <v>63</v>
      </c>
      <c r="B3144" s="42" t="s">
        <v>72</v>
      </c>
      <c r="C3144" s="42" t="s">
        <v>48</v>
      </c>
      <c r="D3144" s="43">
        <v>72</v>
      </c>
      <c r="E3144" s="97">
        <v>2.9512278799999998E-3</v>
      </c>
      <c r="F3144" s="97">
        <v>1.0834617199999999E-3</v>
      </c>
      <c r="G3144" s="97">
        <v>3.0140792999999998E-4</v>
      </c>
      <c r="H3144" s="97">
        <v>1.5663577900000001E-3</v>
      </c>
    </row>
    <row r="3145" spans="1:8" x14ac:dyDescent="0.2">
      <c r="A3145" s="42" t="s">
        <v>63</v>
      </c>
      <c r="B3145" s="42" t="s">
        <v>73</v>
      </c>
      <c r="C3145" s="42" t="s">
        <v>48</v>
      </c>
      <c r="D3145" s="43">
        <v>515</v>
      </c>
      <c r="E3145" s="97">
        <v>5.5390594399999998E-3</v>
      </c>
      <c r="F3145" s="97">
        <v>1.4133852200000001E-3</v>
      </c>
      <c r="G3145" s="97">
        <v>5.4404865999999996E-4</v>
      </c>
      <c r="H3145" s="97">
        <v>3.5816250899999998E-3</v>
      </c>
    </row>
    <row r="3146" spans="1:8" x14ac:dyDescent="0.2">
      <c r="A3146" s="42" t="s">
        <v>63</v>
      </c>
      <c r="B3146" s="42" t="s">
        <v>74</v>
      </c>
      <c r="C3146" s="42" t="s">
        <v>48</v>
      </c>
      <c r="D3146" s="43">
        <v>900</v>
      </c>
      <c r="E3146" s="97">
        <v>5.31237116E-3</v>
      </c>
      <c r="F3146" s="97">
        <v>1.43158412E-3</v>
      </c>
      <c r="G3146" s="97">
        <v>4.9110058999999998E-4</v>
      </c>
      <c r="H3146" s="97">
        <v>3.3896859699999999E-3</v>
      </c>
    </row>
    <row r="3147" spans="1:8" x14ac:dyDescent="0.2">
      <c r="A3147" s="42" t="s">
        <v>63</v>
      </c>
      <c r="B3147" s="42" t="s">
        <v>75</v>
      </c>
      <c r="C3147" s="42" t="s">
        <v>48</v>
      </c>
      <c r="D3147" s="43">
        <v>339</v>
      </c>
      <c r="E3147" s="97">
        <v>4.8471468700000001E-3</v>
      </c>
      <c r="F3147" s="97">
        <v>1.1050677800000001E-3</v>
      </c>
      <c r="G3147" s="97">
        <v>4.6507953000000002E-4</v>
      </c>
      <c r="H3147" s="97">
        <v>3.2769991100000001E-3</v>
      </c>
    </row>
    <row r="3148" spans="1:8" x14ac:dyDescent="0.2">
      <c r="A3148" s="42" t="s">
        <v>63</v>
      </c>
      <c r="B3148" s="42" t="s">
        <v>70</v>
      </c>
      <c r="C3148" s="42" t="s">
        <v>49</v>
      </c>
      <c r="D3148" s="43">
        <v>188</v>
      </c>
      <c r="E3148" s="97">
        <v>8.6580843800000001E-3</v>
      </c>
      <c r="F3148" s="97">
        <v>2.2976997000000001E-3</v>
      </c>
      <c r="G3148" s="97">
        <v>1.51971263E-3</v>
      </c>
      <c r="H3148" s="97">
        <v>4.84067153E-3</v>
      </c>
    </row>
    <row r="3149" spans="1:8" x14ac:dyDescent="0.2">
      <c r="A3149" s="42" t="s">
        <v>63</v>
      </c>
      <c r="B3149" s="42" t="s">
        <v>71</v>
      </c>
      <c r="C3149" s="42" t="s">
        <v>49</v>
      </c>
      <c r="D3149" s="43">
        <v>59</v>
      </c>
      <c r="E3149" s="97">
        <v>6.75141222E-3</v>
      </c>
      <c r="F3149" s="97">
        <v>9.6476747000000002E-4</v>
      </c>
      <c r="G3149" s="97">
        <v>1.53366268E-3</v>
      </c>
      <c r="H3149" s="97">
        <v>4.25298152E-3</v>
      </c>
    </row>
    <row r="3150" spans="1:8" x14ac:dyDescent="0.2">
      <c r="A3150" s="42" t="s">
        <v>63</v>
      </c>
      <c r="B3150" s="42" t="s">
        <v>72</v>
      </c>
      <c r="C3150" s="42" t="s">
        <v>49</v>
      </c>
      <c r="D3150" s="43">
        <v>19</v>
      </c>
      <c r="E3150" s="97">
        <v>5.2125972500000001E-3</v>
      </c>
      <c r="F3150" s="97">
        <v>1.9042395E-3</v>
      </c>
      <c r="G3150" s="97">
        <v>9.2470734000000003E-4</v>
      </c>
      <c r="H3150" s="97">
        <v>2.3836498100000001E-3</v>
      </c>
    </row>
    <row r="3151" spans="1:8" x14ac:dyDescent="0.2">
      <c r="A3151" s="42" t="s">
        <v>63</v>
      </c>
      <c r="B3151" s="42" t="s">
        <v>73</v>
      </c>
      <c r="C3151" s="42" t="s">
        <v>49</v>
      </c>
      <c r="D3151" s="43">
        <v>107</v>
      </c>
      <c r="E3151" s="97">
        <v>8.5176529099999995E-3</v>
      </c>
      <c r="F3151" s="97">
        <v>1.7236714100000001E-3</v>
      </c>
      <c r="G3151" s="97">
        <v>1.4306418700000001E-3</v>
      </c>
      <c r="H3151" s="97">
        <v>5.3633391100000004E-3</v>
      </c>
    </row>
    <row r="3152" spans="1:8" x14ac:dyDescent="0.2">
      <c r="A3152" s="42" t="s">
        <v>63</v>
      </c>
      <c r="B3152" s="42" t="s">
        <v>74</v>
      </c>
      <c r="C3152" s="42" t="s">
        <v>49</v>
      </c>
      <c r="D3152" s="43">
        <v>261</v>
      </c>
      <c r="E3152" s="97">
        <v>7.6283788599999999E-3</v>
      </c>
      <c r="F3152" s="97">
        <v>1.56622476E-3</v>
      </c>
      <c r="G3152" s="97">
        <v>1.30831358E-3</v>
      </c>
      <c r="H3152" s="97">
        <v>4.7538400600000003E-3</v>
      </c>
    </row>
    <row r="3153" spans="1:8" x14ac:dyDescent="0.2">
      <c r="A3153" s="42" t="s">
        <v>63</v>
      </c>
      <c r="B3153" s="42" t="s">
        <v>75</v>
      </c>
      <c r="C3153" s="42" t="s">
        <v>49</v>
      </c>
      <c r="D3153" s="43">
        <v>391</v>
      </c>
      <c r="E3153" s="97">
        <v>7.85302381E-3</v>
      </c>
      <c r="F3153" s="97">
        <v>1.02582977E-3</v>
      </c>
      <c r="G3153" s="97">
        <v>1.2241282800000001E-3</v>
      </c>
      <c r="H3153" s="97">
        <v>5.6030652499999998E-3</v>
      </c>
    </row>
    <row r="3154" spans="1:8" x14ac:dyDescent="0.2">
      <c r="A3154" s="42" t="s">
        <v>63</v>
      </c>
      <c r="B3154" s="42" t="s">
        <v>70</v>
      </c>
      <c r="C3154" s="42" t="s">
        <v>50</v>
      </c>
      <c r="D3154" s="43">
        <v>1823</v>
      </c>
      <c r="E3154" s="97">
        <v>6.74620564E-3</v>
      </c>
      <c r="F3154" s="97">
        <v>2.6574782699999998E-3</v>
      </c>
      <c r="G3154" s="97">
        <v>7.7528495999999996E-4</v>
      </c>
      <c r="H3154" s="97">
        <v>3.31344194E-3</v>
      </c>
    </row>
    <row r="3155" spans="1:8" x14ac:dyDescent="0.2">
      <c r="A3155" s="42" t="s">
        <v>63</v>
      </c>
      <c r="B3155" s="42" t="s">
        <v>71</v>
      </c>
      <c r="C3155" s="42" t="s">
        <v>50</v>
      </c>
      <c r="D3155" s="43">
        <v>641</v>
      </c>
      <c r="E3155" s="97">
        <v>6.5330138499999999E-3</v>
      </c>
      <c r="F3155" s="97">
        <v>1.9290422E-3</v>
      </c>
      <c r="G3155" s="97">
        <v>7.6002459000000001E-4</v>
      </c>
      <c r="H3155" s="97">
        <v>3.8439465799999998E-3</v>
      </c>
    </row>
    <row r="3156" spans="1:8" x14ac:dyDescent="0.2">
      <c r="A3156" s="42" t="s">
        <v>63</v>
      </c>
      <c r="B3156" s="42" t="s">
        <v>72</v>
      </c>
      <c r="C3156" s="42" t="s">
        <v>50</v>
      </c>
      <c r="D3156" s="43">
        <v>200</v>
      </c>
      <c r="E3156" s="97">
        <v>5.7607057999999999E-3</v>
      </c>
      <c r="F3156" s="97">
        <v>2.25804375E-3</v>
      </c>
      <c r="G3156" s="97">
        <v>6.5040482999999998E-4</v>
      </c>
      <c r="H3156" s="97">
        <v>2.8522567099999998E-3</v>
      </c>
    </row>
    <row r="3157" spans="1:8" x14ac:dyDescent="0.2">
      <c r="A3157" s="42" t="s">
        <v>63</v>
      </c>
      <c r="B3157" s="42" t="s">
        <v>73</v>
      </c>
      <c r="C3157" s="42" t="s">
        <v>50</v>
      </c>
      <c r="D3157" s="43">
        <v>598</v>
      </c>
      <c r="E3157" s="97">
        <v>6.8076843100000001E-3</v>
      </c>
      <c r="F3157" s="97">
        <v>2.5672377799999999E-3</v>
      </c>
      <c r="G3157" s="97">
        <v>7.4685656999999995E-4</v>
      </c>
      <c r="H3157" s="97">
        <v>3.4935894999999998E-3</v>
      </c>
    </row>
    <row r="3158" spans="1:8" x14ac:dyDescent="0.2">
      <c r="A3158" s="42" t="s">
        <v>63</v>
      </c>
      <c r="B3158" s="42" t="s">
        <v>74</v>
      </c>
      <c r="C3158" s="42" t="s">
        <v>50</v>
      </c>
      <c r="D3158" s="43">
        <v>1787</v>
      </c>
      <c r="E3158" s="97">
        <v>6.1870385999999999E-3</v>
      </c>
      <c r="F3158" s="97">
        <v>2.1673762800000001E-3</v>
      </c>
      <c r="G3158" s="97">
        <v>7.9391518E-4</v>
      </c>
      <c r="H3158" s="97">
        <v>3.2257466800000001E-3</v>
      </c>
    </row>
    <row r="3159" spans="1:8" x14ac:dyDescent="0.2">
      <c r="A3159" s="42" t="s">
        <v>63</v>
      </c>
      <c r="B3159" s="42" t="s">
        <v>75</v>
      </c>
      <c r="C3159" s="42" t="s">
        <v>50</v>
      </c>
      <c r="D3159" s="43">
        <v>2674</v>
      </c>
      <c r="E3159" s="97">
        <v>4.4392328399999997E-3</v>
      </c>
      <c r="F3159" s="97">
        <v>1.0739041499999999E-3</v>
      </c>
      <c r="G3159" s="97">
        <v>5.9126440999999997E-4</v>
      </c>
      <c r="H3159" s="97">
        <v>2.7740637900000001E-3</v>
      </c>
    </row>
    <row r="3160" spans="1:8" x14ac:dyDescent="0.2">
      <c r="A3160" s="42" t="s">
        <v>63</v>
      </c>
      <c r="B3160" s="42" t="s">
        <v>70</v>
      </c>
      <c r="C3160" s="42" t="s">
        <v>51</v>
      </c>
      <c r="D3160" s="43">
        <v>1337</v>
      </c>
      <c r="E3160" s="97">
        <v>6.8636767199999997E-3</v>
      </c>
      <c r="F3160" s="97">
        <v>1.31134148E-3</v>
      </c>
      <c r="G3160" s="97">
        <v>1.4521175499999999E-3</v>
      </c>
      <c r="H3160" s="97">
        <v>4.1002172199999997E-3</v>
      </c>
    </row>
    <row r="3161" spans="1:8" x14ac:dyDescent="0.2">
      <c r="A3161" s="42" t="s">
        <v>63</v>
      </c>
      <c r="B3161" s="42" t="s">
        <v>71</v>
      </c>
      <c r="C3161" s="42" t="s">
        <v>51</v>
      </c>
      <c r="D3161" s="43">
        <v>279</v>
      </c>
      <c r="E3161" s="97">
        <v>7.9353757699999992E-3</v>
      </c>
      <c r="F3161" s="97">
        <v>1.63161232E-3</v>
      </c>
      <c r="G3161" s="97">
        <v>1.91785287E-3</v>
      </c>
      <c r="H3161" s="97">
        <v>4.3859100599999996E-3</v>
      </c>
    </row>
    <row r="3162" spans="1:8" x14ac:dyDescent="0.2">
      <c r="A3162" s="42" t="s">
        <v>63</v>
      </c>
      <c r="B3162" s="42" t="s">
        <v>72</v>
      </c>
      <c r="C3162" s="42" t="s">
        <v>51</v>
      </c>
      <c r="D3162" s="43">
        <v>40</v>
      </c>
      <c r="E3162" s="97">
        <v>4.1108215500000002E-3</v>
      </c>
      <c r="F3162" s="97">
        <v>1.16493027E-3</v>
      </c>
      <c r="G3162" s="97">
        <v>1.18026603E-3</v>
      </c>
      <c r="H3162" s="97">
        <v>1.7656246999999999E-3</v>
      </c>
    </row>
    <row r="3163" spans="1:8" x14ac:dyDescent="0.2">
      <c r="A3163" s="42" t="s">
        <v>63</v>
      </c>
      <c r="B3163" s="42" t="s">
        <v>73</v>
      </c>
      <c r="C3163" s="42" t="s">
        <v>51</v>
      </c>
      <c r="D3163" s="43">
        <v>142</v>
      </c>
      <c r="E3163" s="97">
        <v>9.08638147E-3</v>
      </c>
      <c r="F3163" s="97">
        <v>3.1446431E-3</v>
      </c>
      <c r="G3163" s="97">
        <v>1.2785274200000001E-3</v>
      </c>
      <c r="H3163" s="97">
        <v>4.6632104999999998E-3</v>
      </c>
    </row>
    <row r="3164" spans="1:8" x14ac:dyDescent="0.2">
      <c r="A3164" s="42" t="s">
        <v>63</v>
      </c>
      <c r="B3164" s="42" t="s">
        <v>74</v>
      </c>
      <c r="C3164" s="42" t="s">
        <v>51</v>
      </c>
      <c r="D3164" s="43">
        <v>790</v>
      </c>
      <c r="E3164" s="97">
        <v>8.1265820499999992E-3</v>
      </c>
      <c r="F3164" s="97">
        <v>2.1842326499999999E-3</v>
      </c>
      <c r="G3164" s="97">
        <v>1.2326093500000001E-3</v>
      </c>
      <c r="H3164" s="97">
        <v>4.7097395599999996E-3</v>
      </c>
    </row>
    <row r="3165" spans="1:8" x14ac:dyDescent="0.2">
      <c r="A3165" s="42" t="s">
        <v>63</v>
      </c>
      <c r="B3165" s="42" t="s">
        <v>75</v>
      </c>
      <c r="C3165" s="42" t="s">
        <v>51</v>
      </c>
      <c r="D3165" s="43">
        <v>472</v>
      </c>
      <c r="E3165" s="97">
        <v>7.2720003100000003E-3</v>
      </c>
      <c r="F3165" s="97">
        <v>1.28815496E-3</v>
      </c>
      <c r="G3165" s="97">
        <v>1.1985785E-3</v>
      </c>
      <c r="H3165" s="97">
        <v>4.7852663200000003E-3</v>
      </c>
    </row>
    <row r="3166" spans="1:8" x14ac:dyDescent="0.2">
      <c r="A3166" s="42" t="s">
        <v>63</v>
      </c>
      <c r="B3166" s="42" t="s">
        <v>70</v>
      </c>
      <c r="C3166" s="42" t="s">
        <v>52</v>
      </c>
      <c r="D3166" s="43">
        <v>2127</v>
      </c>
      <c r="E3166" s="97">
        <v>6.8377417899999999E-3</v>
      </c>
      <c r="F3166" s="97">
        <v>1.63914876E-3</v>
      </c>
      <c r="G3166" s="97">
        <v>1.2219597100000001E-3</v>
      </c>
      <c r="H3166" s="97">
        <v>3.9766328699999999E-3</v>
      </c>
    </row>
    <row r="3167" spans="1:8" x14ac:dyDescent="0.2">
      <c r="A3167" s="42" t="s">
        <v>63</v>
      </c>
      <c r="B3167" s="42" t="s">
        <v>71</v>
      </c>
      <c r="C3167" s="42" t="s">
        <v>52</v>
      </c>
      <c r="D3167" s="43">
        <v>169</v>
      </c>
      <c r="E3167" s="97">
        <v>1.1040365179999999E-2</v>
      </c>
      <c r="F3167" s="97">
        <v>3.47413959E-3</v>
      </c>
      <c r="G3167" s="97">
        <v>1.2104835799999999E-3</v>
      </c>
      <c r="H3167" s="97">
        <v>6.35574161E-3</v>
      </c>
    </row>
    <row r="3168" spans="1:8" x14ac:dyDescent="0.2">
      <c r="A3168" s="42" t="s">
        <v>63</v>
      </c>
      <c r="B3168" s="42" t="s">
        <v>72</v>
      </c>
      <c r="C3168" s="42" t="s">
        <v>52</v>
      </c>
      <c r="D3168" s="43">
        <v>139</v>
      </c>
      <c r="E3168" s="97">
        <v>9.7663533499999997E-3</v>
      </c>
      <c r="F3168" s="97">
        <v>1.85501576E-3</v>
      </c>
      <c r="G3168" s="97">
        <v>1.4834796199999999E-3</v>
      </c>
      <c r="H3168" s="97">
        <v>6.4278574800000002E-3</v>
      </c>
    </row>
    <row r="3169" spans="1:8" x14ac:dyDescent="0.2">
      <c r="A3169" s="42" t="s">
        <v>63</v>
      </c>
      <c r="B3169" s="42" t="s">
        <v>73</v>
      </c>
      <c r="C3169" s="42" t="s">
        <v>52</v>
      </c>
      <c r="D3169" s="43">
        <v>398</v>
      </c>
      <c r="E3169" s="97">
        <v>8.2793595199999997E-3</v>
      </c>
      <c r="F3169" s="97">
        <v>2.16068745E-3</v>
      </c>
      <c r="G3169" s="97">
        <v>1.19547367E-3</v>
      </c>
      <c r="H3169" s="97">
        <v>4.9231979199999996E-3</v>
      </c>
    </row>
    <row r="3170" spans="1:8" x14ac:dyDescent="0.2">
      <c r="A3170" s="42" t="s">
        <v>63</v>
      </c>
      <c r="B3170" s="42" t="s">
        <v>74</v>
      </c>
      <c r="C3170" s="42" t="s">
        <v>52</v>
      </c>
      <c r="D3170" s="43">
        <v>1010</v>
      </c>
      <c r="E3170" s="97">
        <v>8.5866219699999996E-3</v>
      </c>
      <c r="F3170" s="97">
        <v>2.28579917E-3</v>
      </c>
      <c r="G3170" s="97">
        <v>1.12852928E-3</v>
      </c>
      <c r="H3170" s="97">
        <v>5.1722930400000004E-3</v>
      </c>
    </row>
    <row r="3171" spans="1:8" x14ac:dyDescent="0.2">
      <c r="A3171" s="42" t="s">
        <v>63</v>
      </c>
      <c r="B3171" s="42" t="s">
        <v>75</v>
      </c>
      <c r="C3171" s="42" t="s">
        <v>52</v>
      </c>
      <c r="D3171" s="43">
        <v>577</v>
      </c>
      <c r="E3171" s="97">
        <v>6.2750936399999999E-3</v>
      </c>
      <c r="F3171" s="97">
        <v>1.45909534E-3</v>
      </c>
      <c r="G3171" s="97">
        <v>8.7012137999999996E-4</v>
      </c>
      <c r="H3171" s="97">
        <v>3.9458764200000001E-3</v>
      </c>
    </row>
    <row r="3172" spans="1:8" x14ac:dyDescent="0.2">
      <c r="A3172" s="42" t="s">
        <v>64</v>
      </c>
      <c r="B3172" s="42" t="s">
        <v>70</v>
      </c>
      <c r="C3172" s="42" t="s">
        <v>9</v>
      </c>
      <c r="D3172" s="43">
        <v>62271</v>
      </c>
      <c r="E3172" s="97">
        <v>6.8556022099999997E-3</v>
      </c>
      <c r="F3172" s="97">
        <v>1.60025959E-3</v>
      </c>
      <c r="G3172" s="97">
        <v>1.27017275E-3</v>
      </c>
      <c r="H3172" s="97">
        <v>3.9847260899999997E-3</v>
      </c>
    </row>
    <row r="3173" spans="1:8" x14ac:dyDescent="0.2">
      <c r="A3173" s="42" t="s">
        <v>64</v>
      </c>
      <c r="B3173" s="42" t="s">
        <v>71</v>
      </c>
      <c r="C3173" s="42" t="s">
        <v>9</v>
      </c>
      <c r="D3173" s="43">
        <v>18553</v>
      </c>
      <c r="E3173" s="97">
        <v>6.7257813600000004E-3</v>
      </c>
      <c r="F3173" s="97">
        <v>1.5997216999999999E-3</v>
      </c>
      <c r="G3173" s="97">
        <v>1.1356614099999999E-3</v>
      </c>
      <c r="H3173" s="97">
        <v>3.9897714299999996E-3</v>
      </c>
    </row>
    <row r="3174" spans="1:8" x14ac:dyDescent="0.2">
      <c r="A3174" s="42" t="s">
        <v>64</v>
      </c>
      <c r="B3174" s="42" t="s">
        <v>72</v>
      </c>
      <c r="C3174" s="42" t="s">
        <v>9</v>
      </c>
      <c r="D3174" s="43">
        <v>14708</v>
      </c>
      <c r="E3174" s="97">
        <v>9.4434196299999999E-3</v>
      </c>
      <c r="F3174" s="97">
        <v>1.35635171E-3</v>
      </c>
      <c r="G3174" s="97">
        <v>2.3699842199999999E-3</v>
      </c>
      <c r="H3174" s="97">
        <v>5.7168935600000002E-3</v>
      </c>
    </row>
    <row r="3175" spans="1:8" x14ac:dyDescent="0.2">
      <c r="A3175" s="42" t="s">
        <v>64</v>
      </c>
      <c r="B3175" s="42" t="s">
        <v>73</v>
      </c>
      <c r="C3175" s="42" t="s">
        <v>9</v>
      </c>
      <c r="D3175" s="43">
        <v>15276</v>
      </c>
      <c r="E3175" s="97">
        <v>6.9448851599999998E-3</v>
      </c>
      <c r="F3175" s="97">
        <v>1.8470616600000001E-3</v>
      </c>
      <c r="G3175" s="97">
        <v>1.09269964E-3</v>
      </c>
      <c r="H3175" s="97">
        <v>4.00449225E-3</v>
      </c>
    </row>
    <row r="3176" spans="1:8" x14ac:dyDescent="0.2">
      <c r="A3176" s="42" t="s">
        <v>64</v>
      </c>
      <c r="B3176" s="42" t="s">
        <v>74</v>
      </c>
      <c r="C3176" s="42" t="s">
        <v>9</v>
      </c>
      <c r="D3176" s="43">
        <v>40304</v>
      </c>
      <c r="E3176" s="97">
        <v>7.1546952499999998E-3</v>
      </c>
      <c r="F3176" s="97">
        <v>1.8050407099999999E-3</v>
      </c>
      <c r="G3176" s="97">
        <v>1.1029052900000001E-3</v>
      </c>
      <c r="H3176" s="97">
        <v>4.2460862700000003E-3</v>
      </c>
    </row>
    <row r="3177" spans="1:8" x14ac:dyDescent="0.2">
      <c r="A3177" s="42" t="s">
        <v>64</v>
      </c>
      <c r="B3177" s="42" t="s">
        <v>75</v>
      </c>
      <c r="C3177" s="42" t="s">
        <v>9</v>
      </c>
      <c r="D3177" s="43">
        <v>30531</v>
      </c>
      <c r="E3177" s="97">
        <v>7.0223120899999998E-3</v>
      </c>
      <c r="F3177" s="97">
        <v>1.3534969499999999E-3</v>
      </c>
      <c r="G3177" s="97">
        <v>1.09143824E-3</v>
      </c>
      <c r="H3177" s="97">
        <v>4.5762239700000004E-3</v>
      </c>
    </row>
    <row r="3178" spans="1:8" x14ac:dyDescent="0.2">
      <c r="A3178" s="42" t="s">
        <v>64</v>
      </c>
      <c r="B3178" s="42" t="s">
        <v>70</v>
      </c>
      <c r="C3178" s="42" t="s">
        <v>10</v>
      </c>
      <c r="D3178" s="43">
        <v>1478</v>
      </c>
      <c r="E3178" s="97">
        <v>7.3681743400000003E-3</v>
      </c>
      <c r="F3178" s="97">
        <v>2.09995027E-3</v>
      </c>
      <c r="G3178" s="97">
        <v>1.2858339699999999E-3</v>
      </c>
      <c r="H3178" s="97">
        <v>3.9823896200000004E-3</v>
      </c>
    </row>
    <row r="3179" spans="1:8" x14ac:dyDescent="0.2">
      <c r="A3179" s="42" t="s">
        <v>64</v>
      </c>
      <c r="B3179" s="42" t="s">
        <v>71</v>
      </c>
      <c r="C3179" s="42" t="s">
        <v>10</v>
      </c>
      <c r="D3179" s="43">
        <v>328</v>
      </c>
      <c r="E3179" s="97">
        <v>7.6600607200000004E-3</v>
      </c>
      <c r="F3179" s="97">
        <v>2.2653777599999998E-3</v>
      </c>
      <c r="G3179" s="97">
        <v>1.30854059E-3</v>
      </c>
      <c r="H3179" s="97">
        <v>4.0861419300000004E-3</v>
      </c>
    </row>
    <row r="3180" spans="1:8" x14ac:dyDescent="0.2">
      <c r="A3180" s="42" t="s">
        <v>64</v>
      </c>
      <c r="B3180" s="42" t="s">
        <v>72</v>
      </c>
      <c r="C3180" s="42" t="s">
        <v>10</v>
      </c>
      <c r="D3180" s="43">
        <v>145</v>
      </c>
      <c r="E3180" s="97">
        <v>7.7844825100000003E-3</v>
      </c>
      <c r="F3180" s="97">
        <v>1.76412811E-3</v>
      </c>
      <c r="G3180" s="97">
        <v>1.7907085699999999E-3</v>
      </c>
      <c r="H3180" s="97">
        <v>4.22964538E-3</v>
      </c>
    </row>
    <row r="3181" spans="1:8" x14ac:dyDescent="0.2">
      <c r="A3181" s="42" t="s">
        <v>64</v>
      </c>
      <c r="B3181" s="42" t="s">
        <v>73</v>
      </c>
      <c r="C3181" s="42" t="s">
        <v>10</v>
      </c>
      <c r="D3181" s="43">
        <v>310</v>
      </c>
      <c r="E3181" s="97">
        <v>7.72688894E-3</v>
      </c>
      <c r="F3181" s="97">
        <v>2.3791813500000001E-3</v>
      </c>
      <c r="G3181" s="97">
        <v>1.13855263E-3</v>
      </c>
      <c r="H3181" s="97">
        <v>4.2091544700000004E-3</v>
      </c>
    </row>
    <row r="3182" spans="1:8" x14ac:dyDescent="0.2">
      <c r="A3182" s="42" t="s">
        <v>64</v>
      </c>
      <c r="B3182" s="42" t="s">
        <v>74</v>
      </c>
      <c r="C3182" s="42" t="s">
        <v>10</v>
      </c>
      <c r="D3182" s="43">
        <v>946</v>
      </c>
      <c r="E3182" s="97">
        <v>7.7381002500000002E-3</v>
      </c>
      <c r="F3182" s="97">
        <v>2.7377332000000001E-3</v>
      </c>
      <c r="G3182" s="97">
        <v>1.10000171E-3</v>
      </c>
      <c r="H3182" s="97">
        <v>3.90036484E-3</v>
      </c>
    </row>
    <row r="3183" spans="1:8" x14ac:dyDescent="0.2">
      <c r="A3183" s="42" t="s">
        <v>64</v>
      </c>
      <c r="B3183" s="42" t="s">
        <v>75</v>
      </c>
      <c r="C3183" s="42" t="s">
        <v>10</v>
      </c>
      <c r="D3183" s="43">
        <v>564</v>
      </c>
      <c r="E3183" s="97">
        <v>8.0997994799999994E-3</v>
      </c>
      <c r="F3183" s="97">
        <v>2.2455548200000001E-3</v>
      </c>
      <c r="G3183" s="97">
        <v>1.0508394800000001E-3</v>
      </c>
      <c r="H3183" s="97">
        <v>4.8034046699999998E-3</v>
      </c>
    </row>
    <row r="3184" spans="1:8" x14ac:dyDescent="0.2">
      <c r="A3184" s="42" t="s">
        <v>64</v>
      </c>
      <c r="B3184" s="42" t="s">
        <v>70</v>
      </c>
      <c r="C3184" s="42" t="s">
        <v>11</v>
      </c>
      <c r="D3184" s="43">
        <v>1016</v>
      </c>
      <c r="E3184" s="97">
        <v>7.8975395999999996E-3</v>
      </c>
      <c r="F3184" s="97">
        <v>1.7636676400000001E-3</v>
      </c>
      <c r="G3184" s="97">
        <v>1.8466797200000001E-3</v>
      </c>
      <c r="H3184" s="97">
        <v>4.2871917199999998E-3</v>
      </c>
    </row>
    <row r="3185" spans="1:8" x14ac:dyDescent="0.2">
      <c r="A3185" s="42" t="s">
        <v>64</v>
      </c>
      <c r="B3185" s="42" t="s">
        <v>71</v>
      </c>
      <c r="C3185" s="42" t="s">
        <v>11</v>
      </c>
      <c r="D3185" s="43">
        <v>197</v>
      </c>
      <c r="E3185" s="97">
        <v>8.6113458799999994E-3</v>
      </c>
      <c r="F3185" s="97">
        <v>2.2742759500000002E-3</v>
      </c>
      <c r="G3185" s="97">
        <v>2.1481949099999998E-3</v>
      </c>
      <c r="H3185" s="97">
        <v>4.18887453E-3</v>
      </c>
    </row>
    <row r="3186" spans="1:8" x14ac:dyDescent="0.2">
      <c r="A3186" s="42" t="s">
        <v>64</v>
      </c>
      <c r="B3186" s="42" t="s">
        <v>72</v>
      </c>
      <c r="C3186" s="42" t="s">
        <v>11</v>
      </c>
      <c r="D3186" s="43">
        <v>622</v>
      </c>
      <c r="E3186" s="97">
        <v>9.5458383100000006E-3</v>
      </c>
      <c r="F3186" s="97">
        <v>1.10878488E-3</v>
      </c>
      <c r="G3186" s="97">
        <v>3.7393560699999998E-3</v>
      </c>
      <c r="H3186" s="97">
        <v>4.6976968600000004E-3</v>
      </c>
    </row>
    <row r="3187" spans="1:8" x14ac:dyDescent="0.2">
      <c r="A3187" s="42" t="s">
        <v>64</v>
      </c>
      <c r="B3187" s="42" t="s">
        <v>73</v>
      </c>
      <c r="C3187" s="42" t="s">
        <v>11</v>
      </c>
      <c r="D3187" s="43">
        <v>83</v>
      </c>
      <c r="E3187" s="97">
        <v>7.6347052700000001E-3</v>
      </c>
      <c r="F3187" s="97">
        <v>1.8381858299999999E-3</v>
      </c>
      <c r="G3187" s="97">
        <v>1.6428210299999999E-3</v>
      </c>
      <c r="H3187" s="97">
        <v>4.1536979000000003E-3</v>
      </c>
    </row>
    <row r="3188" spans="1:8" x14ac:dyDescent="0.2">
      <c r="A3188" s="42" t="s">
        <v>64</v>
      </c>
      <c r="B3188" s="42" t="s">
        <v>74</v>
      </c>
      <c r="C3188" s="42" t="s">
        <v>11</v>
      </c>
      <c r="D3188" s="43">
        <v>409</v>
      </c>
      <c r="E3188" s="97">
        <v>8.8497518700000003E-3</v>
      </c>
      <c r="F3188" s="97">
        <v>2.9056583199999998E-3</v>
      </c>
      <c r="G3188" s="97">
        <v>1.7605041400000001E-3</v>
      </c>
      <c r="H3188" s="97">
        <v>4.18358892E-3</v>
      </c>
    </row>
    <row r="3189" spans="1:8" x14ac:dyDescent="0.2">
      <c r="A3189" s="42" t="s">
        <v>64</v>
      </c>
      <c r="B3189" s="42" t="s">
        <v>75</v>
      </c>
      <c r="C3189" s="42" t="s">
        <v>11</v>
      </c>
      <c r="D3189" s="43">
        <v>431</v>
      </c>
      <c r="E3189" s="97">
        <v>7.8193743800000007E-3</v>
      </c>
      <c r="F3189" s="97">
        <v>1.50997332E-3</v>
      </c>
      <c r="G3189" s="97">
        <v>1.33407964E-3</v>
      </c>
      <c r="H3189" s="97">
        <v>4.9753209299999998E-3</v>
      </c>
    </row>
    <row r="3190" spans="1:8" x14ac:dyDescent="0.2">
      <c r="A3190" s="42" t="s">
        <v>64</v>
      </c>
      <c r="B3190" s="42" t="s">
        <v>70</v>
      </c>
      <c r="C3190" s="42" t="s">
        <v>12</v>
      </c>
      <c r="D3190" s="43">
        <v>819</v>
      </c>
      <c r="E3190" s="97">
        <v>5.8168834899999999E-3</v>
      </c>
      <c r="F3190" s="97">
        <v>1.4075710899999999E-3</v>
      </c>
      <c r="G3190" s="97">
        <v>5.7970682999999997E-4</v>
      </c>
      <c r="H3190" s="97">
        <v>3.8296050899999999E-3</v>
      </c>
    </row>
    <row r="3191" spans="1:8" x14ac:dyDescent="0.2">
      <c r="A3191" s="42" t="s">
        <v>64</v>
      </c>
      <c r="B3191" s="42" t="s">
        <v>71</v>
      </c>
      <c r="C3191" s="42" t="s">
        <v>12</v>
      </c>
      <c r="D3191" s="43">
        <v>321</v>
      </c>
      <c r="E3191" s="97">
        <v>6.0954263800000004E-3</v>
      </c>
      <c r="F3191" s="97">
        <v>1.33747235E-3</v>
      </c>
      <c r="G3191" s="97">
        <v>6.1800484000000002E-4</v>
      </c>
      <c r="H3191" s="97">
        <v>4.1399486999999999E-3</v>
      </c>
    </row>
    <row r="3192" spans="1:8" x14ac:dyDescent="0.2">
      <c r="A3192" s="42" t="s">
        <v>64</v>
      </c>
      <c r="B3192" s="42" t="s">
        <v>72</v>
      </c>
      <c r="C3192" s="42" t="s">
        <v>12</v>
      </c>
      <c r="D3192" s="43">
        <v>26</v>
      </c>
      <c r="E3192" s="97">
        <v>4.6505518100000004E-3</v>
      </c>
      <c r="F3192" s="97">
        <v>1.51264222E-3</v>
      </c>
      <c r="G3192" s="97">
        <v>3.8238933E-4</v>
      </c>
      <c r="H3192" s="97">
        <v>2.7555196999999999E-3</v>
      </c>
    </row>
    <row r="3193" spans="1:8" x14ac:dyDescent="0.2">
      <c r="A3193" s="42" t="s">
        <v>64</v>
      </c>
      <c r="B3193" s="42" t="s">
        <v>73</v>
      </c>
      <c r="C3193" s="42" t="s">
        <v>12</v>
      </c>
      <c r="D3193" s="43">
        <v>162</v>
      </c>
      <c r="E3193" s="97">
        <v>6.5428524100000001E-3</v>
      </c>
      <c r="F3193" s="97">
        <v>1.76390291E-3</v>
      </c>
      <c r="G3193" s="97">
        <v>5.6312847000000005E-4</v>
      </c>
      <c r="H3193" s="97">
        <v>4.2158205299999999E-3</v>
      </c>
    </row>
    <row r="3194" spans="1:8" x14ac:dyDescent="0.2">
      <c r="A3194" s="42" t="s">
        <v>64</v>
      </c>
      <c r="B3194" s="42" t="s">
        <v>74</v>
      </c>
      <c r="C3194" s="42" t="s">
        <v>12</v>
      </c>
      <c r="D3194" s="43">
        <v>624</v>
      </c>
      <c r="E3194" s="97">
        <v>6.1281381200000004E-3</v>
      </c>
      <c r="F3194" s="97">
        <v>1.48617395E-3</v>
      </c>
      <c r="G3194" s="97">
        <v>5.2048068999999998E-4</v>
      </c>
      <c r="H3194" s="97">
        <v>4.1214830200000004E-3</v>
      </c>
    </row>
    <row r="3195" spans="1:8" x14ac:dyDescent="0.2">
      <c r="A3195" s="42" t="s">
        <v>64</v>
      </c>
      <c r="B3195" s="42" t="s">
        <v>75</v>
      </c>
      <c r="C3195" s="42" t="s">
        <v>12</v>
      </c>
      <c r="D3195" s="43">
        <v>399</v>
      </c>
      <c r="E3195" s="97">
        <v>6.5412081100000002E-3</v>
      </c>
      <c r="F3195" s="97">
        <v>1.1786408E-3</v>
      </c>
      <c r="G3195" s="97">
        <v>5.2680868999999998E-4</v>
      </c>
      <c r="H3195" s="97">
        <v>4.8357581200000003E-3</v>
      </c>
    </row>
    <row r="3196" spans="1:8" x14ac:dyDescent="0.2">
      <c r="A3196" s="42" t="s">
        <v>64</v>
      </c>
      <c r="B3196" s="42" t="s">
        <v>70</v>
      </c>
      <c r="C3196" s="42" t="s">
        <v>13</v>
      </c>
      <c r="D3196" s="43">
        <v>627</v>
      </c>
      <c r="E3196" s="97">
        <v>7.42162094E-3</v>
      </c>
      <c r="F3196" s="97">
        <v>1.38717191E-3</v>
      </c>
      <c r="G3196" s="97">
        <v>1.2895399E-3</v>
      </c>
      <c r="H3196" s="97">
        <v>4.7449086499999999E-3</v>
      </c>
    </row>
    <row r="3197" spans="1:8" x14ac:dyDescent="0.2">
      <c r="A3197" s="42" t="s">
        <v>64</v>
      </c>
      <c r="B3197" s="42" t="s">
        <v>71</v>
      </c>
      <c r="C3197" s="42" t="s">
        <v>13</v>
      </c>
      <c r="D3197" s="43">
        <v>250</v>
      </c>
      <c r="E3197" s="97">
        <v>7.4765738400000004E-3</v>
      </c>
      <c r="F3197" s="97">
        <v>1.3556016000000001E-3</v>
      </c>
      <c r="G3197" s="97">
        <v>1.30759237E-3</v>
      </c>
      <c r="H3197" s="97">
        <v>4.8133793699999998E-3</v>
      </c>
    </row>
    <row r="3198" spans="1:8" x14ac:dyDescent="0.2">
      <c r="A3198" s="42" t="s">
        <v>64</v>
      </c>
      <c r="B3198" s="42" t="s">
        <v>72</v>
      </c>
      <c r="C3198" s="42" t="s">
        <v>13</v>
      </c>
      <c r="D3198" s="43">
        <v>606</v>
      </c>
      <c r="E3198" s="97">
        <v>5.8212051499999997E-3</v>
      </c>
      <c r="F3198" s="97">
        <v>6.4788051999999997E-4</v>
      </c>
      <c r="G3198" s="97">
        <v>3.1628138000000002E-4</v>
      </c>
      <c r="H3198" s="97">
        <v>4.8570427500000003E-3</v>
      </c>
    </row>
    <row r="3199" spans="1:8" x14ac:dyDescent="0.2">
      <c r="A3199" s="42" t="s">
        <v>64</v>
      </c>
      <c r="B3199" s="42" t="s">
        <v>73</v>
      </c>
      <c r="C3199" s="42" t="s">
        <v>13</v>
      </c>
      <c r="D3199" s="43">
        <v>114</v>
      </c>
      <c r="E3199" s="97">
        <v>7.57309916E-3</v>
      </c>
      <c r="F3199" s="97">
        <v>1.81053013E-3</v>
      </c>
      <c r="G3199" s="97">
        <v>1.2715235000000001E-3</v>
      </c>
      <c r="H3199" s="97">
        <v>4.4910450799999996E-3</v>
      </c>
    </row>
    <row r="3200" spans="1:8" x14ac:dyDescent="0.2">
      <c r="A3200" s="42" t="s">
        <v>64</v>
      </c>
      <c r="B3200" s="42" t="s">
        <v>74</v>
      </c>
      <c r="C3200" s="42" t="s">
        <v>13</v>
      </c>
      <c r="D3200" s="43">
        <v>560</v>
      </c>
      <c r="E3200" s="97">
        <v>7.10497248E-3</v>
      </c>
      <c r="F3200" s="97">
        <v>1.3364126200000001E-3</v>
      </c>
      <c r="G3200" s="97">
        <v>1.02738484E-3</v>
      </c>
      <c r="H3200" s="97">
        <v>4.7411745200000004E-3</v>
      </c>
    </row>
    <row r="3201" spans="1:8" x14ac:dyDescent="0.2">
      <c r="A3201" s="42" t="s">
        <v>64</v>
      </c>
      <c r="B3201" s="42" t="s">
        <v>75</v>
      </c>
      <c r="C3201" s="42" t="s">
        <v>13</v>
      </c>
      <c r="D3201" s="43">
        <v>532</v>
      </c>
      <c r="E3201" s="97">
        <v>7.7829119199999998E-3</v>
      </c>
      <c r="F3201" s="97">
        <v>1.20868553E-3</v>
      </c>
      <c r="G3201" s="97">
        <v>1.0734298499999999E-3</v>
      </c>
      <c r="H3201" s="97">
        <v>5.5007959999999996E-3</v>
      </c>
    </row>
    <row r="3202" spans="1:8" x14ac:dyDescent="0.2">
      <c r="A3202" s="42" t="s">
        <v>64</v>
      </c>
      <c r="B3202" s="42" t="s">
        <v>70</v>
      </c>
      <c r="C3202" s="42" t="s">
        <v>14</v>
      </c>
      <c r="D3202" s="43">
        <v>699</v>
      </c>
      <c r="E3202" s="97">
        <v>8.26882296E-3</v>
      </c>
      <c r="F3202" s="97">
        <v>1.8270973399999999E-3</v>
      </c>
      <c r="G3202" s="97">
        <v>1.8041147600000001E-3</v>
      </c>
      <c r="H3202" s="97">
        <v>4.6376103599999998E-3</v>
      </c>
    </row>
    <row r="3203" spans="1:8" x14ac:dyDescent="0.2">
      <c r="A3203" s="42" t="s">
        <v>64</v>
      </c>
      <c r="B3203" s="42" t="s">
        <v>71</v>
      </c>
      <c r="C3203" s="42" t="s">
        <v>14</v>
      </c>
      <c r="D3203" s="43">
        <v>179</v>
      </c>
      <c r="E3203" s="97">
        <v>7.5792724399999997E-3</v>
      </c>
      <c r="F3203" s="97">
        <v>1.5200183899999999E-3</v>
      </c>
      <c r="G3203" s="97">
        <v>1.65748477E-3</v>
      </c>
      <c r="H3203" s="97">
        <v>4.4017688800000003E-3</v>
      </c>
    </row>
    <row r="3204" spans="1:8" x14ac:dyDescent="0.2">
      <c r="A3204" s="42" t="s">
        <v>64</v>
      </c>
      <c r="B3204" s="42" t="s">
        <v>72</v>
      </c>
      <c r="C3204" s="42" t="s">
        <v>14</v>
      </c>
      <c r="D3204" s="43">
        <v>93</v>
      </c>
      <c r="E3204" s="97">
        <v>7.6376441400000002E-3</v>
      </c>
      <c r="F3204" s="97">
        <v>1.18951591E-3</v>
      </c>
      <c r="G3204" s="97">
        <v>3.1745318200000002E-3</v>
      </c>
      <c r="H3204" s="97">
        <v>3.27359594E-3</v>
      </c>
    </row>
    <row r="3205" spans="1:8" x14ac:dyDescent="0.2">
      <c r="A3205" s="42" t="s">
        <v>64</v>
      </c>
      <c r="B3205" s="42" t="s">
        <v>73</v>
      </c>
      <c r="C3205" s="42" t="s">
        <v>14</v>
      </c>
      <c r="D3205" s="43">
        <v>65</v>
      </c>
      <c r="E3205" s="97">
        <v>8.4106122800000002E-3</v>
      </c>
      <c r="F3205" s="97">
        <v>1.9358971799999999E-3</v>
      </c>
      <c r="G3205" s="97">
        <v>1.70922341E-3</v>
      </c>
      <c r="H3205" s="97">
        <v>4.7654912000000002E-3</v>
      </c>
    </row>
    <row r="3206" spans="1:8" x14ac:dyDescent="0.2">
      <c r="A3206" s="42" t="s">
        <v>64</v>
      </c>
      <c r="B3206" s="42" t="s">
        <v>74</v>
      </c>
      <c r="C3206" s="42" t="s">
        <v>14</v>
      </c>
      <c r="D3206" s="43">
        <v>402</v>
      </c>
      <c r="E3206" s="97">
        <v>8.8234749899999999E-3</v>
      </c>
      <c r="F3206" s="97">
        <v>2.1597738000000001E-3</v>
      </c>
      <c r="G3206" s="97">
        <v>1.6772039900000001E-3</v>
      </c>
      <c r="H3206" s="97">
        <v>4.9864966599999999E-3</v>
      </c>
    </row>
    <row r="3207" spans="1:8" x14ac:dyDescent="0.2">
      <c r="A3207" s="42" t="s">
        <v>64</v>
      </c>
      <c r="B3207" s="42" t="s">
        <v>75</v>
      </c>
      <c r="C3207" s="42" t="s">
        <v>14</v>
      </c>
      <c r="D3207" s="43">
        <v>407</v>
      </c>
      <c r="E3207" s="97">
        <v>8.2034873399999993E-3</v>
      </c>
      <c r="F3207" s="97">
        <v>8.9043564999999997E-4</v>
      </c>
      <c r="G3207" s="97">
        <v>1.4564562200000001E-3</v>
      </c>
      <c r="H3207" s="97">
        <v>5.8565949900000001E-3</v>
      </c>
    </row>
    <row r="3208" spans="1:8" x14ac:dyDescent="0.2">
      <c r="A3208" s="42" t="s">
        <v>64</v>
      </c>
      <c r="B3208" s="42" t="s">
        <v>70</v>
      </c>
      <c r="C3208" s="42" t="s">
        <v>15</v>
      </c>
      <c r="D3208" s="43">
        <v>996</v>
      </c>
      <c r="E3208" s="97">
        <v>7.6563776E-3</v>
      </c>
      <c r="F3208" s="97">
        <v>1.7936791100000001E-3</v>
      </c>
      <c r="G3208" s="97">
        <v>1.54886885E-3</v>
      </c>
      <c r="H3208" s="97">
        <v>4.3138291500000002E-3</v>
      </c>
    </row>
    <row r="3209" spans="1:8" x14ac:dyDescent="0.2">
      <c r="A3209" s="42" t="s">
        <v>64</v>
      </c>
      <c r="B3209" s="42" t="s">
        <v>71</v>
      </c>
      <c r="C3209" s="42" t="s">
        <v>15</v>
      </c>
      <c r="D3209" s="43">
        <v>295</v>
      </c>
      <c r="E3209" s="97">
        <v>7.6619975799999997E-3</v>
      </c>
      <c r="F3209" s="97">
        <v>1.6972298199999999E-3</v>
      </c>
      <c r="G3209" s="97">
        <v>1.34121912E-3</v>
      </c>
      <c r="H3209" s="97">
        <v>4.6235481000000004E-3</v>
      </c>
    </row>
    <row r="3210" spans="1:8" x14ac:dyDescent="0.2">
      <c r="A3210" s="42" t="s">
        <v>64</v>
      </c>
      <c r="B3210" s="42" t="s">
        <v>72</v>
      </c>
      <c r="C3210" s="42" t="s">
        <v>15</v>
      </c>
      <c r="D3210" s="43">
        <v>58</v>
      </c>
      <c r="E3210" s="97">
        <v>5.7720703500000001E-3</v>
      </c>
      <c r="F3210" s="97">
        <v>1.84287172E-3</v>
      </c>
      <c r="G3210" s="97">
        <v>1.0253030699999999E-3</v>
      </c>
      <c r="H3210" s="97">
        <v>2.90389501E-3</v>
      </c>
    </row>
    <row r="3211" spans="1:8" x14ac:dyDescent="0.2">
      <c r="A3211" s="42" t="s">
        <v>64</v>
      </c>
      <c r="B3211" s="42" t="s">
        <v>73</v>
      </c>
      <c r="C3211" s="42" t="s">
        <v>15</v>
      </c>
      <c r="D3211" s="43">
        <v>263</v>
      </c>
      <c r="E3211" s="97">
        <v>8.8502057099999996E-3</v>
      </c>
      <c r="F3211" s="97">
        <v>3.0622445200000001E-3</v>
      </c>
      <c r="G3211" s="97">
        <v>1.4111566300000001E-3</v>
      </c>
      <c r="H3211" s="97">
        <v>4.3768040900000003E-3</v>
      </c>
    </row>
    <row r="3212" spans="1:8" x14ac:dyDescent="0.2">
      <c r="A3212" s="42" t="s">
        <v>64</v>
      </c>
      <c r="B3212" s="42" t="s">
        <v>74</v>
      </c>
      <c r="C3212" s="42" t="s">
        <v>15</v>
      </c>
      <c r="D3212" s="43">
        <v>408</v>
      </c>
      <c r="E3212" s="97">
        <v>8.9415393299999996E-3</v>
      </c>
      <c r="F3212" s="97">
        <v>2.4175912200000002E-3</v>
      </c>
      <c r="G3212" s="97">
        <v>1.3151890299999999E-3</v>
      </c>
      <c r="H3212" s="97">
        <v>5.2087586200000001E-3</v>
      </c>
    </row>
    <row r="3213" spans="1:8" x14ac:dyDescent="0.2">
      <c r="A3213" s="42" t="s">
        <v>64</v>
      </c>
      <c r="B3213" s="42" t="s">
        <v>75</v>
      </c>
      <c r="C3213" s="42" t="s">
        <v>15</v>
      </c>
      <c r="D3213" s="43">
        <v>391</v>
      </c>
      <c r="E3213" s="97">
        <v>8.05366083E-3</v>
      </c>
      <c r="F3213" s="97">
        <v>1.43796746E-3</v>
      </c>
      <c r="G3213" s="97">
        <v>1.1103116399999999E-3</v>
      </c>
      <c r="H3213" s="97">
        <v>5.50538127E-3</v>
      </c>
    </row>
    <row r="3214" spans="1:8" x14ac:dyDescent="0.2">
      <c r="A3214" s="42" t="s">
        <v>64</v>
      </c>
      <c r="B3214" s="42" t="s">
        <v>70</v>
      </c>
      <c r="C3214" s="42" t="s">
        <v>16</v>
      </c>
      <c r="D3214" s="43">
        <v>367</v>
      </c>
      <c r="E3214" s="97">
        <v>6.1605293300000001E-3</v>
      </c>
      <c r="F3214" s="97">
        <v>1.6340571800000001E-3</v>
      </c>
      <c r="G3214" s="97">
        <v>7.5026466000000002E-4</v>
      </c>
      <c r="H3214" s="97">
        <v>3.7762069900000002E-3</v>
      </c>
    </row>
    <row r="3215" spans="1:8" x14ac:dyDescent="0.2">
      <c r="A3215" s="42" t="s">
        <v>64</v>
      </c>
      <c r="B3215" s="42" t="s">
        <v>71</v>
      </c>
      <c r="C3215" s="42" t="s">
        <v>16</v>
      </c>
      <c r="D3215" s="43">
        <v>68</v>
      </c>
      <c r="E3215" s="97">
        <v>5.53632195E-3</v>
      </c>
      <c r="F3215" s="97">
        <v>1.4423335900000001E-3</v>
      </c>
      <c r="G3215" s="97">
        <v>6.4133964000000004E-4</v>
      </c>
      <c r="H3215" s="97">
        <v>3.4526481900000001E-3</v>
      </c>
    </row>
    <row r="3216" spans="1:8" x14ac:dyDescent="0.2">
      <c r="A3216" s="42" t="s">
        <v>64</v>
      </c>
      <c r="B3216" s="42" t="s">
        <v>72</v>
      </c>
      <c r="C3216" s="42" t="s">
        <v>16</v>
      </c>
      <c r="D3216" s="43">
        <v>39</v>
      </c>
      <c r="E3216" s="97">
        <v>4.8088791699999996E-3</v>
      </c>
      <c r="F3216" s="97">
        <v>1.62333778E-3</v>
      </c>
      <c r="G3216" s="97">
        <v>8.2917829999999996E-4</v>
      </c>
      <c r="H3216" s="97">
        <v>2.3563624900000001E-3</v>
      </c>
    </row>
    <row r="3217" spans="1:8" x14ac:dyDescent="0.2">
      <c r="A3217" s="42" t="s">
        <v>64</v>
      </c>
      <c r="B3217" s="42" t="s">
        <v>73</v>
      </c>
      <c r="C3217" s="42" t="s">
        <v>16</v>
      </c>
      <c r="D3217" s="43">
        <v>190</v>
      </c>
      <c r="E3217" s="97">
        <v>6.2354407800000004E-3</v>
      </c>
      <c r="F3217" s="97">
        <v>1.8061035500000001E-3</v>
      </c>
      <c r="G3217" s="97">
        <v>6.0751681000000002E-4</v>
      </c>
      <c r="H3217" s="97">
        <v>3.8218199299999999E-3</v>
      </c>
    </row>
    <row r="3218" spans="1:8" x14ac:dyDescent="0.2">
      <c r="A3218" s="42" t="s">
        <v>64</v>
      </c>
      <c r="B3218" s="42" t="s">
        <v>74</v>
      </c>
      <c r="C3218" s="42" t="s">
        <v>16</v>
      </c>
      <c r="D3218" s="43">
        <v>483</v>
      </c>
      <c r="E3218" s="97">
        <v>6.0099156000000004E-3</v>
      </c>
      <c r="F3218" s="97">
        <v>1.7891886599999999E-3</v>
      </c>
      <c r="G3218" s="97">
        <v>7.4076446999999995E-4</v>
      </c>
      <c r="H3218" s="97">
        <v>3.4799620000000001E-3</v>
      </c>
    </row>
    <row r="3219" spans="1:8" x14ac:dyDescent="0.2">
      <c r="A3219" s="42" t="s">
        <v>64</v>
      </c>
      <c r="B3219" s="42" t="s">
        <v>75</v>
      </c>
      <c r="C3219" s="42" t="s">
        <v>16</v>
      </c>
      <c r="D3219" s="43">
        <v>335</v>
      </c>
      <c r="E3219" s="97">
        <v>5.0529295599999998E-3</v>
      </c>
      <c r="F3219" s="97">
        <v>1.1105235200000001E-3</v>
      </c>
      <c r="G3219" s="97">
        <v>5.4947461000000005E-4</v>
      </c>
      <c r="H3219" s="97">
        <v>3.39293092E-3</v>
      </c>
    </row>
    <row r="3220" spans="1:8" x14ac:dyDescent="0.2">
      <c r="A3220" s="42" t="s">
        <v>64</v>
      </c>
      <c r="B3220" s="42" t="s">
        <v>70</v>
      </c>
      <c r="C3220" s="42" t="s">
        <v>17</v>
      </c>
      <c r="D3220" s="43">
        <v>400</v>
      </c>
      <c r="E3220" s="97">
        <v>8.5651039299999999E-3</v>
      </c>
      <c r="F3220" s="97">
        <v>2.3532405100000001E-3</v>
      </c>
      <c r="G3220" s="97">
        <v>1.5822046299999999E-3</v>
      </c>
      <c r="H3220" s="97">
        <v>4.6296582999999997E-3</v>
      </c>
    </row>
    <row r="3221" spans="1:8" x14ac:dyDescent="0.2">
      <c r="A3221" s="42" t="s">
        <v>64</v>
      </c>
      <c r="B3221" s="42" t="s">
        <v>71</v>
      </c>
      <c r="C3221" s="42" t="s">
        <v>17</v>
      </c>
      <c r="D3221" s="43">
        <v>76</v>
      </c>
      <c r="E3221" s="97">
        <v>1.070327706E-2</v>
      </c>
      <c r="F3221" s="97">
        <v>2.37771052E-3</v>
      </c>
      <c r="G3221" s="97">
        <v>2.8784415E-3</v>
      </c>
      <c r="H3221" s="97">
        <v>5.4471245299999999E-3</v>
      </c>
    </row>
    <row r="3222" spans="1:8" x14ac:dyDescent="0.2">
      <c r="A3222" s="42" t="s">
        <v>64</v>
      </c>
      <c r="B3222" s="42" t="s">
        <v>72</v>
      </c>
      <c r="C3222" s="42" t="s">
        <v>17</v>
      </c>
      <c r="D3222" s="43">
        <v>519</v>
      </c>
      <c r="E3222" s="97">
        <v>9.9117334899999996E-3</v>
      </c>
      <c r="F3222" s="97">
        <v>1.2252013600000001E-3</v>
      </c>
      <c r="G3222" s="97">
        <v>3.69844051E-3</v>
      </c>
      <c r="H3222" s="97">
        <v>4.9880911800000002E-3</v>
      </c>
    </row>
    <row r="3223" spans="1:8" x14ac:dyDescent="0.2">
      <c r="A3223" s="42" t="s">
        <v>64</v>
      </c>
      <c r="B3223" s="42" t="s">
        <v>73</v>
      </c>
      <c r="C3223" s="42" t="s">
        <v>17</v>
      </c>
      <c r="D3223" s="43">
        <v>44</v>
      </c>
      <c r="E3223" s="97">
        <v>9.1379943200000004E-3</v>
      </c>
      <c r="F3223" s="97">
        <v>1.98705785E-3</v>
      </c>
      <c r="G3223" s="97">
        <v>1.9815338499999998E-3</v>
      </c>
      <c r="H3223" s="97">
        <v>5.1694021400000003E-3</v>
      </c>
    </row>
    <row r="3224" spans="1:8" x14ac:dyDescent="0.2">
      <c r="A3224" s="42" t="s">
        <v>64</v>
      </c>
      <c r="B3224" s="42" t="s">
        <v>74</v>
      </c>
      <c r="C3224" s="42" t="s">
        <v>17</v>
      </c>
      <c r="D3224" s="43">
        <v>395</v>
      </c>
      <c r="E3224" s="97">
        <v>8.9132967700000006E-3</v>
      </c>
      <c r="F3224" s="97">
        <v>2.0343996400000001E-3</v>
      </c>
      <c r="G3224" s="97">
        <v>1.8376404100000001E-3</v>
      </c>
      <c r="H3224" s="97">
        <v>5.0412561900000001E-3</v>
      </c>
    </row>
    <row r="3225" spans="1:8" x14ac:dyDescent="0.2">
      <c r="A3225" s="42" t="s">
        <v>64</v>
      </c>
      <c r="B3225" s="42" t="s">
        <v>75</v>
      </c>
      <c r="C3225" s="42" t="s">
        <v>17</v>
      </c>
      <c r="D3225" s="43">
        <v>334</v>
      </c>
      <c r="E3225" s="97">
        <v>9.0153371500000003E-3</v>
      </c>
      <c r="F3225" s="97">
        <v>1.3901014899999999E-3</v>
      </c>
      <c r="G3225" s="97">
        <v>2.0371754100000001E-3</v>
      </c>
      <c r="H3225" s="97">
        <v>5.5880597499999999E-3</v>
      </c>
    </row>
    <row r="3226" spans="1:8" x14ac:dyDescent="0.2">
      <c r="A3226" s="42" t="s">
        <v>64</v>
      </c>
      <c r="B3226" s="42" t="s">
        <v>70</v>
      </c>
      <c r="C3226" s="42" t="s">
        <v>18</v>
      </c>
      <c r="D3226" s="43">
        <v>645</v>
      </c>
      <c r="E3226" s="97">
        <v>7.6629878399999997E-3</v>
      </c>
      <c r="F3226" s="97">
        <v>1.74648268E-3</v>
      </c>
      <c r="G3226" s="97">
        <v>1.73017132E-3</v>
      </c>
      <c r="H3226" s="97">
        <v>4.1863333699999998E-3</v>
      </c>
    </row>
    <row r="3227" spans="1:8" x14ac:dyDescent="0.2">
      <c r="A3227" s="42" t="s">
        <v>64</v>
      </c>
      <c r="B3227" s="42" t="s">
        <v>71</v>
      </c>
      <c r="C3227" s="42" t="s">
        <v>18</v>
      </c>
      <c r="D3227" s="43">
        <v>149</v>
      </c>
      <c r="E3227" s="97">
        <v>1.0329122939999999E-2</v>
      </c>
      <c r="F3227" s="97">
        <v>2.8508728699999999E-3</v>
      </c>
      <c r="G3227" s="97">
        <v>1.7738625599999999E-3</v>
      </c>
      <c r="H3227" s="97">
        <v>5.7043870199999999E-3</v>
      </c>
    </row>
    <row r="3228" spans="1:8" x14ac:dyDescent="0.2">
      <c r="A3228" s="42" t="s">
        <v>64</v>
      </c>
      <c r="B3228" s="42" t="s">
        <v>72</v>
      </c>
      <c r="C3228" s="42" t="s">
        <v>18</v>
      </c>
      <c r="D3228" s="43">
        <v>75</v>
      </c>
      <c r="E3228" s="97">
        <v>7.4231479200000004E-3</v>
      </c>
      <c r="F3228" s="97">
        <v>2.31558613E-3</v>
      </c>
      <c r="G3228" s="97">
        <v>1.5603392899999999E-3</v>
      </c>
      <c r="H3228" s="97">
        <v>3.5472219399999999E-3</v>
      </c>
    </row>
    <row r="3229" spans="1:8" x14ac:dyDescent="0.2">
      <c r="A3229" s="42" t="s">
        <v>64</v>
      </c>
      <c r="B3229" s="42" t="s">
        <v>73</v>
      </c>
      <c r="C3229" s="42" t="s">
        <v>18</v>
      </c>
      <c r="D3229" s="43">
        <v>68</v>
      </c>
      <c r="E3229" s="97">
        <v>8.6727258199999994E-3</v>
      </c>
      <c r="F3229" s="97">
        <v>2.1529477199999998E-3</v>
      </c>
      <c r="G3229" s="97">
        <v>1.6625814700000001E-3</v>
      </c>
      <c r="H3229" s="97">
        <v>4.8571960899999999E-3</v>
      </c>
    </row>
    <row r="3230" spans="1:8" x14ac:dyDescent="0.2">
      <c r="A3230" s="42" t="s">
        <v>64</v>
      </c>
      <c r="B3230" s="42" t="s">
        <v>74</v>
      </c>
      <c r="C3230" s="42" t="s">
        <v>18</v>
      </c>
      <c r="D3230" s="43">
        <v>351</v>
      </c>
      <c r="E3230" s="97">
        <v>8.5150889200000003E-3</v>
      </c>
      <c r="F3230" s="97">
        <v>2.1594054200000001E-3</v>
      </c>
      <c r="G3230" s="97">
        <v>1.49031844E-3</v>
      </c>
      <c r="H3230" s="97">
        <v>4.8653645899999999E-3</v>
      </c>
    </row>
    <row r="3231" spans="1:8" x14ac:dyDescent="0.2">
      <c r="A3231" s="42" t="s">
        <v>64</v>
      </c>
      <c r="B3231" s="42" t="s">
        <v>75</v>
      </c>
      <c r="C3231" s="42" t="s">
        <v>18</v>
      </c>
      <c r="D3231" s="43">
        <v>237</v>
      </c>
      <c r="E3231" s="97">
        <v>8.6935456500000004E-3</v>
      </c>
      <c r="F3231" s="97">
        <v>1.2869195799999999E-3</v>
      </c>
      <c r="G3231" s="97">
        <v>1.5999079499999999E-3</v>
      </c>
      <c r="H3231" s="97">
        <v>5.8067175999999996E-3</v>
      </c>
    </row>
    <row r="3232" spans="1:8" x14ac:dyDescent="0.2">
      <c r="A3232" s="42" t="s">
        <v>64</v>
      </c>
      <c r="B3232" s="42" t="s">
        <v>70</v>
      </c>
      <c r="C3232" s="42" t="s">
        <v>19</v>
      </c>
      <c r="D3232" s="43">
        <v>545</v>
      </c>
      <c r="E3232" s="97">
        <v>8.6752248600000005E-3</v>
      </c>
      <c r="F3232" s="97">
        <v>2.42174203E-3</v>
      </c>
      <c r="G3232" s="97">
        <v>1.5750931999999999E-3</v>
      </c>
      <c r="H3232" s="97">
        <v>4.6783891500000001E-3</v>
      </c>
    </row>
    <row r="3233" spans="1:8" x14ac:dyDescent="0.2">
      <c r="A3233" s="42" t="s">
        <v>64</v>
      </c>
      <c r="B3233" s="42" t="s">
        <v>71</v>
      </c>
      <c r="C3233" s="42" t="s">
        <v>19</v>
      </c>
      <c r="D3233" s="43">
        <v>54</v>
      </c>
      <c r="E3233" s="97">
        <v>1.0055298129999999E-2</v>
      </c>
      <c r="F3233" s="97">
        <v>2.8045693700000001E-3</v>
      </c>
      <c r="G3233" s="97">
        <v>1.4936983699999999E-3</v>
      </c>
      <c r="H3233" s="97">
        <v>5.75702995E-3</v>
      </c>
    </row>
    <row r="3234" spans="1:8" x14ac:dyDescent="0.2">
      <c r="A3234" s="42" t="s">
        <v>64</v>
      </c>
      <c r="B3234" s="42" t="s">
        <v>72</v>
      </c>
      <c r="C3234" s="42" t="s">
        <v>19</v>
      </c>
      <c r="D3234" s="43">
        <v>46</v>
      </c>
      <c r="E3234" s="97">
        <v>6.5765899700000003E-3</v>
      </c>
      <c r="F3234" s="97">
        <v>2.0939007299999998E-3</v>
      </c>
      <c r="G3234" s="97">
        <v>1.0575179100000001E-3</v>
      </c>
      <c r="H3234" s="97">
        <v>3.4251708100000002E-3</v>
      </c>
    </row>
    <row r="3235" spans="1:8" x14ac:dyDescent="0.2">
      <c r="A3235" s="42" t="s">
        <v>64</v>
      </c>
      <c r="B3235" s="42" t="s">
        <v>73</v>
      </c>
      <c r="C3235" s="42" t="s">
        <v>19</v>
      </c>
      <c r="D3235" s="43">
        <v>60</v>
      </c>
      <c r="E3235" s="97">
        <v>9.82291645E-3</v>
      </c>
      <c r="F3235" s="97">
        <v>2.3591818099999999E-3</v>
      </c>
      <c r="G3235" s="97">
        <v>1.40702129E-3</v>
      </c>
      <c r="H3235" s="97">
        <v>6.0567127300000002E-3</v>
      </c>
    </row>
    <row r="3236" spans="1:8" x14ac:dyDescent="0.2">
      <c r="A3236" s="42" t="s">
        <v>64</v>
      </c>
      <c r="B3236" s="42" t="s">
        <v>74</v>
      </c>
      <c r="C3236" s="42" t="s">
        <v>19</v>
      </c>
      <c r="D3236" s="43">
        <v>427</v>
      </c>
      <c r="E3236" s="97">
        <v>8.7251168700000006E-3</v>
      </c>
      <c r="F3236" s="97">
        <v>2.2673256299999998E-3</v>
      </c>
      <c r="G3236" s="97">
        <v>1.4390339299999999E-3</v>
      </c>
      <c r="H3236" s="97">
        <v>5.0187567900000004E-3</v>
      </c>
    </row>
    <row r="3237" spans="1:8" x14ac:dyDescent="0.2">
      <c r="A3237" s="42" t="s">
        <v>64</v>
      </c>
      <c r="B3237" s="42" t="s">
        <v>75</v>
      </c>
      <c r="C3237" s="42" t="s">
        <v>19</v>
      </c>
      <c r="D3237" s="43">
        <v>524</v>
      </c>
      <c r="E3237" s="97">
        <v>7.8583101300000006E-3</v>
      </c>
      <c r="F3237" s="97">
        <v>1.4561022099999999E-3</v>
      </c>
      <c r="G3237" s="97">
        <v>1.34928499E-3</v>
      </c>
      <c r="H3237" s="97">
        <v>5.0529224399999996E-3</v>
      </c>
    </row>
    <row r="3238" spans="1:8" x14ac:dyDescent="0.2">
      <c r="A3238" s="42" t="s">
        <v>64</v>
      </c>
      <c r="B3238" s="42" t="s">
        <v>70</v>
      </c>
      <c r="C3238" s="42" t="s">
        <v>20</v>
      </c>
      <c r="D3238" s="43">
        <v>1879</v>
      </c>
      <c r="E3238" s="97">
        <v>6.8110436100000003E-3</v>
      </c>
      <c r="F3238" s="97">
        <v>9.8367902000000003E-4</v>
      </c>
      <c r="G3238" s="97">
        <v>1.9929518299999999E-3</v>
      </c>
      <c r="H3238" s="97">
        <v>3.8344122699999999E-3</v>
      </c>
    </row>
    <row r="3239" spans="1:8" x14ac:dyDescent="0.2">
      <c r="A3239" s="42" t="s">
        <v>64</v>
      </c>
      <c r="B3239" s="42" t="s">
        <v>71</v>
      </c>
      <c r="C3239" s="42" t="s">
        <v>20</v>
      </c>
      <c r="D3239" s="43">
        <v>329</v>
      </c>
      <c r="E3239" s="97">
        <v>8.4232520400000007E-3</v>
      </c>
      <c r="F3239" s="97">
        <v>1.3993369799999999E-3</v>
      </c>
      <c r="G3239" s="97">
        <v>2.1387760300000001E-3</v>
      </c>
      <c r="H3239" s="97">
        <v>4.8851385200000003E-3</v>
      </c>
    </row>
    <row r="3240" spans="1:8" x14ac:dyDescent="0.2">
      <c r="A3240" s="42" t="s">
        <v>64</v>
      </c>
      <c r="B3240" s="42" t="s">
        <v>72</v>
      </c>
      <c r="C3240" s="42" t="s">
        <v>20</v>
      </c>
      <c r="D3240" s="43">
        <v>2255</v>
      </c>
      <c r="E3240" s="97">
        <v>8.6003169500000008E-3</v>
      </c>
      <c r="F3240" s="97">
        <v>1.05851171E-3</v>
      </c>
      <c r="G3240" s="97">
        <v>2.91476222E-3</v>
      </c>
      <c r="H3240" s="97">
        <v>4.6270425400000001E-3</v>
      </c>
    </row>
    <row r="3241" spans="1:8" x14ac:dyDescent="0.2">
      <c r="A3241" s="42" t="s">
        <v>64</v>
      </c>
      <c r="B3241" s="42" t="s">
        <v>73</v>
      </c>
      <c r="C3241" s="42" t="s">
        <v>20</v>
      </c>
      <c r="D3241" s="43">
        <v>370</v>
      </c>
      <c r="E3241" s="97">
        <v>7.7354852400000002E-3</v>
      </c>
      <c r="F3241" s="97">
        <v>1.18011739E-3</v>
      </c>
      <c r="G3241" s="97">
        <v>2.1285032600000002E-3</v>
      </c>
      <c r="H3241" s="97">
        <v>4.4268641200000004E-3</v>
      </c>
    </row>
    <row r="3242" spans="1:8" x14ac:dyDescent="0.2">
      <c r="A3242" s="42" t="s">
        <v>64</v>
      </c>
      <c r="B3242" s="42" t="s">
        <v>74</v>
      </c>
      <c r="C3242" s="42" t="s">
        <v>20</v>
      </c>
      <c r="D3242" s="43">
        <v>1163</v>
      </c>
      <c r="E3242" s="97">
        <v>8.4277966299999996E-3</v>
      </c>
      <c r="F3242" s="97">
        <v>1.4583729E-3</v>
      </c>
      <c r="G3242" s="97">
        <v>2.0143066300000001E-3</v>
      </c>
      <c r="H3242" s="97">
        <v>4.9551166299999999E-3</v>
      </c>
    </row>
    <row r="3243" spans="1:8" x14ac:dyDescent="0.2">
      <c r="A3243" s="42" t="s">
        <v>64</v>
      </c>
      <c r="B3243" s="42" t="s">
        <v>75</v>
      </c>
      <c r="C3243" s="42" t="s">
        <v>20</v>
      </c>
      <c r="D3243" s="43">
        <v>812</v>
      </c>
      <c r="E3243" s="97">
        <v>8.5807218100000006E-3</v>
      </c>
      <c r="F3243" s="97">
        <v>1.05932687E-3</v>
      </c>
      <c r="G3243" s="97">
        <v>1.7671983899999999E-3</v>
      </c>
      <c r="H3243" s="97">
        <v>5.7541960800000002E-3</v>
      </c>
    </row>
    <row r="3244" spans="1:8" x14ac:dyDescent="0.2">
      <c r="A3244" s="42" t="s">
        <v>64</v>
      </c>
      <c r="B3244" s="42" t="s">
        <v>70</v>
      </c>
      <c r="C3244" s="42" t="s">
        <v>21</v>
      </c>
      <c r="D3244" s="43">
        <v>1690</v>
      </c>
      <c r="E3244" s="97">
        <v>7.7503969800000001E-3</v>
      </c>
      <c r="F3244" s="97">
        <v>1.6633928100000001E-3</v>
      </c>
      <c r="G3244" s="97">
        <v>1.9274529099999999E-3</v>
      </c>
      <c r="H3244" s="97">
        <v>4.1595507600000001E-3</v>
      </c>
    </row>
    <row r="3245" spans="1:8" x14ac:dyDescent="0.2">
      <c r="A3245" s="42" t="s">
        <v>64</v>
      </c>
      <c r="B3245" s="42" t="s">
        <v>71</v>
      </c>
      <c r="C3245" s="42" t="s">
        <v>21</v>
      </c>
      <c r="D3245" s="43">
        <v>289</v>
      </c>
      <c r="E3245" s="97">
        <v>9.3498892199999992E-3</v>
      </c>
      <c r="F3245" s="97">
        <v>2.1340748E-3</v>
      </c>
      <c r="G3245" s="97">
        <v>1.84039768E-3</v>
      </c>
      <c r="H3245" s="97">
        <v>5.3754162599999999E-3</v>
      </c>
    </row>
    <row r="3246" spans="1:8" x14ac:dyDescent="0.2">
      <c r="A3246" s="42" t="s">
        <v>64</v>
      </c>
      <c r="B3246" s="42" t="s">
        <v>72</v>
      </c>
      <c r="C3246" s="42" t="s">
        <v>21</v>
      </c>
      <c r="D3246" s="43">
        <v>779</v>
      </c>
      <c r="E3246" s="97">
        <v>9.0676107800000006E-3</v>
      </c>
      <c r="F3246" s="97">
        <v>7.1751805999999997E-4</v>
      </c>
      <c r="G3246" s="97">
        <v>2.7382563100000002E-3</v>
      </c>
      <c r="H3246" s="97">
        <v>5.6118359199999997E-3</v>
      </c>
    </row>
    <row r="3247" spans="1:8" x14ac:dyDescent="0.2">
      <c r="A3247" s="42" t="s">
        <v>64</v>
      </c>
      <c r="B3247" s="42" t="s">
        <v>73</v>
      </c>
      <c r="C3247" s="42" t="s">
        <v>21</v>
      </c>
      <c r="D3247" s="43">
        <v>172</v>
      </c>
      <c r="E3247" s="97">
        <v>8.7467697899999992E-3</v>
      </c>
      <c r="F3247" s="97">
        <v>2.1786846199999999E-3</v>
      </c>
      <c r="G3247" s="97">
        <v>1.7890690100000001E-3</v>
      </c>
      <c r="H3247" s="97">
        <v>4.7790157099999999E-3</v>
      </c>
    </row>
    <row r="3248" spans="1:8" x14ac:dyDescent="0.2">
      <c r="A3248" s="42" t="s">
        <v>64</v>
      </c>
      <c r="B3248" s="42" t="s">
        <v>74</v>
      </c>
      <c r="C3248" s="42" t="s">
        <v>21</v>
      </c>
      <c r="D3248" s="43">
        <v>849</v>
      </c>
      <c r="E3248" s="97">
        <v>9.6054178999999996E-3</v>
      </c>
      <c r="F3248" s="97">
        <v>2.4397709400000001E-3</v>
      </c>
      <c r="G3248" s="97">
        <v>1.7263363000000001E-3</v>
      </c>
      <c r="H3248" s="97">
        <v>5.4393101600000004E-3</v>
      </c>
    </row>
    <row r="3249" spans="1:8" x14ac:dyDescent="0.2">
      <c r="A3249" s="42" t="s">
        <v>64</v>
      </c>
      <c r="B3249" s="42" t="s">
        <v>75</v>
      </c>
      <c r="C3249" s="42" t="s">
        <v>21</v>
      </c>
      <c r="D3249" s="43">
        <v>710</v>
      </c>
      <c r="E3249" s="97">
        <v>8.2675401900000004E-3</v>
      </c>
      <c r="F3249" s="97">
        <v>1.1851686499999999E-3</v>
      </c>
      <c r="G3249" s="97">
        <v>1.69260213E-3</v>
      </c>
      <c r="H3249" s="97">
        <v>5.3897689400000002E-3</v>
      </c>
    </row>
    <row r="3250" spans="1:8" x14ac:dyDescent="0.2">
      <c r="A3250" s="42" t="s">
        <v>64</v>
      </c>
      <c r="B3250" s="42" t="s">
        <v>70</v>
      </c>
      <c r="C3250" s="42" t="s">
        <v>22</v>
      </c>
      <c r="D3250" s="43">
        <v>314</v>
      </c>
      <c r="E3250" s="97">
        <v>8.7539069299999994E-3</v>
      </c>
      <c r="F3250" s="97">
        <v>2.1668581200000002E-3</v>
      </c>
      <c r="G3250" s="97">
        <v>1.4062128899999999E-3</v>
      </c>
      <c r="H3250" s="97">
        <v>5.1808354499999999E-3</v>
      </c>
    </row>
    <row r="3251" spans="1:8" x14ac:dyDescent="0.2">
      <c r="A3251" s="42" t="s">
        <v>64</v>
      </c>
      <c r="B3251" s="42" t="s">
        <v>71</v>
      </c>
      <c r="C3251" s="42" t="s">
        <v>22</v>
      </c>
      <c r="D3251" s="43">
        <v>97</v>
      </c>
      <c r="E3251" s="97">
        <v>7.9441101000000004E-3</v>
      </c>
      <c r="F3251" s="97">
        <v>1.6912463999999999E-3</v>
      </c>
      <c r="G3251" s="97">
        <v>1.7081898699999999E-3</v>
      </c>
      <c r="H3251" s="97">
        <v>4.5446732899999997E-3</v>
      </c>
    </row>
    <row r="3252" spans="1:8" x14ac:dyDescent="0.2">
      <c r="A3252" s="42" t="s">
        <v>64</v>
      </c>
      <c r="B3252" s="42" t="s">
        <v>72</v>
      </c>
      <c r="C3252" s="42" t="s">
        <v>22</v>
      </c>
      <c r="D3252" s="43">
        <v>49</v>
      </c>
      <c r="E3252" s="97">
        <v>6.6990265899999997E-3</v>
      </c>
      <c r="F3252" s="97">
        <v>2.4444914899999998E-3</v>
      </c>
      <c r="G3252" s="97">
        <v>1.3107046E-3</v>
      </c>
      <c r="H3252" s="97">
        <v>2.9438301100000001E-3</v>
      </c>
    </row>
    <row r="3253" spans="1:8" x14ac:dyDescent="0.2">
      <c r="A3253" s="42" t="s">
        <v>64</v>
      </c>
      <c r="B3253" s="42" t="s">
        <v>73</v>
      </c>
      <c r="C3253" s="42" t="s">
        <v>22</v>
      </c>
      <c r="D3253" s="43">
        <v>74</v>
      </c>
      <c r="E3253" s="97">
        <v>8.5091339200000001E-3</v>
      </c>
      <c r="F3253" s="97">
        <v>2.1635695700000001E-3</v>
      </c>
      <c r="G3253" s="97">
        <v>1.2690813200000001E-3</v>
      </c>
      <c r="H3253" s="97">
        <v>5.0764824600000001E-3</v>
      </c>
    </row>
    <row r="3254" spans="1:8" x14ac:dyDescent="0.2">
      <c r="A3254" s="42" t="s">
        <v>64</v>
      </c>
      <c r="B3254" s="42" t="s">
        <v>74</v>
      </c>
      <c r="C3254" s="42" t="s">
        <v>22</v>
      </c>
      <c r="D3254" s="43">
        <v>307</v>
      </c>
      <c r="E3254" s="97">
        <v>7.1515711100000002E-3</v>
      </c>
      <c r="F3254" s="97">
        <v>1.9637091899999998E-3</v>
      </c>
      <c r="G3254" s="97">
        <v>1.1079440299999999E-3</v>
      </c>
      <c r="H3254" s="97">
        <v>4.0799174199999998E-3</v>
      </c>
    </row>
    <row r="3255" spans="1:8" x14ac:dyDescent="0.2">
      <c r="A3255" s="42" t="s">
        <v>64</v>
      </c>
      <c r="B3255" s="42" t="s">
        <v>75</v>
      </c>
      <c r="C3255" s="42" t="s">
        <v>22</v>
      </c>
      <c r="D3255" s="43">
        <v>301</v>
      </c>
      <c r="E3255" s="97">
        <v>6.7951348099999998E-3</v>
      </c>
      <c r="F3255" s="97">
        <v>9.4876621E-4</v>
      </c>
      <c r="G3255" s="97">
        <v>1.0301692499999999E-3</v>
      </c>
      <c r="H3255" s="97">
        <v>4.8161988399999999E-3</v>
      </c>
    </row>
    <row r="3256" spans="1:8" x14ac:dyDescent="0.2">
      <c r="A3256" s="42" t="s">
        <v>64</v>
      </c>
      <c r="B3256" s="42" t="s">
        <v>70</v>
      </c>
      <c r="C3256" s="42" t="s">
        <v>23</v>
      </c>
      <c r="D3256" s="43">
        <v>1806</v>
      </c>
      <c r="E3256" s="97">
        <v>6.2076704300000002E-3</v>
      </c>
      <c r="F3256" s="97">
        <v>1.13063812E-3</v>
      </c>
      <c r="G3256" s="97">
        <v>1.37375776E-3</v>
      </c>
      <c r="H3256" s="97">
        <v>3.70327408E-3</v>
      </c>
    </row>
    <row r="3257" spans="1:8" x14ac:dyDescent="0.2">
      <c r="A3257" s="42" t="s">
        <v>64</v>
      </c>
      <c r="B3257" s="42" t="s">
        <v>71</v>
      </c>
      <c r="C3257" s="42" t="s">
        <v>23</v>
      </c>
      <c r="D3257" s="43">
        <v>500</v>
      </c>
      <c r="E3257" s="97">
        <v>7.4490738399999997E-3</v>
      </c>
      <c r="F3257" s="97">
        <v>1.6243979200000001E-3</v>
      </c>
      <c r="G3257" s="97">
        <v>1.4328238400000001E-3</v>
      </c>
      <c r="H3257" s="97">
        <v>4.3918515999999998E-3</v>
      </c>
    </row>
    <row r="3258" spans="1:8" x14ac:dyDescent="0.2">
      <c r="A3258" s="42" t="s">
        <v>64</v>
      </c>
      <c r="B3258" s="42" t="s">
        <v>72</v>
      </c>
      <c r="C3258" s="42" t="s">
        <v>23</v>
      </c>
      <c r="D3258" s="43">
        <v>80</v>
      </c>
      <c r="E3258" s="97">
        <v>6.2326386500000004E-3</v>
      </c>
      <c r="F3258" s="97">
        <v>1.3476560199999999E-3</v>
      </c>
      <c r="G3258" s="97">
        <v>1.07494188E-3</v>
      </c>
      <c r="H3258" s="97">
        <v>3.8100402300000002E-3</v>
      </c>
    </row>
    <row r="3259" spans="1:8" x14ac:dyDescent="0.2">
      <c r="A3259" s="42" t="s">
        <v>64</v>
      </c>
      <c r="B3259" s="42" t="s">
        <v>73</v>
      </c>
      <c r="C3259" s="42" t="s">
        <v>23</v>
      </c>
      <c r="D3259" s="43">
        <v>142</v>
      </c>
      <c r="E3259" s="97">
        <v>8.5960319600000001E-3</v>
      </c>
      <c r="F3259" s="97">
        <v>1.57945333E-3</v>
      </c>
      <c r="G3259" s="97">
        <v>1.2693985499999999E-3</v>
      </c>
      <c r="H3259" s="97">
        <v>5.74717962E-3</v>
      </c>
    </row>
    <row r="3260" spans="1:8" x14ac:dyDescent="0.2">
      <c r="A3260" s="42" t="s">
        <v>64</v>
      </c>
      <c r="B3260" s="42" t="s">
        <v>74</v>
      </c>
      <c r="C3260" s="42" t="s">
        <v>23</v>
      </c>
      <c r="D3260" s="43">
        <v>927</v>
      </c>
      <c r="E3260" s="97">
        <v>7.07595415E-3</v>
      </c>
      <c r="F3260" s="97">
        <v>1.5675938400000001E-3</v>
      </c>
      <c r="G3260" s="97">
        <v>1.11652959E-3</v>
      </c>
      <c r="H3260" s="97">
        <v>4.3918302300000002E-3</v>
      </c>
    </row>
    <row r="3261" spans="1:8" x14ac:dyDescent="0.2">
      <c r="A3261" s="42" t="s">
        <v>64</v>
      </c>
      <c r="B3261" s="42" t="s">
        <v>75</v>
      </c>
      <c r="C3261" s="42" t="s">
        <v>23</v>
      </c>
      <c r="D3261" s="43">
        <v>422</v>
      </c>
      <c r="E3261" s="97">
        <v>6.8010024700000003E-3</v>
      </c>
      <c r="F3261" s="97">
        <v>1.2702132499999999E-3</v>
      </c>
      <c r="G3261" s="97">
        <v>1.2123428800000001E-3</v>
      </c>
      <c r="H3261" s="97">
        <v>4.3184458599999998E-3</v>
      </c>
    </row>
    <row r="3262" spans="1:8" x14ac:dyDescent="0.2">
      <c r="A3262" s="42" t="s">
        <v>64</v>
      </c>
      <c r="B3262" s="42" t="s">
        <v>70</v>
      </c>
      <c r="C3262" s="42" t="s">
        <v>24</v>
      </c>
      <c r="D3262" s="43">
        <v>1744</v>
      </c>
      <c r="E3262" s="97">
        <v>7.4201691700000001E-3</v>
      </c>
      <c r="F3262" s="97">
        <v>1.5730916300000001E-3</v>
      </c>
      <c r="G3262" s="97">
        <v>1.7532728900000001E-3</v>
      </c>
      <c r="H3262" s="97">
        <v>4.0938041799999996E-3</v>
      </c>
    </row>
    <row r="3263" spans="1:8" x14ac:dyDescent="0.2">
      <c r="A3263" s="42" t="s">
        <v>64</v>
      </c>
      <c r="B3263" s="42" t="s">
        <v>71</v>
      </c>
      <c r="C3263" s="42" t="s">
        <v>24</v>
      </c>
      <c r="D3263" s="43">
        <v>591</v>
      </c>
      <c r="E3263" s="97">
        <v>8.5911353099999994E-3</v>
      </c>
      <c r="F3263" s="97">
        <v>1.5789110600000001E-3</v>
      </c>
      <c r="G3263" s="97">
        <v>1.97286041E-3</v>
      </c>
      <c r="H3263" s="97">
        <v>5.0393633600000001E-3</v>
      </c>
    </row>
    <row r="3264" spans="1:8" x14ac:dyDescent="0.2">
      <c r="A3264" s="42" t="s">
        <v>64</v>
      </c>
      <c r="B3264" s="42" t="s">
        <v>72</v>
      </c>
      <c r="C3264" s="42" t="s">
        <v>24</v>
      </c>
      <c r="D3264" s="43">
        <v>39</v>
      </c>
      <c r="E3264" s="97">
        <v>3.6125947199999999E-3</v>
      </c>
      <c r="F3264" s="97">
        <v>1.26869636E-3</v>
      </c>
      <c r="G3264" s="97">
        <v>8.2828790000000002E-4</v>
      </c>
      <c r="H3264" s="97">
        <v>1.5156099399999999E-3</v>
      </c>
    </row>
    <row r="3265" spans="1:8" x14ac:dyDescent="0.2">
      <c r="A3265" s="42" t="s">
        <v>64</v>
      </c>
      <c r="B3265" s="42" t="s">
        <v>73</v>
      </c>
      <c r="C3265" s="42" t="s">
        <v>24</v>
      </c>
      <c r="D3265" s="43">
        <v>268</v>
      </c>
      <c r="E3265" s="97">
        <v>9.1293962000000006E-3</v>
      </c>
      <c r="F3265" s="97">
        <v>1.80365509E-3</v>
      </c>
      <c r="G3265" s="97">
        <v>2.0325453500000001E-3</v>
      </c>
      <c r="H3265" s="97">
        <v>5.2931952399999996E-3</v>
      </c>
    </row>
    <row r="3266" spans="1:8" x14ac:dyDescent="0.2">
      <c r="A3266" s="42" t="s">
        <v>64</v>
      </c>
      <c r="B3266" s="42" t="s">
        <v>74</v>
      </c>
      <c r="C3266" s="42" t="s">
        <v>24</v>
      </c>
      <c r="D3266" s="43">
        <v>1242</v>
      </c>
      <c r="E3266" s="97">
        <v>8.2865335700000008E-3</v>
      </c>
      <c r="F3266" s="97">
        <v>1.70527463E-3</v>
      </c>
      <c r="G3266" s="97">
        <v>1.65840988E-3</v>
      </c>
      <c r="H3266" s="97">
        <v>4.9228485899999999E-3</v>
      </c>
    </row>
    <row r="3267" spans="1:8" x14ac:dyDescent="0.2">
      <c r="A3267" s="42" t="s">
        <v>64</v>
      </c>
      <c r="B3267" s="42" t="s">
        <v>75</v>
      </c>
      <c r="C3267" s="42" t="s">
        <v>24</v>
      </c>
      <c r="D3267" s="43">
        <v>1174</v>
      </c>
      <c r="E3267" s="97">
        <v>8.6110319999999994E-3</v>
      </c>
      <c r="F3267" s="97">
        <v>1.52089619E-3</v>
      </c>
      <c r="G3267" s="97">
        <v>1.6137253900000001E-3</v>
      </c>
      <c r="H3267" s="97">
        <v>5.4764099400000004E-3</v>
      </c>
    </row>
    <row r="3268" spans="1:8" x14ac:dyDescent="0.2">
      <c r="A3268" s="42" t="s">
        <v>64</v>
      </c>
      <c r="B3268" s="42" t="s">
        <v>70</v>
      </c>
      <c r="C3268" s="42" t="s">
        <v>25</v>
      </c>
      <c r="D3268" s="43">
        <v>901</v>
      </c>
      <c r="E3268" s="97">
        <v>7.4574415799999998E-3</v>
      </c>
      <c r="F3268" s="97">
        <v>1.38590842E-3</v>
      </c>
      <c r="G3268" s="97">
        <v>1.94504794E-3</v>
      </c>
      <c r="H3268" s="97">
        <v>4.1264847400000002E-3</v>
      </c>
    </row>
    <row r="3269" spans="1:8" x14ac:dyDescent="0.2">
      <c r="A3269" s="42" t="s">
        <v>64</v>
      </c>
      <c r="B3269" s="42" t="s">
        <v>71</v>
      </c>
      <c r="C3269" s="42" t="s">
        <v>25</v>
      </c>
      <c r="D3269" s="43">
        <v>194</v>
      </c>
      <c r="E3269" s="97">
        <v>8.1148575300000001E-3</v>
      </c>
      <c r="F3269" s="97">
        <v>1.8223794699999999E-3</v>
      </c>
      <c r="G3269" s="97">
        <v>1.9530352599999999E-3</v>
      </c>
      <c r="H3269" s="97">
        <v>4.3394423000000003E-3</v>
      </c>
    </row>
    <row r="3270" spans="1:8" x14ac:dyDescent="0.2">
      <c r="A3270" s="42" t="s">
        <v>64</v>
      </c>
      <c r="B3270" s="42" t="s">
        <v>72</v>
      </c>
      <c r="C3270" s="42" t="s">
        <v>25</v>
      </c>
      <c r="D3270" s="43">
        <v>906</v>
      </c>
      <c r="E3270" s="97">
        <v>9.0403097299999995E-3</v>
      </c>
      <c r="F3270" s="97">
        <v>9.5403051000000005E-4</v>
      </c>
      <c r="G3270" s="97">
        <v>3.3605181199999998E-3</v>
      </c>
      <c r="H3270" s="97">
        <v>4.7257606399999999E-3</v>
      </c>
    </row>
    <row r="3271" spans="1:8" x14ac:dyDescent="0.2">
      <c r="A3271" s="42" t="s">
        <v>64</v>
      </c>
      <c r="B3271" s="42" t="s">
        <v>73</v>
      </c>
      <c r="C3271" s="42" t="s">
        <v>25</v>
      </c>
      <c r="D3271" s="43">
        <v>102</v>
      </c>
      <c r="E3271" s="97">
        <v>8.3150641900000006E-3</v>
      </c>
      <c r="F3271" s="97">
        <v>1.4649144E-3</v>
      </c>
      <c r="G3271" s="97">
        <v>2.0346538899999999E-3</v>
      </c>
      <c r="H3271" s="97">
        <v>4.8154954200000004E-3</v>
      </c>
    </row>
    <row r="3272" spans="1:8" x14ac:dyDescent="0.2">
      <c r="A3272" s="42" t="s">
        <v>64</v>
      </c>
      <c r="B3272" s="42" t="s">
        <v>74</v>
      </c>
      <c r="C3272" s="42" t="s">
        <v>25</v>
      </c>
      <c r="D3272" s="43">
        <v>522</v>
      </c>
      <c r="E3272" s="97">
        <v>8.5120882500000009E-3</v>
      </c>
      <c r="F3272" s="97">
        <v>1.7518090400000001E-3</v>
      </c>
      <c r="G3272" s="97">
        <v>1.9311850099999999E-3</v>
      </c>
      <c r="H3272" s="97">
        <v>4.8290937100000002E-3</v>
      </c>
    </row>
    <row r="3273" spans="1:8" x14ac:dyDescent="0.2">
      <c r="A3273" s="42" t="s">
        <v>64</v>
      </c>
      <c r="B3273" s="42" t="s">
        <v>75</v>
      </c>
      <c r="C3273" s="42" t="s">
        <v>25</v>
      </c>
      <c r="D3273" s="43">
        <v>279</v>
      </c>
      <c r="E3273" s="97">
        <v>8.1551172600000006E-3</v>
      </c>
      <c r="F3273" s="97">
        <v>1.4368028399999999E-3</v>
      </c>
      <c r="G3273" s="97">
        <v>1.88956069E-3</v>
      </c>
      <c r="H3273" s="97">
        <v>4.8287532499999997E-3</v>
      </c>
    </row>
    <row r="3274" spans="1:8" x14ac:dyDescent="0.2">
      <c r="A3274" s="42" t="s">
        <v>64</v>
      </c>
      <c r="B3274" s="42" t="s">
        <v>70</v>
      </c>
      <c r="C3274" s="42" t="s">
        <v>26</v>
      </c>
      <c r="D3274" s="43">
        <v>14188</v>
      </c>
      <c r="E3274" s="97">
        <v>5.1214533000000003E-3</v>
      </c>
      <c r="F3274" s="97">
        <v>1.2283362999999999E-3</v>
      </c>
      <c r="G3274" s="97">
        <v>8.4633474999999995E-4</v>
      </c>
      <c r="H3274" s="97">
        <v>3.0467817600000001E-3</v>
      </c>
    </row>
    <row r="3275" spans="1:8" x14ac:dyDescent="0.2">
      <c r="A3275" s="42" t="s">
        <v>64</v>
      </c>
      <c r="B3275" s="42" t="s">
        <v>71</v>
      </c>
      <c r="C3275" s="42" t="s">
        <v>26</v>
      </c>
      <c r="D3275" s="43">
        <v>7960</v>
      </c>
      <c r="E3275" s="97">
        <v>5.0583979499999997E-3</v>
      </c>
      <c r="F3275" s="97">
        <v>1.10376947E-3</v>
      </c>
      <c r="G3275" s="97">
        <v>8.3620771000000003E-4</v>
      </c>
      <c r="H3275" s="97">
        <v>3.11842027E-3</v>
      </c>
    </row>
    <row r="3276" spans="1:8" x14ac:dyDescent="0.2">
      <c r="A3276" s="42" t="s">
        <v>64</v>
      </c>
      <c r="B3276" s="42" t="s">
        <v>72</v>
      </c>
      <c r="C3276" s="42" t="s">
        <v>26</v>
      </c>
      <c r="D3276" s="43">
        <v>1096</v>
      </c>
      <c r="E3276" s="97">
        <v>4.7689618199999997E-3</v>
      </c>
      <c r="F3276" s="97">
        <v>1.5792483799999999E-3</v>
      </c>
      <c r="G3276" s="97">
        <v>7.8937063000000004E-4</v>
      </c>
      <c r="H3276" s="97">
        <v>2.4003423200000002E-3</v>
      </c>
    </row>
    <row r="3277" spans="1:8" x14ac:dyDescent="0.2">
      <c r="A3277" s="42" t="s">
        <v>64</v>
      </c>
      <c r="B3277" s="42" t="s">
        <v>73</v>
      </c>
      <c r="C3277" s="42" t="s">
        <v>26</v>
      </c>
      <c r="D3277" s="43">
        <v>5448</v>
      </c>
      <c r="E3277" s="97">
        <v>5.4681591599999996E-3</v>
      </c>
      <c r="F3277" s="97">
        <v>1.4307087E-3</v>
      </c>
      <c r="G3277" s="97">
        <v>8.4359211999999995E-4</v>
      </c>
      <c r="H3277" s="97">
        <v>3.1938578500000001E-3</v>
      </c>
    </row>
    <row r="3278" spans="1:8" x14ac:dyDescent="0.2">
      <c r="A3278" s="42" t="s">
        <v>64</v>
      </c>
      <c r="B3278" s="42" t="s">
        <v>74</v>
      </c>
      <c r="C3278" s="42" t="s">
        <v>26</v>
      </c>
      <c r="D3278" s="43">
        <v>11038</v>
      </c>
      <c r="E3278" s="97">
        <v>5.8313534000000002E-3</v>
      </c>
      <c r="F3278" s="97">
        <v>1.34434241E-3</v>
      </c>
      <c r="G3278" s="97">
        <v>8.0272964000000001E-4</v>
      </c>
      <c r="H3278" s="97">
        <v>3.6842808699999998E-3</v>
      </c>
    </row>
    <row r="3279" spans="1:8" x14ac:dyDescent="0.2">
      <c r="A3279" s="42" t="s">
        <v>64</v>
      </c>
      <c r="B3279" s="42" t="s">
        <v>75</v>
      </c>
      <c r="C3279" s="42" t="s">
        <v>26</v>
      </c>
      <c r="D3279" s="43">
        <v>4280</v>
      </c>
      <c r="E3279" s="97">
        <v>5.31603418E-3</v>
      </c>
      <c r="F3279" s="97">
        <v>1.3622547500000001E-3</v>
      </c>
      <c r="G3279" s="97">
        <v>7.9807542999999999E-4</v>
      </c>
      <c r="H3279" s="97">
        <v>3.1557034999999999E-3</v>
      </c>
    </row>
    <row r="3280" spans="1:8" x14ac:dyDescent="0.2">
      <c r="A3280" s="42" t="s">
        <v>64</v>
      </c>
      <c r="B3280" s="42" t="s">
        <v>70</v>
      </c>
      <c r="C3280" s="42" t="s">
        <v>27</v>
      </c>
      <c r="D3280" s="43">
        <v>2036</v>
      </c>
      <c r="E3280" s="97">
        <v>6.41757371E-3</v>
      </c>
      <c r="F3280" s="97">
        <v>1.92781641E-3</v>
      </c>
      <c r="G3280" s="97">
        <v>7.2037217000000002E-4</v>
      </c>
      <c r="H3280" s="97">
        <v>3.7693846299999998E-3</v>
      </c>
    </row>
    <row r="3281" spans="1:8" x14ac:dyDescent="0.2">
      <c r="A3281" s="42" t="s">
        <v>64</v>
      </c>
      <c r="B3281" s="42" t="s">
        <v>71</v>
      </c>
      <c r="C3281" s="42" t="s">
        <v>27</v>
      </c>
      <c r="D3281" s="43">
        <v>883</v>
      </c>
      <c r="E3281" s="97">
        <v>5.8885164E-3</v>
      </c>
      <c r="F3281" s="97">
        <v>1.4694615099999999E-3</v>
      </c>
      <c r="G3281" s="97">
        <v>6.7943593000000001E-4</v>
      </c>
      <c r="H3281" s="97">
        <v>3.7396184799999999E-3</v>
      </c>
    </row>
    <row r="3282" spans="1:8" x14ac:dyDescent="0.2">
      <c r="A3282" s="42" t="s">
        <v>64</v>
      </c>
      <c r="B3282" s="42" t="s">
        <v>72</v>
      </c>
      <c r="C3282" s="42" t="s">
        <v>27</v>
      </c>
      <c r="D3282" s="43">
        <v>196</v>
      </c>
      <c r="E3282" s="97">
        <v>5.6497422799999999E-3</v>
      </c>
      <c r="F3282" s="97">
        <v>2.1090204799999999E-3</v>
      </c>
      <c r="G3282" s="97">
        <v>6.9420797999999995E-4</v>
      </c>
      <c r="H3282" s="97">
        <v>2.8465133500000001E-3</v>
      </c>
    </row>
    <row r="3283" spans="1:8" x14ac:dyDescent="0.2">
      <c r="A3283" s="42" t="s">
        <v>64</v>
      </c>
      <c r="B3283" s="42" t="s">
        <v>73</v>
      </c>
      <c r="C3283" s="42" t="s">
        <v>27</v>
      </c>
      <c r="D3283" s="43">
        <v>593</v>
      </c>
      <c r="E3283" s="97">
        <v>6.6396732700000002E-3</v>
      </c>
      <c r="F3283" s="97">
        <v>2.1841036500000002E-3</v>
      </c>
      <c r="G3283" s="97">
        <v>6.9543961999999997E-4</v>
      </c>
      <c r="H3283" s="97">
        <v>3.7601295100000002E-3</v>
      </c>
    </row>
    <row r="3284" spans="1:8" x14ac:dyDescent="0.2">
      <c r="A3284" s="42" t="s">
        <v>64</v>
      </c>
      <c r="B3284" s="42" t="s">
        <v>74</v>
      </c>
      <c r="C3284" s="42" t="s">
        <v>27</v>
      </c>
      <c r="D3284" s="43">
        <v>2031</v>
      </c>
      <c r="E3284" s="97">
        <v>6.2253357499999998E-3</v>
      </c>
      <c r="F3284" s="97">
        <v>1.8628843000000001E-3</v>
      </c>
      <c r="G3284" s="97">
        <v>6.1883375999999995E-4</v>
      </c>
      <c r="H3284" s="97">
        <v>3.7436172099999999E-3</v>
      </c>
    </row>
    <row r="3285" spans="1:8" x14ac:dyDescent="0.2">
      <c r="A3285" s="42" t="s">
        <v>64</v>
      </c>
      <c r="B3285" s="42" t="s">
        <v>75</v>
      </c>
      <c r="C3285" s="42" t="s">
        <v>27</v>
      </c>
      <c r="D3285" s="43">
        <v>1857</v>
      </c>
      <c r="E3285" s="97">
        <v>5.4614294800000001E-3</v>
      </c>
      <c r="F3285" s="97">
        <v>1.26229682E-3</v>
      </c>
      <c r="G3285" s="97">
        <v>6.3045334000000005E-4</v>
      </c>
      <c r="H3285" s="97">
        <v>3.5686788300000002E-3</v>
      </c>
    </row>
    <row r="3286" spans="1:8" x14ac:dyDescent="0.2">
      <c r="A3286" s="42" t="s">
        <v>64</v>
      </c>
      <c r="B3286" s="42" t="s">
        <v>70</v>
      </c>
      <c r="C3286" s="42" t="s">
        <v>28</v>
      </c>
      <c r="D3286" s="43">
        <v>1654</v>
      </c>
      <c r="E3286" s="97">
        <v>7.01174038E-3</v>
      </c>
      <c r="F3286" s="97">
        <v>1.74532676E-3</v>
      </c>
      <c r="G3286" s="97">
        <v>1.3315221099999999E-3</v>
      </c>
      <c r="H3286" s="97">
        <v>3.9348910500000001E-3</v>
      </c>
    </row>
    <row r="3287" spans="1:8" x14ac:dyDescent="0.2">
      <c r="A3287" s="42" t="s">
        <v>64</v>
      </c>
      <c r="B3287" s="42" t="s">
        <v>71</v>
      </c>
      <c r="C3287" s="42" t="s">
        <v>28</v>
      </c>
      <c r="D3287" s="43">
        <v>152</v>
      </c>
      <c r="E3287" s="97">
        <v>1.4553484179999999E-2</v>
      </c>
      <c r="F3287" s="97">
        <v>5.70381004E-3</v>
      </c>
      <c r="G3287" s="97">
        <v>1.5573219299999999E-3</v>
      </c>
      <c r="H3287" s="97">
        <v>7.2923517600000003E-3</v>
      </c>
    </row>
    <row r="3288" spans="1:8" x14ac:dyDescent="0.2">
      <c r="A3288" s="42" t="s">
        <v>64</v>
      </c>
      <c r="B3288" s="42" t="s">
        <v>72</v>
      </c>
      <c r="C3288" s="42" t="s">
        <v>28</v>
      </c>
      <c r="D3288" s="43">
        <v>182</v>
      </c>
      <c r="E3288" s="97">
        <v>5.6333305400000002E-3</v>
      </c>
      <c r="F3288" s="97">
        <v>1.34653517E-3</v>
      </c>
      <c r="G3288" s="97">
        <v>1.2137512800000001E-3</v>
      </c>
      <c r="H3288" s="97">
        <v>3.0730436099999999E-3</v>
      </c>
    </row>
    <row r="3289" spans="1:8" x14ac:dyDescent="0.2">
      <c r="A3289" s="42" t="s">
        <v>64</v>
      </c>
      <c r="B3289" s="42" t="s">
        <v>73</v>
      </c>
      <c r="C3289" s="42" t="s">
        <v>28</v>
      </c>
      <c r="D3289" s="43">
        <v>122</v>
      </c>
      <c r="E3289" s="97">
        <v>1.0659342489999999E-2</v>
      </c>
      <c r="F3289" s="97">
        <v>4.3093500699999997E-3</v>
      </c>
      <c r="G3289" s="97">
        <v>1.1978215499999999E-3</v>
      </c>
      <c r="H3289" s="97">
        <v>5.1521703900000004E-3</v>
      </c>
    </row>
    <row r="3290" spans="1:8" x14ac:dyDescent="0.2">
      <c r="A3290" s="42" t="s">
        <v>64</v>
      </c>
      <c r="B3290" s="42" t="s">
        <v>74</v>
      </c>
      <c r="C3290" s="42" t="s">
        <v>28</v>
      </c>
      <c r="D3290" s="43">
        <v>1142</v>
      </c>
      <c r="E3290" s="97">
        <v>8.4944681300000002E-3</v>
      </c>
      <c r="F3290" s="97">
        <v>2.4889222899999999E-3</v>
      </c>
      <c r="G3290" s="97">
        <v>1.08121287E-3</v>
      </c>
      <c r="H3290" s="97">
        <v>4.9243324799999998E-3</v>
      </c>
    </row>
    <row r="3291" spans="1:8" x14ac:dyDescent="0.2">
      <c r="A3291" s="42" t="s">
        <v>64</v>
      </c>
      <c r="B3291" s="42" t="s">
        <v>75</v>
      </c>
      <c r="C3291" s="42" t="s">
        <v>28</v>
      </c>
      <c r="D3291" s="43">
        <v>965</v>
      </c>
      <c r="E3291" s="97">
        <v>7.5080956100000004E-3</v>
      </c>
      <c r="F3291" s="97">
        <v>1.3686070199999999E-3</v>
      </c>
      <c r="G3291" s="97">
        <v>1.0852161199999999E-3</v>
      </c>
      <c r="H3291" s="97">
        <v>5.0542719599999996E-3</v>
      </c>
    </row>
    <row r="3292" spans="1:8" x14ac:dyDescent="0.2">
      <c r="A3292" s="42" t="s">
        <v>64</v>
      </c>
      <c r="B3292" s="42" t="s">
        <v>70</v>
      </c>
      <c r="C3292" s="42" t="s">
        <v>29</v>
      </c>
      <c r="D3292" s="43">
        <v>742</v>
      </c>
      <c r="E3292" s="97">
        <v>9.8282292700000006E-3</v>
      </c>
      <c r="F3292" s="97">
        <v>3.0414230799999998E-3</v>
      </c>
      <c r="G3292" s="97">
        <v>2.13900409E-3</v>
      </c>
      <c r="H3292" s="97">
        <v>4.6478016100000002E-3</v>
      </c>
    </row>
    <row r="3293" spans="1:8" x14ac:dyDescent="0.2">
      <c r="A3293" s="42" t="s">
        <v>64</v>
      </c>
      <c r="B3293" s="42" t="s">
        <v>71</v>
      </c>
      <c r="C3293" s="42" t="s">
        <v>29</v>
      </c>
      <c r="D3293" s="43">
        <v>251</v>
      </c>
      <c r="E3293" s="97">
        <v>1.036539004E-2</v>
      </c>
      <c r="F3293" s="97">
        <v>2.5250384800000001E-3</v>
      </c>
      <c r="G3293" s="97">
        <v>2.3915446800000001E-3</v>
      </c>
      <c r="H3293" s="97">
        <v>5.4487141499999997E-3</v>
      </c>
    </row>
    <row r="3294" spans="1:8" x14ac:dyDescent="0.2">
      <c r="A3294" s="42" t="s">
        <v>64</v>
      </c>
      <c r="B3294" s="42" t="s">
        <v>72</v>
      </c>
      <c r="C3294" s="42" t="s">
        <v>29</v>
      </c>
      <c r="D3294" s="43">
        <v>37</v>
      </c>
      <c r="E3294" s="97">
        <v>8.5444817700000009E-3</v>
      </c>
      <c r="F3294" s="97">
        <v>2.8947695700000001E-3</v>
      </c>
      <c r="G3294" s="97">
        <v>1.64476951E-3</v>
      </c>
      <c r="H3294" s="97">
        <v>4.00494222E-3</v>
      </c>
    </row>
    <row r="3295" spans="1:8" x14ac:dyDescent="0.2">
      <c r="A3295" s="42" t="s">
        <v>64</v>
      </c>
      <c r="B3295" s="42" t="s">
        <v>73</v>
      </c>
      <c r="C3295" s="42" t="s">
        <v>29</v>
      </c>
      <c r="D3295" s="43">
        <v>132</v>
      </c>
      <c r="E3295" s="97">
        <v>1.0095573579999999E-2</v>
      </c>
      <c r="F3295" s="97">
        <v>3.0174134799999999E-3</v>
      </c>
      <c r="G3295" s="97">
        <v>2.0562392200000001E-3</v>
      </c>
      <c r="H3295" s="97">
        <v>5.0217449900000002E-3</v>
      </c>
    </row>
    <row r="3296" spans="1:8" x14ac:dyDescent="0.2">
      <c r="A3296" s="42" t="s">
        <v>64</v>
      </c>
      <c r="B3296" s="42" t="s">
        <v>74</v>
      </c>
      <c r="C3296" s="42" t="s">
        <v>29</v>
      </c>
      <c r="D3296" s="43">
        <v>511</v>
      </c>
      <c r="E3296" s="97">
        <v>9.8106016999999993E-3</v>
      </c>
      <c r="F3296" s="97">
        <v>2.62217306E-3</v>
      </c>
      <c r="G3296" s="97">
        <v>1.80630277E-3</v>
      </c>
      <c r="H3296" s="97">
        <v>5.3820574599999999E-3</v>
      </c>
    </row>
    <row r="3297" spans="1:8" x14ac:dyDescent="0.2">
      <c r="A3297" s="42" t="s">
        <v>64</v>
      </c>
      <c r="B3297" s="42" t="s">
        <v>75</v>
      </c>
      <c r="C3297" s="42" t="s">
        <v>29</v>
      </c>
      <c r="D3297" s="43">
        <v>669</v>
      </c>
      <c r="E3297" s="97">
        <v>9.1731887500000001E-3</v>
      </c>
      <c r="F3297" s="97">
        <v>1.94485942E-3</v>
      </c>
      <c r="G3297" s="97">
        <v>1.7579268699999999E-3</v>
      </c>
      <c r="H3297" s="97">
        <v>5.47021165E-3</v>
      </c>
    </row>
    <row r="3298" spans="1:8" x14ac:dyDescent="0.2">
      <c r="A3298" s="42" t="s">
        <v>64</v>
      </c>
      <c r="B3298" s="42" t="s">
        <v>70</v>
      </c>
      <c r="C3298" s="42" t="s">
        <v>30</v>
      </c>
      <c r="D3298" s="43">
        <v>1806</v>
      </c>
      <c r="E3298" s="97">
        <v>6.8838245099999999E-3</v>
      </c>
      <c r="F3298" s="97">
        <v>1.5596927599999999E-3</v>
      </c>
      <c r="G3298" s="97">
        <v>1.1222427499999999E-3</v>
      </c>
      <c r="H3298" s="97">
        <v>4.2018885199999996E-3</v>
      </c>
    </row>
    <row r="3299" spans="1:8" x14ac:dyDescent="0.2">
      <c r="A3299" s="42" t="s">
        <v>64</v>
      </c>
      <c r="B3299" s="42" t="s">
        <v>71</v>
      </c>
      <c r="C3299" s="42" t="s">
        <v>30</v>
      </c>
      <c r="D3299" s="43">
        <v>333</v>
      </c>
      <c r="E3299" s="97">
        <v>7.3928092100000002E-3</v>
      </c>
      <c r="F3299" s="97">
        <v>1.56952066E-3</v>
      </c>
      <c r="G3299" s="97">
        <v>1.1329382500000001E-3</v>
      </c>
      <c r="H3299" s="97">
        <v>4.6903498200000001E-3</v>
      </c>
    </row>
    <row r="3300" spans="1:8" x14ac:dyDescent="0.2">
      <c r="A3300" s="42" t="s">
        <v>64</v>
      </c>
      <c r="B3300" s="42" t="s">
        <v>72</v>
      </c>
      <c r="C3300" s="42" t="s">
        <v>30</v>
      </c>
      <c r="D3300" s="43">
        <v>77</v>
      </c>
      <c r="E3300" s="97">
        <v>6.9348242100000001E-3</v>
      </c>
      <c r="F3300" s="97">
        <v>2.6889427600000002E-3</v>
      </c>
      <c r="G3300" s="97">
        <v>8.5347498999999996E-4</v>
      </c>
      <c r="H3300" s="97">
        <v>3.39240594E-3</v>
      </c>
    </row>
    <row r="3301" spans="1:8" x14ac:dyDescent="0.2">
      <c r="A3301" s="42" t="s">
        <v>64</v>
      </c>
      <c r="B3301" s="42" t="s">
        <v>73</v>
      </c>
      <c r="C3301" s="42" t="s">
        <v>30</v>
      </c>
      <c r="D3301" s="43">
        <v>354</v>
      </c>
      <c r="E3301" s="97">
        <v>7.0178774500000004E-3</v>
      </c>
      <c r="F3301" s="97">
        <v>1.9216557E-3</v>
      </c>
      <c r="G3301" s="97">
        <v>8.9496338999999999E-4</v>
      </c>
      <c r="H3301" s="97">
        <v>4.2012578599999999E-3</v>
      </c>
    </row>
    <row r="3302" spans="1:8" x14ac:dyDescent="0.2">
      <c r="A3302" s="42" t="s">
        <v>64</v>
      </c>
      <c r="B3302" s="42" t="s">
        <v>74</v>
      </c>
      <c r="C3302" s="42" t="s">
        <v>30</v>
      </c>
      <c r="D3302" s="43">
        <v>648</v>
      </c>
      <c r="E3302" s="97">
        <v>6.9655204500000002E-3</v>
      </c>
      <c r="F3302" s="97">
        <v>1.67254276E-3</v>
      </c>
      <c r="G3302" s="97">
        <v>9.7974155000000009E-4</v>
      </c>
      <c r="H3302" s="97">
        <v>4.3132356300000004E-3</v>
      </c>
    </row>
    <row r="3303" spans="1:8" x14ac:dyDescent="0.2">
      <c r="A3303" s="42" t="s">
        <v>64</v>
      </c>
      <c r="B3303" s="42" t="s">
        <v>75</v>
      </c>
      <c r="C3303" s="42" t="s">
        <v>30</v>
      </c>
      <c r="D3303" s="43">
        <v>560</v>
      </c>
      <c r="E3303" s="97">
        <v>7.2335686999999999E-3</v>
      </c>
      <c r="F3303" s="97">
        <v>1.45556359E-3</v>
      </c>
      <c r="G3303" s="97">
        <v>8.7491708999999998E-4</v>
      </c>
      <c r="H3303" s="97">
        <v>4.9030875599999999E-3</v>
      </c>
    </row>
    <row r="3304" spans="1:8" x14ac:dyDescent="0.2">
      <c r="A3304" s="42" t="s">
        <v>64</v>
      </c>
      <c r="B3304" s="42" t="s">
        <v>70</v>
      </c>
      <c r="C3304" s="42" t="s">
        <v>31</v>
      </c>
      <c r="D3304" s="43">
        <v>1424</v>
      </c>
      <c r="E3304" s="97">
        <v>9.2027297499999994E-3</v>
      </c>
      <c r="F3304" s="97">
        <v>1.6136565200000001E-3</v>
      </c>
      <c r="G3304" s="97">
        <v>1.78263474E-3</v>
      </c>
      <c r="H3304" s="97">
        <v>5.8064380099999997E-3</v>
      </c>
    </row>
    <row r="3305" spans="1:8" x14ac:dyDescent="0.2">
      <c r="A3305" s="42" t="s">
        <v>64</v>
      </c>
      <c r="B3305" s="42" t="s">
        <v>71</v>
      </c>
      <c r="C3305" s="42" t="s">
        <v>31</v>
      </c>
      <c r="D3305" s="43">
        <v>28</v>
      </c>
      <c r="E3305" s="97">
        <v>9.3754131099999995E-3</v>
      </c>
      <c r="F3305" s="97">
        <v>4.0728338199999999E-3</v>
      </c>
      <c r="G3305" s="97">
        <v>1.0780421E-3</v>
      </c>
      <c r="H3305" s="97">
        <v>4.2245368000000004E-3</v>
      </c>
    </row>
    <row r="3306" spans="1:8" x14ac:dyDescent="0.2">
      <c r="A3306" s="42" t="s">
        <v>64</v>
      </c>
      <c r="B3306" s="42" t="s">
        <v>72</v>
      </c>
      <c r="C3306" s="42" t="s">
        <v>31</v>
      </c>
      <c r="D3306" s="43">
        <v>1561</v>
      </c>
      <c r="E3306" s="97">
        <v>2.081208306E-2</v>
      </c>
      <c r="F3306" s="97">
        <v>2.2993775300000001E-3</v>
      </c>
      <c r="G3306" s="97">
        <v>2.34267094E-3</v>
      </c>
      <c r="H3306" s="97">
        <v>1.617003409E-2</v>
      </c>
    </row>
    <row r="3307" spans="1:8" x14ac:dyDescent="0.2">
      <c r="A3307" s="42" t="s">
        <v>64</v>
      </c>
      <c r="B3307" s="42" t="s">
        <v>73</v>
      </c>
      <c r="C3307" s="42" t="s">
        <v>31</v>
      </c>
      <c r="D3307" s="43">
        <v>669</v>
      </c>
      <c r="E3307" s="97">
        <v>7.2709576599999997E-3</v>
      </c>
      <c r="F3307" s="97">
        <v>1.7197618400000001E-3</v>
      </c>
      <c r="G3307" s="97">
        <v>1.3624014900000001E-3</v>
      </c>
      <c r="H3307" s="97">
        <v>4.1887938499999998E-3</v>
      </c>
    </row>
    <row r="3308" spans="1:8" x14ac:dyDescent="0.2">
      <c r="A3308" s="42" t="s">
        <v>64</v>
      </c>
      <c r="B3308" s="42" t="s">
        <v>74</v>
      </c>
      <c r="C3308" s="42" t="s">
        <v>31</v>
      </c>
      <c r="D3308" s="43">
        <v>773</v>
      </c>
      <c r="E3308" s="97">
        <v>6.7200748600000004E-3</v>
      </c>
      <c r="F3308" s="97">
        <v>1.5958295099999999E-3</v>
      </c>
      <c r="G3308" s="97">
        <v>1.2916694099999999E-3</v>
      </c>
      <c r="H3308" s="97">
        <v>3.8325754699999998E-3</v>
      </c>
    </row>
    <row r="3309" spans="1:8" x14ac:dyDescent="0.2">
      <c r="A3309" s="42" t="s">
        <v>64</v>
      </c>
      <c r="B3309" s="42" t="s">
        <v>75</v>
      </c>
      <c r="C3309" s="42" t="s">
        <v>31</v>
      </c>
      <c r="D3309" s="43">
        <v>472</v>
      </c>
      <c r="E3309" s="97">
        <v>7.5707928699999998E-3</v>
      </c>
      <c r="F3309" s="97">
        <v>1.45644494E-3</v>
      </c>
      <c r="G3309" s="97">
        <v>1.3691980000000001E-3</v>
      </c>
      <c r="H3309" s="97">
        <v>4.7451494199999998E-3</v>
      </c>
    </row>
    <row r="3310" spans="1:8" x14ac:dyDescent="0.2">
      <c r="A3310" s="42" t="s">
        <v>64</v>
      </c>
      <c r="B3310" s="42" t="s">
        <v>70</v>
      </c>
      <c r="C3310" s="42" t="s">
        <v>166</v>
      </c>
      <c r="D3310" s="43">
        <v>5</v>
      </c>
      <c r="E3310" s="97">
        <v>1.311574041E-2</v>
      </c>
      <c r="F3310" s="97">
        <v>3.1203701299999998E-3</v>
      </c>
      <c r="G3310" s="97">
        <v>4.9999998499999998E-3</v>
      </c>
      <c r="H3310" s="97">
        <v>4.9953699899999999E-3</v>
      </c>
    </row>
    <row r="3311" spans="1:8" x14ac:dyDescent="0.2">
      <c r="A3311" s="42" t="s">
        <v>64</v>
      </c>
      <c r="B3311" s="42" t="s">
        <v>71</v>
      </c>
      <c r="C3311" s="42" t="s">
        <v>166</v>
      </c>
      <c r="D3311" s="43">
        <v>1</v>
      </c>
      <c r="E3311" s="97">
        <v>9.9537034700000002E-3</v>
      </c>
      <c r="F3311" s="97">
        <v>9.4907360999999999E-4</v>
      </c>
      <c r="G3311" s="97">
        <v>4.4560180499999998E-3</v>
      </c>
      <c r="H3311" s="97">
        <v>4.5486111099999997E-3</v>
      </c>
    </row>
    <row r="3312" spans="1:8" x14ac:dyDescent="0.2">
      <c r="A3312" s="42" t="s">
        <v>64</v>
      </c>
      <c r="B3312" s="42" t="s">
        <v>74</v>
      </c>
      <c r="C3312" s="42" t="s">
        <v>166</v>
      </c>
      <c r="D3312" s="43">
        <v>1</v>
      </c>
      <c r="E3312" s="97">
        <v>1.7337962500000002E-2</v>
      </c>
      <c r="F3312" s="97">
        <v>5.9490736100000002E-3</v>
      </c>
      <c r="G3312" s="97">
        <v>5.6018513799999999E-3</v>
      </c>
      <c r="H3312" s="97">
        <v>5.7870368E-3</v>
      </c>
    </row>
    <row r="3313" spans="1:8" x14ac:dyDescent="0.2">
      <c r="A3313" s="42" t="s">
        <v>64</v>
      </c>
      <c r="B3313" s="42" t="s">
        <v>75</v>
      </c>
      <c r="C3313" s="42" t="s">
        <v>166</v>
      </c>
      <c r="D3313" s="43">
        <v>1</v>
      </c>
      <c r="E3313" s="97">
        <v>7.0717590200000003E-3</v>
      </c>
      <c r="F3313" s="97">
        <v>1.7708333300000001E-3</v>
      </c>
      <c r="G3313" s="97">
        <v>4.0509256900000002E-3</v>
      </c>
      <c r="H3313" s="97">
        <v>1.25E-3</v>
      </c>
    </row>
    <row r="3314" spans="1:8" x14ac:dyDescent="0.2">
      <c r="A3314" s="42" t="s">
        <v>64</v>
      </c>
      <c r="B3314" s="42" t="s">
        <v>70</v>
      </c>
      <c r="C3314" s="42" t="s">
        <v>32</v>
      </c>
      <c r="D3314" s="43">
        <v>3301</v>
      </c>
      <c r="E3314" s="97">
        <v>7.8467416299999992E-3</v>
      </c>
      <c r="F3314" s="97">
        <v>1.4530842599999999E-3</v>
      </c>
      <c r="G3314" s="97">
        <v>1.5681342699999999E-3</v>
      </c>
      <c r="H3314" s="97">
        <v>4.8255226099999998E-3</v>
      </c>
    </row>
    <row r="3315" spans="1:8" x14ac:dyDescent="0.2">
      <c r="A3315" s="42" t="s">
        <v>64</v>
      </c>
      <c r="B3315" s="42" t="s">
        <v>71</v>
      </c>
      <c r="C3315" s="42" t="s">
        <v>32</v>
      </c>
      <c r="D3315" s="43">
        <v>224</v>
      </c>
      <c r="E3315" s="97">
        <v>9.8765601600000006E-3</v>
      </c>
      <c r="F3315" s="97">
        <v>2.70182266E-3</v>
      </c>
      <c r="G3315" s="97">
        <v>1.80049164E-3</v>
      </c>
      <c r="H3315" s="97">
        <v>5.37424537E-3</v>
      </c>
    </row>
    <row r="3316" spans="1:8" x14ac:dyDescent="0.2">
      <c r="A3316" s="42" t="s">
        <v>64</v>
      </c>
      <c r="B3316" s="42" t="s">
        <v>72</v>
      </c>
      <c r="C3316" s="42" t="s">
        <v>32</v>
      </c>
      <c r="D3316" s="43">
        <v>1892</v>
      </c>
      <c r="E3316" s="97">
        <v>9.1863827200000005E-3</v>
      </c>
      <c r="F3316" s="97">
        <v>1.08357046E-3</v>
      </c>
      <c r="G3316" s="97">
        <v>2.6431646900000002E-3</v>
      </c>
      <c r="H3316" s="97">
        <v>5.4596471000000002E-3</v>
      </c>
    </row>
    <row r="3317" spans="1:8" x14ac:dyDescent="0.2">
      <c r="A3317" s="42" t="s">
        <v>64</v>
      </c>
      <c r="B3317" s="42" t="s">
        <v>73</v>
      </c>
      <c r="C3317" s="42" t="s">
        <v>32</v>
      </c>
      <c r="D3317" s="43">
        <v>614</v>
      </c>
      <c r="E3317" s="97">
        <v>8.2217959600000001E-3</v>
      </c>
      <c r="F3317" s="97">
        <v>1.76331183E-3</v>
      </c>
      <c r="G3317" s="97">
        <v>1.45424258E-3</v>
      </c>
      <c r="H3317" s="97">
        <v>5.0042410600000002E-3</v>
      </c>
    </row>
    <row r="3318" spans="1:8" x14ac:dyDescent="0.2">
      <c r="A3318" s="42" t="s">
        <v>64</v>
      </c>
      <c r="B3318" s="42" t="s">
        <v>74</v>
      </c>
      <c r="C3318" s="42" t="s">
        <v>32</v>
      </c>
      <c r="D3318" s="43">
        <v>1196</v>
      </c>
      <c r="E3318" s="97">
        <v>8.4010646400000007E-3</v>
      </c>
      <c r="F3318" s="97">
        <v>1.89532213E-3</v>
      </c>
      <c r="G3318" s="97">
        <v>1.40885295E-3</v>
      </c>
      <c r="H3318" s="97">
        <v>5.09688908E-3</v>
      </c>
    </row>
    <row r="3319" spans="1:8" x14ac:dyDescent="0.2">
      <c r="A3319" s="42" t="s">
        <v>64</v>
      </c>
      <c r="B3319" s="42" t="s">
        <v>75</v>
      </c>
      <c r="C3319" s="42" t="s">
        <v>32</v>
      </c>
      <c r="D3319" s="43">
        <v>1177</v>
      </c>
      <c r="E3319" s="97">
        <v>8.4531547599999996E-3</v>
      </c>
      <c r="F3319" s="97">
        <v>1.3456604099999999E-3</v>
      </c>
      <c r="G3319" s="97">
        <v>1.43429993E-3</v>
      </c>
      <c r="H3319" s="97">
        <v>5.6731939099999998E-3</v>
      </c>
    </row>
    <row r="3320" spans="1:8" x14ac:dyDescent="0.2">
      <c r="A3320" s="42" t="s">
        <v>64</v>
      </c>
      <c r="B3320" s="42" t="s">
        <v>70</v>
      </c>
      <c r="C3320" s="42" t="s">
        <v>33</v>
      </c>
      <c r="D3320" s="43">
        <v>1899</v>
      </c>
      <c r="E3320" s="97">
        <v>7.0843692200000001E-3</v>
      </c>
      <c r="F3320" s="97">
        <v>1.9799343799999998E-3</v>
      </c>
      <c r="G3320" s="97">
        <v>1.0147029199999999E-3</v>
      </c>
      <c r="H3320" s="97">
        <v>4.0897314400000001E-3</v>
      </c>
    </row>
    <row r="3321" spans="1:8" x14ac:dyDescent="0.2">
      <c r="A3321" s="42" t="s">
        <v>64</v>
      </c>
      <c r="B3321" s="42" t="s">
        <v>71</v>
      </c>
      <c r="C3321" s="42" t="s">
        <v>33</v>
      </c>
      <c r="D3321" s="43">
        <v>390</v>
      </c>
      <c r="E3321" s="97">
        <v>6.2201445799999998E-3</v>
      </c>
      <c r="F3321" s="97">
        <v>1.54852185E-3</v>
      </c>
      <c r="G3321" s="97">
        <v>8.7173527000000001E-4</v>
      </c>
      <c r="H3321" s="97">
        <v>3.7998870000000001E-3</v>
      </c>
    </row>
    <row r="3322" spans="1:8" x14ac:dyDescent="0.2">
      <c r="A3322" s="42" t="s">
        <v>64</v>
      </c>
      <c r="B3322" s="42" t="s">
        <v>72</v>
      </c>
      <c r="C3322" s="42" t="s">
        <v>33</v>
      </c>
      <c r="D3322" s="43">
        <v>114</v>
      </c>
      <c r="E3322" s="97">
        <v>5.9096813500000003E-3</v>
      </c>
      <c r="F3322" s="97">
        <v>2.4772577300000002E-3</v>
      </c>
      <c r="G3322" s="97">
        <v>8.5739496999999996E-4</v>
      </c>
      <c r="H3322" s="97">
        <v>2.5750282000000001E-3</v>
      </c>
    </row>
    <row r="3323" spans="1:8" x14ac:dyDescent="0.2">
      <c r="A3323" s="42" t="s">
        <v>64</v>
      </c>
      <c r="B3323" s="42" t="s">
        <v>73</v>
      </c>
      <c r="C3323" s="42" t="s">
        <v>33</v>
      </c>
      <c r="D3323" s="43">
        <v>688</v>
      </c>
      <c r="E3323" s="97">
        <v>7.2981600099999997E-3</v>
      </c>
      <c r="F3323" s="97">
        <v>2.0468276399999998E-3</v>
      </c>
      <c r="G3323" s="97">
        <v>1.10221162E-3</v>
      </c>
      <c r="H3323" s="97">
        <v>4.1491202699999999E-3</v>
      </c>
    </row>
    <row r="3324" spans="1:8" x14ac:dyDescent="0.2">
      <c r="A3324" s="42" t="s">
        <v>64</v>
      </c>
      <c r="B3324" s="42" t="s">
        <v>74</v>
      </c>
      <c r="C3324" s="42" t="s">
        <v>33</v>
      </c>
      <c r="D3324" s="43">
        <v>1002</v>
      </c>
      <c r="E3324" s="97">
        <v>6.9034613599999999E-3</v>
      </c>
      <c r="F3324" s="97">
        <v>1.9973130000000001E-3</v>
      </c>
      <c r="G3324" s="97">
        <v>8.1463208000000004E-4</v>
      </c>
      <c r="H3324" s="97">
        <v>4.0915157899999999E-3</v>
      </c>
    </row>
    <row r="3325" spans="1:8" x14ac:dyDescent="0.2">
      <c r="A3325" s="42" t="s">
        <v>64</v>
      </c>
      <c r="B3325" s="42" t="s">
        <v>75</v>
      </c>
      <c r="C3325" s="42" t="s">
        <v>33</v>
      </c>
      <c r="D3325" s="43">
        <v>612</v>
      </c>
      <c r="E3325" s="97">
        <v>6.2359293199999999E-3</v>
      </c>
      <c r="F3325" s="97">
        <v>1.26038239E-3</v>
      </c>
      <c r="G3325" s="97">
        <v>8.0252562999999998E-4</v>
      </c>
      <c r="H3325" s="97">
        <v>4.1730208299999997E-3</v>
      </c>
    </row>
    <row r="3326" spans="1:8" x14ac:dyDescent="0.2">
      <c r="A3326" s="42" t="s">
        <v>64</v>
      </c>
      <c r="B3326" s="42" t="s">
        <v>70</v>
      </c>
      <c r="C3326" s="42" t="s">
        <v>34</v>
      </c>
      <c r="D3326" s="43">
        <v>1229</v>
      </c>
      <c r="E3326" s="97">
        <v>7.1683822899999998E-3</v>
      </c>
      <c r="F3326" s="97">
        <v>1.56180286E-3</v>
      </c>
      <c r="G3326" s="97">
        <v>1.2031572499999999E-3</v>
      </c>
      <c r="H3326" s="97">
        <v>4.4034216900000001E-3</v>
      </c>
    </row>
    <row r="3327" spans="1:8" x14ac:dyDescent="0.2">
      <c r="A3327" s="42" t="s">
        <v>64</v>
      </c>
      <c r="B3327" s="42" t="s">
        <v>71</v>
      </c>
      <c r="C3327" s="42" t="s">
        <v>34</v>
      </c>
      <c r="D3327" s="43">
        <v>224</v>
      </c>
      <c r="E3327" s="97">
        <v>7.5878904E-3</v>
      </c>
      <c r="F3327" s="97">
        <v>1.7791003200000001E-3</v>
      </c>
      <c r="G3327" s="97">
        <v>1.1527568500000001E-3</v>
      </c>
      <c r="H3327" s="97">
        <v>4.6560327699999996E-3</v>
      </c>
    </row>
    <row r="3328" spans="1:8" x14ac:dyDescent="0.2">
      <c r="A3328" s="42" t="s">
        <v>64</v>
      </c>
      <c r="B3328" s="42" t="s">
        <v>72</v>
      </c>
      <c r="C3328" s="42" t="s">
        <v>34</v>
      </c>
      <c r="D3328" s="43">
        <v>274</v>
      </c>
      <c r="E3328" s="97">
        <v>7.7715680800000001E-3</v>
      </c>
      <c r="F3328" s="97">
        <v>1.75406336E-3</v>
      </c>
      <c r="G3328" s="97">
        <v>1.24383255E-3</v>
      </c>
      <c r="H3328" s="97">
        <v>4.7736717E-3</v>
      </c>
    </row>
    <row r="3329" spans="1:8" x14ac:dyDescent="0.2">
      <c r="A3329" s="42" t="s">
        <v>64</v>
      </c>
      <c r="B3329" s="42" t="s">
        <v>73</v>
      </c>
      <c r="C3329" s="42" t="s">
        <v>34</v>
      </c>
      <c r="D3329" s="43">
        <v>150</v>
      </c>
      <c r="E3329" s="97">
        <v>7.5528546900000002E-3</v>
      </c>
      <c r="F3329" s="97">
        <v>1.88464482E-3</v>
      </c>
      <c r="G3329" s="97">
        <v>1.11983002E-3</v>
      </c>
      <c r="H3329" s="97">
        <v>4.5483793900000001E-3</v>
      </c>
    </row>
    <row r="3330" spans="1:8" x14ac:dyDescent="0.2">
      <c r="A3330" s="42" t="s">
        <v>64</v>
      </c>
      <c r="B3330" s="42" t="s">
        <v>74</v>
      </c>
      <c r="C3330" s="42" t="s">
        <v>34</v>
      </c>
      <c r="D3330" s="43">
        <v>705</v>
      </c>
      <c r="E3330" s="97">
        <v>7.13174719E-3</v>
      </c>
      <c r="F3330" s="97">
        <v>1.71189563E-3</v>
      </c>
      <c r="G3330" s="97">
        <v>9.8412439000000003E-4</v>
      </c>
      <c r="H3330" s="97">
        <v>4.4357267299999998E-3</v>
      </c>
    </row>
    <row r="3331" spans="1:8" x14ac:dyDescent="0.2">
      <c r="A3331" s="42" t="s">
        <v>64</v>
      </c>
      <c r="B3331" s="42" t="s">
        <v>75</v>
      </c>
      <c r="C3331" s="42" t="s">
        <v>34</v>
      </c>
      <c r="D3331" s="43">
        <v>703</v>
      </c>
      <c r="E3331" s="97">
        <v>7.53720802E-3</v>
      </c>
      <c r="F3331" s="97">
        <v>1.51542965E-3</v>
      </c>
      <c r="G3331" s="97">
        <v>8.6123928000000005E-4</v>
      </c>
      <c r="H3331" s="97">
        <v>5.1605386000000003E-3</v>
      </c>
    </row>
    <row r="3332" spans="1:8" x14ac:dyDescent="0.2">
      <c r="A3332" s="42" t="s">
        <v>64</v>
      </c>
      <c r="B3332" s="42" t="s">
        <v>70</v>
      </c>
      <c r="C3332" s="42" t="s">
        <v>35</v>
      </c>
      <c r="D3332" s="43">
        <v>467</v>
      </c>
      <c r="E3332" s="97">
        <v>9.3390631199999994E-3</v>
      </c>
      <c r="F3332" s="97">
        <v>1.81918644E-3</v>
      </c>
      <c r="G3332" s="97">
        <v>2.17307555E-3</v>
      </c>
      <c r="H3332" s="97">
        <v>5.3468006499999996E-3</v>
      </c>
    </row>
    <row r="3333" spans="1:8" x14ac:dyDescent="0.2">
      <c r="A3333" s="42" t="s">
        <v>64</v>
      </c>
      <c r="B3333" s="42" t="s">
        <v>71</v>
      </c>
      <c r="C3333" s="42" t="s">
        <v>35</v>
      </c>
      <c r="D3333" s="43">
        <v>149</v>
      </c>
      <c r="E3333" s="97">
        <v>1.333845988E-2</v>
      </c>
      <c r="F3333" s="97">
        <v>5.7841627099999996E-3</v>
      </c>
      <c r="G3333" s="97">
        <v>2.0501644500000001E-3</v>
      </c>
      <c r="H3333" s="97">
        <v>5.5041322300000001E-3</v>
      </c>
    </row>
    <row r="3334" spans="1:8" x14ac:dyDescent="0.2">
      <c r="A3334" s="42" t="s">
        <v>64</v>
      </c>
      <c r="B3334" s="42" t="s">
        <v>72</v>
      </c>
      <c r="C3334" s="42" t="s">
        <v>35</v>
      </c>
      <c r="D3334" s="43">
        <v>1211</v>
      </c>
      <c r="E3334" s="97">
        <v>8.0295303800000002E-3</v>
      </c>
      <c r="F3334" s="97">
        <v>8.0056058999999999E-4</v>
      </c>
      <c r="G3334" s="97">
        <v>3.8953016900000002E-3</v>
      </c>
      <c r="H3334" s="97">
        <v>3.3336676E-3</v>
      </c>
    </row>
    <row r="3335" spans="1:8" x14ac:dyDescent="0.2">
      <c r="A3335" s="42" t="s">
        <v>64</v>
      </c>
      <c r="B3335" s="42" t="s">
        <v>73</v>
      </c>
      <c r="C3335" s="42" t="s">
        <v>35</v>
      </c>
      <c r="D3335" s="43">
        <v>248</v>
      </c>
      <c r="E3335" s="97">
        <v>8.6179246000000001E-3</v>
      </c>
      <c r="F3335" s="97">
        <v>1.85768531E-3</v>
      </c>
      <c r="G3335" s="97">
        <v>1.82062961E-3</v>
      </c>
      <c r="H3335" s="97">
        <v>4.9396092000000003E-3</v>
      </c>
    </row>
    <row r="3336" spans="1:8" x14ac:dyDescent="0.2">
      <c r="A3336" s="42" t="s">
        <v>64</v>
      </c>
      <c r="B3336" s="42" t="s">
        <v>74</v>
      </c>
      <c r="C3336" s="42" t="s">
        <v>35</v>
      </c>
      <c r="D3336" s="43">
        <v>450</v>
      </c>
      <c r="E3336" s="97">
        <v>8.1660491399999993E-3</v>
      </c>
      <c r="F3336" s="97">
        <v>1.86378574E-3</v>
      </c>
      <c r="G3336" s="97">
        <v>1.6679781600000001E-3</v>
      </c>
      <c r="H3336" s="97">
        <v>4.6342847400000003E-3</v>
      </c>
    </row>
    <row r="3337" spans="1:8" x14ac:dyDescent="0.2">
      <c r="A3337" s="42" t="s">
        <v>64</v>
      </c>
      <c r="B3337" s="42" t="s">
        <v>75</v>
      </c>
      <c r="C3337" s="42" t="s">
        <v>35</v>
      </c>
      <c r="D3337" s="43">
        <v>693</v>
      </c>
      <c r="E3337" s="97">
        <v>8.2988447000000003E-3</v>
      </c>
      <c r="F3337" s="97">
        <v>1.07871014E-3</v>
      </c>
      <c r="G3337" s="97">
        <v>1.6882947499999999E-3</v>
      </c>
      <c r="H3337" s="97">
        <v>5.5318393199999998E-3</v>
      </c>
    </row>
    <row r="3338" spans="1:8" x14ac:dyDescent="0.2">
      <c r="A3338" s="42" t="s">
        <v>64</v>
      </c>
      <c r="B3338" s="42" t="s">
        <v>70</v>
      </c>
      <c r="C3338" s="42" t="s">
        <v>36</v>
      </c>
      <c r="D3338" s="43">
        <v>1999</v>
      </c>
      <c r="E3338" s="97">
        <v>6.8209796900000003E-3</v>
      </c>
      <c r="F3338" s="97">
        <v>2.0439905E-3</v>
      </c>
      <c r="G3338" s="97">
        <v>6.9112077999999996E-4</v>
      </c>
      <c r="H3338" s="97">
        <v>4.0858679299999997E-3</v>
      </c>
    </row>
    <row r="3339" spans="1:8" x14ac:dyDescent="0.2">
      <c r="A3339" s="42" t="s">
        <v>64</v>
      </c>
      <c r="B3339" s="42" t="s">
        <v>71</v>
      </c>
      <c r="C3339" s="42" t="s">
        <v>36</v>
      </c>
      <c r="D3339" s="43">
        <v>460</v>
      </c>
      <c r="E3339" s="97">
        <v>7.2174162199999999E-3</v>
      </c>
      <c r="F3339" s="97">
        <v>2.23467667E-3</v>
      </c>
      <c r="G3339" s="97">
        <v>6.6908186999999997E-4</v>
      </c>
      <c r="H3339" s="97">
        <v>4.3136571699999996E-3</v>
      </c>
    </row>
    <row r="3340" spans="1:8" x14ac:dyDescent="0.2">
      <c r="A3340" s="42" t="s">
        <v>64</v>
      </c>
      <c r="B3340" s="42" t="s">
        <v>72</v>
      </c>
      <c r="C3340" s="42" t="s">
        <v>36</v>
      </c>
      <c r="D3340" s="43">
        <v>216</v>
      </c>
      <c r="E3340" s="97">
        <v>6.1099856300000002E-3</v>
      </c>
      <c r="F3340" s="97">
        <v>2.1028375500000002E-3</v>
      </c>
      <c r="G3340" s="97">
        <v>6.7440391999999997E-4</v>
      </c>
      <c r="H3340" s="97">
        <v>3.33274366E-3</v>
      </c>
    </row>
    <row r="3341" spans="1:8" x14ac:dyDescent="0.2">
      <c r="A3341" s="42" t="s">
        <v>64</v>
      </c>
      <c r="B3341" s="42" t="s">
        <v>73</v>
      </c>
      <c r="C3341" s="42" t="s">
        <v>36</v>
      </c>
      <c r="D3341" s="43">
        <v>592</v>
      </c>
      <c r="E3341" s="97">
        <v>6.9683157299999998E-3</v>
      </c>
      <c r="F3341" s="97">
        <v>2.21989543E-3</v>
      </c>
      <c r="G3341" s="97">
        <v>6.7372036000000002E-4</v>
      </c>
      <c r="H3341" s="97">
        <v>4.0746994500000001E-3</v>
      </c>
    </row>
    <row r="3342" spans="1:8" x14ac:dyDescent="0.2">
      <c r="A3342" s="42" t="s">
        <v>64</v>
      </c>
      <c r="B3342" s="42" t="s">
        <v>74</v>
      </c>
      <c r="C3342" s="42" t="s">
        <v>36</v>
      </c>
      <c r="D3342" s="43">
        <v>1054</v>
      </c>
      <c r="E3342" s="97">
        <v>6.6072147699999997E-3</v>
      </c>
      <c r="F3342" s="97">
        <v>2.2264167600000002E-3</v>
      </c>
      <c r="G3342" s="97">
        <v>5.8511641999999995E-4</v>
      </c>
      <c r="H3342" s="97">
        <v>3.79568111E-3</v>
      </c>
    </row>
    <row r="3343" spans="1:8" x14ac:dyDescent="0.2">
      <c r="A3343" s="42" t="s">
        <v>64</v>
      </c>
      <c r="B3343" s="42" t="s">
        <v>75</v>
      </c>
      <c r="C3343" s="42" t="s">
        <v>36</v>
      </c>
      <c r="D3343" s="43">
        <v>843</v>
      </c>
      <c r="E3343" s="97">
        <v>5.7930641100000001E-3</v>
      </c>
      <c r="F3343" s="97">
        <v>1.54697156E-3</v>
      </c>
      <c r="G3343" s="97">
        <v>5.0247658999999999E-4</v>
      </c>
      <c r="H3343" s="97">
        <v>3.7436154799999999E-3</v>
      </c>
    </row>
    <row r="3344" spans="1:8" x14ac:dyDescent="0.2">
      <c r="A3344" s="42" t="s">
        <v>64</v>
      </c>
      <c r="B3344" s="42" t="s">
        <v>70</v>
      </c>
      <c r="C3344" s="42" t="s">
        <v>37</v>
      </c>
      <c r="D3344" s="43">
        <v>1299</v>
      </c>
      <c r="E3344" s="97">
        <v>7.7729572400000004E-3</v>
      </c>
      <c r="F3344" s="97">
        <v>1.45199809E-3</v>
      </c>
      <c r="G3344" s="97">
        <v>1.7747713E-3</v>
      </c>
      <c r="H3344" s="97">
        <v>4.5461873499999996E-3</v>
      </c>
    </row>
    <row r="3345" spans="1:8" x14ac:dyDescent="0.2">
      <c r="A3345" s="42" t="s">
        <v>64</v>
      </c>
      <c r="B3345" s="42" t="s">
        <v>71</v>
      </c>
      <c r="C3345" s="42" t="s">
        <v>37</v>
      </c>
      <c r="D3345" s="43">
        <v>102</v>
      </c>
      <c r="E3345" s="97">
        <v>1.185026302E-2</v>
      </c>
      <c r="F3345" s="97">
        <v>3.8954700099999998E-3</v>
      </c>
      <c r="G3345" s="97">
        <v>1.6533902999999999E-3</v>
      </c>
      <c r="H3345" s="97">
        <v>6.3014022500000001E-3</v>
      </c>
    </row>
    <row r="3346" spans="1:8" x14ac:dyDescent="0.2">
      <c r="A3346" s="42" t="s">
        <v>64</v>
      </c>
      <c r="B3346" s="42" t="s">
        <v>72</v>
      </c>
      <c r="C3346" s="42" t="s">
        <v>37</v>
      </c>
      <c r="D3346" s="43">
        <v>71</v>
      </c>
      <c r="E3346" s="97">
        <v>5.18029449E-3</v>
      </c>
      <c r="F3346" s="97">
        <v>1.05796795E-3</v>
      </c>
      <c r="G3346" s="97">
        <v>1.71442985E-3</v>
      </c>
      <c r="H3346" s="97">
        <v>2.4078962200000001E-3</v>
      </c>
    </row>
    <row r="3347" spans="1:8" x14ac:dyDescent="0.2">
      <c r="A3347" s="42" t="s">
        <v>64</v>
      </c>
      <c r="B3347" s="42" t="s">
        <v>73</v>
      </c>
      <c r="C3347" s="42" t="s">
        <v>37</v>
      </c>
      <c r="D3347" s="43">
        <v>51</v>
      </c>
      <c r="E3347" s="97">
        <v>8.8475850700000004E-3</v>
      </c>
      <c r="F3347" s="97">
        <v>1.9977757299999999E-3</v>
      </c>
      <c r="G3347" s="97">
        <v>1.6562270100000001E-3</v>
      </c>
      <c r="H3347" s="97">
        <v>5.1935817599999996E-3</v>
      </c>
    </row>
    <row r="3348" spans="1:8" x14ac:dyDescent="0.2">
      <c r="A3348" s="42" t="s">
        <v>64</v>
      </c>
      <c r="B3348" s="42" t="s">
        <v>74</v>
      </c>
      <c r="C3348" s="42" t="s">
        <v>37</v>
      </c>
      <c r="D3348" s="43">
        <v>574</v>
      </c>
      <c r="E3348" s="97">
        <v>9.3051923699999997E-3</v>
      </c>
      <c r="F3348" s="97">
        <v>2.5364964000000002E-3</v>
      </c>
      <c r="G3348" s="97">
        <v>1.6309965E-3</v>
      </c>
      <c r="H3348" s="97">
        <v>5.13769899E-3</v>
      </c>
    </row>
    <row r="3349" spans="1:8" x14ac:dyDescent="0.2">
      <c r="A3349" s="42" t="s">
        <v>64</v>
      </c>
      <c r="B3349" s="42" t="s">
        <v>75</v>
      </c>
      <c r="C3349" s="42" t="s">
        <v>37</v>
      </c>
      <c r="D3349" s="43">
        <v>603</v>
      </c>
      <c r="E3349" s="97">
        <v>8.0406798499999994E-3</v>
      </c>
      <c r="F3349" s="97">
        <v>1.19333863E-3</v>
      </c>
      <c r="G3349" s="97">
        <v>1.42345732E-3</v>
      </c>
      <c r="H3349" s="97">
        <v>5.42388343E-3</v>
      </c>
    </row>
    <row r="3350" spans="1:8" x14ac:dyDescent="0.2">
      <c r="A3350" s="42" t="s">
        <v>64</v>
      </c>
      <c r="B3350" s="42" t="s">
        <v>70</v>
      </c>
      <c r="C3350" s="42" t="s">
        <v>38</v>
      </c>
      <c r="D3350" s="43">
        <v>976</v>
      </c>
      <c r="E3350" s="97">
        <v>7.3804761E-3</v>
      </c>
      <c r="F3350" s="97">
        <v>1.45693378E-3</v>
      </c>
      <c r="G3350" s="97">
        <v>1.89831393E-3</v>
      </c>
      <c r="H3350" s="97">
        <v>4.02522791E-3</v>
      </c>
    </row>
    <row r="3351" spans="1:8" x14ac:dyDescent="0.2">
      <c r="A3351" s="42" t="s">
        <v>64</v>
      </c>
      <c r="B3351" s="42" t="s">
        <v>71</v>
      </c>
      <c r="C3351" s="42" t="s">
        <v>38</v>
      </c>
      <c r="D3351" s="43">
        <v>197</v>
      </c>
      <c r="E3351" s="97">
        <v>7.6949964699999998E-3</v>
      </c>
      <c r="F3351" s="97">
        <v>1.5005167599999999E-3</v>
      </c>
      <c r="G3351" s="97">
        <v>2.09555343E-3</v>
      </c>
      <c r="H3351" s="97">
        <v>4.0989257900000001E-3</v>
      </c>
    </row>
    <row r="3352" spans="1:8" x14ac:dyDescent="0.2">
      <c r="A3352" s="42" t="s">
        <v>64</v>
      </c>
      <c r="B3352" s="42" t="s">
        <v>72</v>
      </c>
      <c r="C3352" s="42" t="s">
        <v>38</v>
      </c>
      <c r="D3352" s="43">
        <v>418</v>
      </c>
      <c r="E3352" s="97">
        <v>1.167342258E-2</v>
      </c>
      <c r="F3352" s="97">
        <v>1.3603964800000001E-3</v>
      </c>
      <c r="G3352" s="97">
        <v>2.09595935E-3</v>
      </c>
      <c r="H3352" s="97">
        <v>8.2170662399999993E-3</v>
      </c>
    </row>
    <row r="3353" spans="1:8" x14ac:dyDescent="0.2">
      <c r="A3353" s="42" t="s">
        <v>64</v>
      </c>
      <c r="B3353" s="42" t="s">
        <v>73</v>
      </c>
      <c r="C3353" s="42" t="s">
        <v>38</v>
      </c>
      <c r="D3353" s="43">
        <v>47</v>
      </c>
      <c r="E3353" s="97">
        <v>9.0612684899999997E-3</v>
      </c>
      <c r="F3353" s="97">
        <v>2.3286050000000001E-3</v>
      </c>
      <c r="G3353" s="97">
        <v>1.7518713300000001E-3</v>
      </c>
      <c r="H3353" s="97">
        <v>4.9807916899999999E-3</v>
      </c>
    </row>
    <row r="3354" spans="1:8" x14ac:dyDescent="0.2">
      <c r="A3354" s="42" t="s">
        <v>64</v>
      </c>
      <c r="B3354" s="42" t="s">
        <v>74</v>
      </c>
      <c r="C3354" s="42" t="s">
        <v>38</v>
      </c>
      <c r="D3354" s="43">
        <v>576</v>
      </c>
      <c r="E3354" s="97">
        <v>8.7497586299999999E-3</v>
      </c>
      <c r="F3354" s="97">
        <v>2.0022542999999999E-3</v>
      </c>
      <c r="G3354" s="97">
        <v>1.66879636E-3</v>
      </c>
      <c r="H3354" s="97">
        <v>5.0787074899999998E-3</v>
      </c>
    </row>
    <row r="3355" spans="1:8" x14ac:dyDescent="0.2">
      <c r="A3355" s="42" t="s">
        <v>64</v>
      </c>
      <c r="B3355" s="42" t="s">
        <v>75</v>
      </c>
      <c r="C3355" s="42" t="s">
        <v>38</v>
      </c>
      <c r="D3355" s="43">
        <v>452</v>
      </c>
      <c r="E3355" s="97">
        <v>8.8983886100000003E-3</v>
      </c>
      <c r="F3355" s="97">
        <v>1.51243932E-3</v>
      </c>
      <c r="G3355" s="97">
        <v>1.4687036699999999E-3</v>
      </c>
      <c r="H3355" s="97">
        <v>5.9172451200000002E-3</v>
      </c>
    </row>
    <row r="3356" spans="1:8" x14ac:dyDescent="0.2">
      <c r="A3356" s="42" t="s">
        <v>64</v>
      </c>
      <c r="B3356" s="42" t="s">
        <v>70</v>
      </c>
      <c r="C3356" s="42" t="s">
        <v>39</v>
      </c>
      <c r="D3356" s="43">
        <v>429</v>
      </c>
      <c r="E3356" s="97">
        <v>8.96443039E-3</v>
      </c>
      <c r="F3356" s="97">
        <v>2.7225781200000002E-3</v>
      </c>
      <c r="G3356" s="97">
        <v>1.5718885200000001E-3</v>
      </c>
      <c r="H3356" s="97">
        <v>4.6699632999999997E-3</v>
      </c>
    </row>
    <row r="3357" spans="1:8" x14ac:dyDescent="0.2">
      <c r="A3357" s="42" t="s">
        <v>64</v>
      </c>
      <c r="B3357" s="42" t="s">
        <v>71</v>
      </c>
      <c r="C3357" s="42" t="s">
        <v>39</v>
      </c>
      <c r="D3357" s="43">
        <v>205</v>
      </c>
      <c r="E3357" s="97">
        <v>8.7761966899999998E-3</v>
      </c>
      <c r="F3357" s="97">
        <v>2.5946813200000002E-3</v>
      </c>
      <c r="G3357" s="97">
        <v>1.48661899E-3</v>
      </c>
      <c r="H3357" s="97">
        <v>4.6948958600000002E-3</v>
      </c>
    </row>
    <row r="3358" spans="1:8" x14ac:dyDescent="0.2">
      <c r="A3358" s="42" t="s">
        <v>64</v>
      </c>
      <c r="B3358" s="42" t="s">
        <v>72</v>
      </c>
      <c r="C3358" s="42" t="s">
        <v>39</v>
      </c>
      <c r="D3358" s="43">
        <v>121</v>
      </c>
      <c r="E3358" s="97">
        <v>7.81900422E-3</v>
      </c>
      <c r="F3358" s="97">
        <v>1.2547824199999999E-3</v>
      </c>
      <c r="G3358" s="97">
        <v>3.10615603E-3</v>
      </c>
      <c r="H3358" s="97">
        <v>3.4580652500000001E-3</v>
      </c>
    </row>
    <row r="3359" spans="1:8" x14ac:dyDescent="0.2">
      <c r="A3359" s="42" t="s">
        <v>64</v>
      </c>
      <c r="B3359" s="42" t="s">
        <v>73</v>
      </c>
      <c r="C3359" s="42" t="s">
        <v>39</v>
      </c>
      <c r="D3359" s="43">
        <v>84</v>
      </c>
      <c r="E3359" s="97">
        <v>1.353987519E-2</v>
      </c>
      <c r="F3359" s="97">
        <v>5.3141531900000004E-3</v>
      </c>
      <c r="G3359" s="97">
        <v>1.1488644E-3</v>
      </c>
      <c r="H3359" s="97">
        <v>7.0768571400000001E-3</v>
      </c>
    </row>
    <row r="3360" spans="1:8" x14ac:dyDescent="0.2">
      <c r="A3360" s="42" t="s">
        <v>64</v>
      </c>
      <c r="B3360" s="42" t="s">
        <v>74</v>
      </c>
      <c r="C3360" s="42" t="s">
        <v>39</v>
      </c>
      <c r="D3360" s="43">
        <v>420</v>
      </c>
      <c r="E3360" s="97">
        <v>7.9793868799999997E-3</v>
      </c>
      <c r="F3360" s="97">
        <v>2.0071922100000001E-3</v>
      </c>
      <c r="G3360" s="97">
        <v>1.38018053E-3</v>
      </c>
      <c r="H3360" s="97">
        <v>4.5920136299999999E-3</v>
      </c>
    </row>
    <row r="3361" spans="1:8" x14ac:dyDescent="0.2">
      <c r="A3361" s="42" t="s">
        <v>64</v>
      </c>
      <c r="B3361" s="42" t="s">
        <v>75</v>
      </c>
      <c r="C3361" s="42" t="s">
        <v>39</v>
      </c>
      <c r="D3361" s="43">
        <v>474</v>
      </c>
      <c r="E3361" s="97">
        <v>8.1070281999999997E-3</v>
      </c>
      <c r="F3361" s="97">
        <v>1.3816853900000001E-3</v>
      </c>
      <c r="G3361" s="97">
        <v>1.3463526999999999E-3</v>
      </c>
      <c r="H3361" s="97">
        <v>5.3789896399999999E-3</v>
      </c>
    </row>
    <row r="3362" spans="1:8" x14ac:dyDescent="0.2">
      <c r="A3362" s="42" t="s">
        <v>64</v>
      </c>
      <c r="B3362" s="42" t="s">
        <v>70</v>
      </c>
      <c r="C3362" s="42" t="s">
        <v>40</v>
      </c>
      <c r="D3362" s="43">
        <v>322</v>
      </c>
      <c r="E3362" s="97">
        <v>8.6448266499999996E-3</v>
      </c>
      <c r="F3362" s="97">
        <v>1.60498597E-3</v>
      </c>
      <c r="G3362" s="97">
        <v>2.02672079E-3</v>
      </c>
      <c r="H3362" s="97">
        <v>5.01311942E-3</v>
      </c>
    </row>
    <row r="3363" spans="1:8" x14ac:dyDescent="0.2">
      <c r="A3363" s="42" t="s">
        <v>64</v>
      </c>
      <c r="B3363" s="42" t="s">
        <v>71</v>
      </c>
      <c r="C3363" s="42" t="s">
        <v>40</v>
      </c>
      <c r="D3363" s="43">
        <v>57</v>
      </c>
      <c r="E3363" s="97">
        <v>1.021787662E-2</v>
      </c>
      <c r="F3363" s="97">
        <v>1.7659597999999999E-3</v>
      </c>
      <c r="G3363" s="97">
        <v>2.5404074999999999E-3</v>
      </c>
      <c r="H3363" s="97">
        <v>5.9115088700000002E-3</v>
      </c>
    </row>
    <row r="3364" spans="1:8" x14ac:dyDescent="0.2">
      <c r="A3364" s="42" t="s">
        <v>64</v>
      </c>
      <c r="B3364" s="42" t="s">
        <v>72</v>
      </c>
      <c r="C3364" s="42" t="s">
        <v>40</v>
      </c>
      <c r="D3364" s="43">
        <v>16</v>
      </c>
      <c r="E3364" s="97">
        <v>6.8200228600000003E-3</v>
      </c>
      <c r="F3364" s="97">
        <v>1.37731453E-3</v>
      </c>
      <c r="G3364" s="97">
        <v>2.2518805900000002E-3</v>
      </c>
      <c r="H3364" s="97">
        <v>3.1908272500000001E-3</v>
      </c>
    </row>
    <row r="3365" spans="1:8" x14ac:dyDescent="0.2">
      <c r="A3365" s="42" t="s">
        <v>64</v>
      </c>
      <c r="B3365" s="42" t="s">
        <v>73</v>
      </c>
      <c r="C3365" s="42" t="s">
        <v>40</v>
      </c>
      <c r="D3365" s="43">
        <v>53</v>
      </c>
      <c r="E3365" s="97">
        <v>1.2012360010000001E-2</v>
      </c>
      <c r="F3365" s="97">
        <v>3.6488904300000001E-3</v>
      </c>
      <c r="G3365" s="97">
        <v>1.51532997E-3</v>
      </c>
      <c r="H3365" s="97">
        <v>6.8481391699999998E-3</v>
      </c>
    </row>
    <row r="3366" spans="1:8" x14ac:dyDescent="0.2">
      <c r="A3366" s="42" t="s">
        <v>64</v>
      </c>
      <c r="B3366" s="42" t="s">
        <v>74</v>
      </c>
      <c r="C3366" s="42" t="s">
        <v>40</v>
      </c>
      <c r="D3366" s="43">
        <v>177</v>
      </c>
      <c r="E3366" s="97">
        <v>9.4009596599999995E-3</v>
      </c>
      <c r="F3366" s="97">
        <v>1.75186995E-3</v>
      </c>
      <c r="G3366" s="97">
        <v>2.0905260000000001E-3</v>
      </c>
      <c r="H3366" s="97">
        <v>5.5585632699999997E-3</v>
      </c>
    </row>
    <row r="3367" spans="1:8" x14ac:dyDescent="0.2">
      <c r="A3367" s="42" t="s">
        <v>64</v>
      </c>
      <c r="B3367" s="42" t="s">
        <v>75</v>
      </c>
      <c r="C3367" s="42" t="s">
        <v>40</v>
      </c>
      <c r="D3367" s="43">
        <v>193</v>
      </c>
      <c r="E3367" s="97">
        <v>8.6802554500000004E-3</v>
      </c>
      <c r="F3367" s="97">
        <v>1.3336569300000001E-3</v>
      </c>
      <c r="G3367" s="97">
        <v>1.42744891E-3</v>
      </c>
      <c r="H3367" s="97">
        <v>5.9191491299999998E-3</v>
      </c>
    </row>
    <row r="3368" spans="1:8" x14ac:dyDescent="0.2">
      <c r="A3368" s="42" t="s">
        <v>64</v>
      </c>
      <c r="B3368" s="42" t="s">
        <v>70</v>
      </c>
      <c r="C3368" s="42" t="s">
        <v>41</v>
      </c>
      <c r="D3368" s="43">
        <v>1236</v>
      </c>
      <c r="E3368" s="97">
        <v>7.5225860600000001E-3</v>
      </c>
      <c r="F3368" s="97">
        <v>1.7785772400000001E-3</v>
      </c>
      <c r="G3368" s="97">
        <v>1.6345474199999999E-3</v>
      </c>
      <c r="H3368" s="97">
        <v>4.1094609100000004E-3</v>
      </c>
    </row>
    <row r="3369" spans="1:8" x14ac:dyDescent="0.2">
      <c r="A3369" s="42" t="s">
        <v>64</v>
      </c>
      <c r="B3369" s="42" t="s">
        <v>71</v>
      </c>
      <c r="C3369" s="42" t="s">
        <v>41</v>
      </c>
      <c r="D3369" s="43">
        <v>85</v>
      </c>
      <c r="E3369" s="97">
        <v>8.2002993199999999E-3</v>
      </c>
      <c r="F3369" s="97">
        <v>2.2806370300000002E-3</v>
      </c>
      <c r="G3369" s="97">
        <v>1.3687361300000001E-3</v>
      </c>
      <c r="H3369" s="97">
        <v>4.5509256599999999E-3</v>
      </c>
    </row>
    <row r="3370" spans="1:8" x14ac:dyDescent="0.2">
      <c r="A3370" s="42" t="s">
        <v>64</v>
      </c>
      <c r="B3370" s="42" t="s">
        <v>72</v>
      </c>
      <c r="C3370" s="42" t="s">
        <v>41</v>
      </c>
      <c r="D3370" s="43">
        <v>62</v>
      </c>
      <c r="E3370" s="97">
        <v>8.1236929700000005E-3</v>
      </c>
      <c r="F3370" s="97">
        <v>2.0084749800000001E-3</v>
      </c>
      <c r="G3370" s="97">
        <v>2.1830194799999998E-3</v>
      </c>
      <c r="H3370" s="97">
        <v>3.9321980500000003E-3</v>
      </c>
    </row>
    <row r="3371" spans="1:8" x14ac:dyDescent="0.2">
      <c r="A3371" s="42" t="s">
        <v>64</v>
      </c>
      <c r="B3371" s="42" t="s">
        <v>73</v>
      </c>
      <c r="C3371" s="42" t="s">
        <v>41</v>
      </c>
      <c r="D3371" s="43">
        <v>69</v>
      </c>
      <c r="E3371" s="97">
        <v>8.1028580600000007E-3</v>
      </c>
      <c r="F3371" s="97">
        <v>2.3047501399999998E-3</v>
      </c>
      <c r="G3371" s="97">
        <v>1.7242013099999999E-3</v>
      </c>
      <c r="H3371" s="97">
        <v>4.0739060700000001E-3</v>
      </c>
    </row>
    <row r="3372" spans="1:8" x14ac:dyDescent="0.2">
      <c r="A3372" s="42" t="s">
        <v>64</v>
      </c>
      <c r="B3372" s="42" t="s">
        <v>74</v>
      </c>
      <c r="C3372" s="42" t="s">
        <v>41</v>
      </c>
      <c r="D3372" s="43">
        <v>518</v>
      </c>
      <c r="E3372" s="97">
        <v>7.5085127499999998E-3</v>
      </c>
      <c r="F3372" s="97">
        <v>2.1505878499999999E-3</v>
      </c>
      <c r="G3372" s="97">
        <v>1.2842080799999999E-3</v>
      </c>
      <c r="H3372" s="97">
        <v>4.0737163400000002E-3</v>
      </c>
    </row>
    <row r="3373" spans="1:8" x14ac:dyDescent="0.2">
      <c r="A3373" s="42" t="s">
        <v>64</v>
      </c>
      <c r="B3373" s="42" t="s">
        <v>75</v>
      </c>
      <c r="C3373" s="42" t="s">
        <v>41</v>
      </c>
      <c r="D3373" s="43">
        <v>566</v>
      </c>
      <c r="E3373" s="97">
        <v>7.5175653499999998E-3</v>
      </c>
      <c r="F3373" s="97">
        <v>1.4871864899999999E-3</v>
      </c>
      <c r="G3373" s="97">
        <v>1.3351489399999999E-3</v>
      </c>
      <c r="H3373" s="97">
        <v>4.6952294300000004E-3</v>
      </c>
    </row>
    <row r="3374" spans="1:8" x14ac:dyDescent="0.2">
      <c r="A3374" s="42" t="s">
        <v>64</v>
      </c>
      <c r="B3374" s="42" t="s">
        <v>70</v>
      </c>
      <c r="C3374" s="42" t="s">
        <v>42</v>
      </c>
      <c r="D3374" s="43">
        <v>557</v>
      </c>
      <c r="E3374" s="97">
        <v>7.30531841E-3</v>
      </c>
      <c r="F3374" s="97">
        <v>1.5329100200000001E-3</v>
      </c>
      <c r="G3374" s="97">
        <v>1.86857895E-3</v>
      </c>
      <c r="H3374" s="97">
        <v>3.9038289799999998E-3</v>
      </c>
    </row>
    <row r="3375" spans="1:8" x14ac:dyDescent="0.2">
      <c r="A3375" s="42" t="s">
        <v>64</v>
      </c>
      <c r="B3375" s="42" t="s">
        <v>71</v>
      </c>
      <c r="C3375" s="42" t="s">
        <v>42</v>
      </c>
      <c r="D3375" s="43">
        <v>191</v>
      </c>
      <c r="E3375" s="97">
        <v>7.9199992599999994E-3</v>
      </c>
      <c r="F3375" s="97">
        <v>1.46063577E-3</v>
      </c>
      <c r="G3375" s="97">
        <v>1.8817260400000001E-3</v>
      </c>
      <c r="H3375" s="97">
        <v>4.5776369400000001E-3</v>
      </c>
    </row>
    <row r="3376" spans="1:8" x14ac:dyDescent="0.2">
      <c r="A3376" s="42" t="s">
        <v>64</v>
      </c>
      <c r="B3376" s="42" t="s">
        <v>72</v>
      </c>
      <c r="C3376" s="42" t="s">
        <v>42</v>
      </c>
      <c r="D3376" s="43">
        <v>21</v>
      </c>
      <c r="E3376" s="97">
        <v>5.2904539200000003E-3</v>
      </c>
      <c r="F3376" s="97">
        <v>1.44069642E-3</v>
      </c>
      <c r="G3376" s="97">
        <v>1.0785931499999999E-3</v>
      </c>
      <c r="H3376" s="97">
        <v>2.7711637500000001E-3</v>
      </c>
    </row>
    <row r="3377" spans="1:8" x14ac:dyDescent="0.2">
      <c r="A3377" s="42" t="s">
        <v>64</v>
      </c>
      <c r="B3377" s="42" t="s">
        <v>73</v>
      </c>
      <c r="C3377" s="42" t="s">
        <v>42</v>
      </c>
      <c r="D3377" s="43">
        <v>111</v>
      </c>
      <c r="E3377" s="97">
        <v>7.60875436E-3</v>
      </c>
      <c r="F3377" s="97">
        <v>1.5162034699999999E-3</v>
      </c>
      <c r="G3377" s="97">
        <v>1.88949342E-3</v>
      </c>
      <c r="H3377" s="97">
        <v>4.2030569999999996E-3</v>
      </c>
    </row>
    <row r="3378" spans="1:8" x14ac:dyDescent="0.2">
      <c r="A3378" s="42" t="s">
        <v>64</v>
      </c>
      <c r="B3378" s="42" t="s">
        <v>74</v>
      </c>
      <c r="C3378" s="42" t="s">
        <v>42</v>
      </c>
      <c r="D3378" s="43">
        <v>379</v>
      </c>
      <c r="E3378" s="97">
        <v>7.1680772999999998E-3</v>
      </c>
      <c r="F3378" s="97">
        <v>1.22810369E-3</v>
      </c>
      <c r="G3378" s="97">
        <v>1.5388629999999999E-3</v>
      </c>
      <c r="H3378" s="97">
        <v>4.4011101400000001E-3</v>
      </c>
    </row>
    <row r="3379" spans="1:8" x14ac:dyDescent="0.2">
      <c r="A3379" s="42" t="s">
        <v>64</v>
      </c>
      <c r="B3379" s="42" t="s">
        <v>75</v>
      </c>
      <c r="C3379" s="42" t="s">
        <v>42</v>
      </c>
      <c r="D3379" s="43">
        <v>437</v>
      </c>
      <c r="E3379" s="97">
        <v>9.0853036000000005E-3</v>
      </c>
      <c r="F3379" s="97">
        <v>1.3974698800000001E-3</v>
      </c>
      <c r="G3379" s="97">
        <v>1.6036579E-3</v>
      </c>
      <c r="H3379" s="97">
        <v>6.0841753100000003E-3</v>
      </c>
    </row>
    <row r="3380" spans="1:8" x14ac:dyDescent="0.2">
      <c r="A3380" s="42" t="s">
        <v>64</v>
      </c>
      <c r="B3380" s="42" t="s">
        <v>70</v>
      </c>
      <c r="C3380" s="42" t="s">
        <v>43</v>
      </c>
      <c r="D3380" s="43">
        <v>385</v>
      </c>
      <c r="E3380" s="97">
        <v>7.1077138000000002E-3</v>
      </c>
      <c r="F3380" s="97">
        <v>9.3599663E-4</v>
      </c>
      <c r="G3380" s="97">
        <v>1.6690714099999999E-3</v>
      </c>
      <c r="H3380" s="97">
        <v>4.4907705700000002E-3</v>
      </c>
    </row>
    <row r="3381" spans="1:8" x14ac:dyDescent="0.2">
      <c r="A3381" s="42" t="s">
        <v>64</v>
      </c>
      <c r="B3381" s="42" t="s">
        <v>71</v>
      </c>
      <c r="C3381" s="42" t="s">
        <v>43</v>
      </c>
      <c r="D3381" s="43">
        <v>89</v>
      </c>
      <c r="E3381" s="97">
        <v>8.5088948599999995E-3</v>
      </c>
      <c r="F3381" s="97">
        <v>7.5946707000000004E-4</v>
      </c>
      <c r="G3381" s="97">
        <v>1.8880043600000001E-3</v>
      </c>
      <c r="H3381" s="97">
        <v>5.8515395199999999E-3</v>
      </c>
    </row>
    <row r="3382" spans="1:8" x14ac:dyDescent="0.2">
      <c r="A3382" s="42" t="s">
        <v>64</v>
      </c>
      <c r="B3382" s="42" t="s">
        <v>72</v>
      </c>
      <c r="C3382" s="42" t="s">
        <v>43</v>
      </c>
      <c r="D3382" s="43">
        <v>31</v>
      </c>
      <c r="E3382" s="97">
        <v>8.7331986899999992E-3</v>
      </c>
      <c r="F3382" s="97">
        <v>2.4055403299999998E-3</v>
      </c>
      <c r="G3382" s="97">
        <v>2.2924131599999999E-3</v>
      </c>
      <c r="H3382" s="97">
        <v>4.0251640400000002E-3</v>
      </c>
    </row>
    <row r="3383" spans="1:8" x14ac:dyDescent="0.2">
      <c r="A3383" s="42" t="s">
        <v>64</v>
      </c>
      <c r="B3383" s="42" t="s">
        <v>73</v>
      </c>
      <c r="C3383" s="42" t="s">
        <v>43</v>
      </c>
      <c r="D3383" s="43">
        <v>89</v>
      </c>
      <c r="E3383" s="97">
        <v>8.6321782799999996E-3</v>
      </c>
      <c r="F3383" s="97">
        <v>7.0224695999999997E-4</v>
      </c>
      <c r="G3383" s="97">
        <v>1.6669265E-3</v>
      </c>
      <c r="H3383" s="97">
        <v>6.2505199400000001E-3</v>
      </c>
    </row>
    <row r="3384" spans="1:8" x14ac:dyDescent="0.2">
      <c r="A3384" s="42" t="s">
        <v>64</v>
      </c>
      <c r="B3384" s="42" t="s">
        <v>74</v>
      </c>
      <c r="C3384" s="42" t="s">
        <v>43</v>
      </c>
      <c r="D3384" s="43">
        <v>242</v>
      </c>
      <c r="E3384" s="97">
        <v>8.3989992300000007E-3</v>
      </c>
      <c r="F3384" s="97">
        <v>1.5645563E-3</v>
      </c>
      <c r="G3384" s="97">
        <v>1.7134409800000001E-3</v>
      </c>
      <c r="H3384" s="97">
        <v>5.10957085E-3</v>
      </c>
    </row>
    <row r="3385" spans="1:8" x14ac:dyDescent="0.2">
      <c r="A3385" s="42" t="s">
        <v>64</v>
      </c>
      <c r="B3385" s="42" t="s">
        <v>75</v>
      </c>
      <c r="C3385" s="42" t="s">
        <v>43</v>
      </c>
      <c r="D3385" s="43">
        <v>295</v>
      </c>
      <c r="E3385" s="97">
        <v>7.6237442799999998E-3</v>
      </c>
      <c r="F3385" s="97">
        <v>3.4114068999999998E-4</v>
      </c>
      <c r="G3385" s="97">
        <v>1.7323051699999999E-3</v>
      </c>
      <c r="H3385" s="97">
        <v>5.5393515999999999E-3</v>
      </c>
    </row>
    <row r="3386" spans="1:8" x14ac:dyDescent="0.2">
      <c r="A3386" s="42" t="s">
        <v>64</v>
      </c>
      <c r="B3386" s="42" t="s">
        <v>70</v>
      </c>
      <c r="C3386" s="42" t="s">
        <v>44</v>
      </c>
      <c r="D3386" s="43">
        <v>1415</v>
      </c>
      <c r="E3386" s="97">
        <v>7.06874076E-3</v>
      </c>
      <c r="F3386" s="97">
        <v>1.48003347E-3</v>
      </c>
      <c r="G3386" s="97">
        <v>1.00981523E-3</v>
      </c>
      <c r="H3386" s="97">
        <v>4.5788915900000001E-3</v>
      </c>
    </row>
    <row r="3387" spans="1:8" x14ac:dyDescent="0.2">
      <c r="A3387" s="42" t="s">
        <v>64</v>
      </c>
      <c r="B3387" s="42" t="s">
        <v>71</v>
      </c>
      <c r="C3387" s="42" t="s">
        <v>44</v>
      </c>
      <c r="D3387" s="43">
        <v>94</v>
      </c>
      <c r="E3387" s="97">
        <v>1.006144086E-2</v>
      </c>
      <c r="F3387" s="97">
        <v>2.9012753499999999E-3</v>
      </c>
      <c r="G3387" s="97">
        <v>1.54058287E-3</v>
      </c>
      <c r="H3387" s="97">
        <v>5.61958214E-3</v>
      </c>
    </row>
    <row r="3388" spans="1:8" x14ac:dyDescent="0.2">
      <c r="A3388" s="42" t="s">
        <v>64</v>
      </c>
      <c r="B3388" s="42" t="s">
        <v>72</v>
      </c>
      <c r="C3388" s="42" t="s">
        <v>44</v>
      </c>
      <c r="D3388" s="43">
        <v>161</v>
      </c>
      <c r="E3388" s="97">
        <v>1.4786921749999999E-2</v>
      </c>
      <c r="F3388" s="97">
        <v>1.6832008199999999E-3</v>
      </c>
      <c r="G3388" s="97">
        <v>6.2586243000000005E-4</v>
      </c>
      <c r="H3388" s="97">
        <v>1.2477858039999999E-2</v>
      </c>
    </row>
    <row r="3389" spans="1:8" x14ac:dyDescent="0.2">
      <c r="A3389" s="42" t="s">
        <v>64</v>
      </c>
      <c r="B3389" s="42" t="s">
        <v>73</v>
      </c>
      <c r="C3389" s="42" t="s">
        <v>44</v>
      </c>
      <c r="D3389" s="43">
        <v>290</v>
      </c>
      <c r="E3389" s="97">
        <v>7.4844745300000001E-3</v>
      </c>
      <c r="F3389" s="97">
        <v>1.61011311E-3</v>
      </c>
      <c r="G3389" s="97">
        <v>1.3240339200000001E-3</v>
      </c>
      <c r="H3389" s="97">
        <v>4.5503270399999997E-3</v>
      </c>
    </row>
    <row r="3390" spans="1:8" x14ac:dyDescent="0.2">
      <c r="A3390" s="42" t="s">
        <v>64</v>
      </c>
      <c r="B3390" s="42" t="s">
        <v>74</v>
      </c>
      <c r="C3390" s="42" t="s">
        <v>44</v>
      </c>
      <c r="D3390" s="43">
        <v>526</v>
      </c>
      <c r="E3390" s="97">
        <v>8.7966261300000004E-3</v>
      </c>
      <c r="F3390" s="97">
        <v>2.1566502299999999E-3</v>
      </c>
      <c r="G3390" s="97">
        <v>1.56670251E-3</v>
      </c>
      <c r="H3390" s="97">
        <v>5.0732728800000002E-3</v>
      </c>
    </row>
    <row r="3391" spans="1:8" x14ac:dyDescent="0.2">
      <c r="A3391" s="42" t="s">
        <v>64</v>
      </c>
      <c r="B3391" s="42" t="s">
        <v>75</v>
      </c>
      <c r="C3391" s="42" t="s">
        <v>44</v>
      </c>
      <c r="D3391" s="43">
        <v>390</v>
      </c>
      <c r="E3391" s="97">
        <v>6.2846032800000003E-3</v>
      </c>
      <c r="F3391" s="97">
        <v>1.2703285900000001E-3</v>
      </c>
      <c r="G3391" s="97">
        <v>8.0169726999999998E-4</v>
      </c>
      <c r="H3391" s="97">
        <v>4.2125769199999998E-3</v>
      </c>
    </row>
    <row r="3392" spans="1:8" x14ac:dyDescent="0.2">
      <c r="A3392" s="42" t="s">
        <v>64</v>
      </c>
      <c r="B3392" s="42" t="s">
        <v>70</v>
      </c>
      <c r="C3392" s="42" t="s">
        <v>45</v>
      </c>
      <c r="D3392" s="43">
        <v>370</v>
      </c>
      <c r="E3392" s="97">
        <v>9.4574884999999997E-3</v>
      </c>
      <c r="F3392" s="97">
        <v>3.0281216100000001E-3</v>
      </c>
      <c r="G3392" s="97">
        <v>1.5020330399999999E-3</v>
      </c>
      <c r="H3392" s="97">
        <v>4.9177299699999996E-3</v>
      </c>
    </row>
    <row r="3393" spans="1:8" x14ac:dyDescent="0.2">
      <c r="A3393" s="42" t="s">
        <v>64</v>
      </c>
      <c r="B3393" s="42" t="s">
        <v>71</v>
      </c>
      <c r="C3393" s="42" t="s">
        <v>45</v>
      </c>
      <c r="D3393" s="43">
        <v>218</v>
      </c>
      <c r="E3393" s="97">
        <v>1.006737362E-2</v>
      </c>
      <c r="F3393" s="97">
        <v>2.98993348E-3</v>
      </c>
      <c r="G3393" s="97">
        <v>1.7026097599999999E-3</v>
      </c>
      <c r="H3393" s="97">
        <v>5.3639990600000001E-3</v>
      </c>
    </row>
    <row r="3394" spans="1:8" x14ac:dyDescent="0.2">
      <c r="A3394" s="42" t="s">
        <v>64</v>
      </c>
      <c r="B3394" s="42" t="s">
        <v>72</v>
      </c>
      <c r="C3394" s="42" t="s">
        <v>45</v>
      </c>
      <c r="D3394" s="43">
        <v>90</v>
      </c>
      <c r="E3394" s="97">
        <v>8.1333587899999997E-3</v>
      </c>
      <c r="F3394" s="97">
        <v>2.99935673E-3</v>
      </c>
      <c r="G3394" s="97">
        <v>1.0995368099999999E-3</v>
      </c>
      <c r="H3394" s="97">
        <v>4.0252055200000001E-3</v>
      </c>
    </row>
    <row r="3395" spans="1:8" x14ac:dyDescent="0.2">
      <c r="A3395" s="42" t="s">
        <v>64</v>
      </c>
      <c r="B3395" s="42" t="s">
        <v>73</v>
      </c>
      <c r="C3395" s="42" t="s">
        <v>45</v>
      </c>
      <c r="D3395" s="43">
        <v>169</v>
      </c>
      <c r="E3395" s="97">
        <v>1.02604507E-2</v>
      </c>
      <c r="F3395" s="97">
        <v>2.7607246100000002E-3</v>
      </c>
      <c r="G3395" s="97">
        <v>1.43676011E-3</v>
      </c>
      <c r="H3395" s="97">
        <v>6.0529665400000003E-3</v>
      </c>
    </row>
    <row r="3396" spans="1:8" x14ac:dyDescent="0.2">
      <c r="A3396" s="42" t="s">
        <v>64</v>
      </c>
      <c r="B3396" s="42" t="s">
        <v>74</v>
      </c>
      <c r="C3396" s="42" t="s">
        <v>45</v>
      </c>
      <c r="D3396" s="43">
        <v>618</v>
      </c>
      <c r="E3396" s="97">
        <v>8.8645980700000002E-3</v>
      </c>
      <c r="F3396" s="97">
        <v>2.71619896E-3</v>
      </c>
      <c r="G3396" s="97">
        <v>1.3797117899999999E-3</v>
      </c>
      <c r="H3396" s="97">
        <v>4.7591166899999997E-3</v>
      </c>
    </row>
    <row r="3397" spans="1:8" x14ac:dyDescent="0.2">
      <c r="A3397" s="42" t="s">
        <v>64</v>
      </c>
      <c r="B3397" s="42" t="s">
        <v>75</v>
      </c>
      <c r="C3397" s="42" t="s">
        <v>45</v>
      </c>
      <c r="D3397" s="43">
        <v>713</v>
      </c>
      <c r="E3397" s="97">
        <v>8.4150171599999997E-3</v>
      </c>
      <c r="F3397" s="97">
        <v>1.63459016E-3</v>
      </c>
      <c r="G3397" s="97">
        <v>1.1566929299999999E-3</v>
      </c>
      <c r="H3397" s="97">
        <v>5.6144808100000001E-3</v>
      </c>
    </row>
    <row r="3398" spans="1:8" x14ac:dyDescent="0.2">
      <c r="A3398" s="42" t="s">
        <v>64</v>
      </c>
      <c r="B3398" s="42" t="s">
        <v>70</v>
      </c>
      <c r="C3398" s="42" t="s">
        <v>46</v>
      </c>
      <c r="D3398" s="43">
        <v>453</v>
      </c>
      <c r="E3398" s="97">
        <v>9.7332595099999999E-3</v>
      </c>
      <c r="F3398" s="97">
        <v>2.1639683699999999E-3</v>
      </c>
      <c r="G3398" s="97">
        <v>2.61809109E-3</v>
      </c>
      <c r="H3398" s="97">
        <v>4.9511995500000003E-3</v>
      </c>
    </row>
    <row r="3399" spans="1:8" x14ac:dyDescent="0.2">
      <c r="A3399" s="42" t="s">
        <v>64</v>
      </c>
      <c r="B3399" s="42" t="s">
        <v>71</v>
      </c>
      <c r="C3399" s="42" t="s">
        <v>46</v>
      </c>
      <c r="D3399" s="43">
        <v>118</v>
      </c>
      <c r="E3399" s="97">
        <v>8.4954682399999999E-3</v>
      </c>
      <c r="F3399" s="97">
        <v>1.5425884299999999E-3</v>
      </c>
      <c r="G3399" s="97">
        <v>2.5746427299999999E-3</v>
      </c>
      <c r="H3399" s="97">
        <v>4.37823658E-3</v>
      </c>
    </row>
    <row r="3400" spans="1:8" x14ac:dyDescent="0.2">
      <c r="A3400" s="42" t="s">
        <v>64</v>
      </c>
      <c r="B3400" s="42" t="s">
        <v>72</v>
      </c>
      <c r="C3400" s="42" t="s">
        <v>46</v>
      </c>
      <c r="D3400" s="43">
        <v>20</v>
      </c>
      <c r="E3400" s="97">
        <v>1.207175902E-2</v>
      </c>
      <c r="F3400" s="97">
        <v>6.5891200600000002E-3</v>
      </c>
      <c r="G3400" s="97">
        <v>2.8344904399999998E-3</v>
      </c>
      <c r="H3400" s="97">
        <v>2.6481479400000001E-3</v>
      </c>
    </row>
    <row r="3401" spans="1:8" x14ac:dyDescent="0.2">
      <c r="A3401" s="42" t="s">
        <v>64</v>
      </c>
      <c r="B3401" s="42" t="s">
        <v>73</v>
      </c>
      <c r="C3401" s="42" t="s">
        <v>46</v>
      </c>
      <c r="D3401" s="43">
        <v>107</v>
      </c>
      <c r="E3401" s="97">
        <v>9.5853882800000009E-3</v>
      </c>
      <c r="F3401" s="97">
        <v>1.4912164699999999E-3</v>
      </c>
      <c r="G3401" s="97">
        <v>2.9614483500000001E-3</v>
      </c>
      <c r="H3401" s="97">
        <v>5.1327229999999996E-3</v>
      </c>
    </row>
    <row r="3402" spans="1:8" x14ac:dyDescent="0.2">
      <c r="A3402" s="42" t="s">
        <v>64</v>
      </c>
      <c r="B3402" s="42" t="s">
        <v>74</v>
      </c>
      <c r="C3402" s="42" t="s">
        <v>46</v>
      </c>
      <c r="D3402" s="43">
        <v>297</v>
      </c>
      <c r="E3402" s="97">
        <v>8.4644280100000004E-3</v>
      </c>
      <c r="F3402" s="97">
        <v>1.6225914099999999E-3</v>
      </c>
      <c r="G3402" s="97">
        <v>2.1772116899999999E-3</v>
      </c>
      <c r="H3402" s="97">
        <v>4.6646244100000001E-3</v>
      </c>
    </row>
    <row r="3403" spans="1:8" x14ac:dyDescent="0.2">
      <c r="A3403" s="42" t="s">
        <v>64</v>
      </c>
      <c r="B3403" s="42" t="s">
        <v>75</v>
      </c>
      <c r="C3403" s="42" t="s">
        <v>46</v>
      </c>
      <c r="D3403" s="43">
        <v>271</v>
      </c>
      <c r="E3403" s="97">
        <v>8.5839907999999999E-3</v>
      </c>
      <c r="F3403" s="97">
        <v>9.0862862999999995E-4</v>
      </c>
      <c r="G3403" s="97">
        <v>2.0349013499999999E-3</v>
      </c>
      <c r="H3403" s="97">
        <v>5.6404603200000004E-3</v>
      </c>
    </row>
    <row r="3404" spans="1:8" x14ac:dyDescent="0.2">
      <c r="A3404" s="42" t="s">
        <v>64</v>
      </c>
      <c r="B3404" s="42" t="s">
        <v>70</v>
      </c>
      <c r="C3404" s="42" t="s">
        <v>47</v>
      </c>
      <c r="D3404" s="43">
        <v>1421</v>
      </c>
      <c r="E3404" s="97">
        <v>7.0216101299999997E-3</v>
      </c>
      <c r="F3404" s="97">
        <v>1.1547356E-3</v>
      </c>
      <c r="G3404" s="97">
        <v>9.4316869000000004E-4</v>
      </c>
      <c r="H3404" s="97">
        <v>4.92370534E-3</v>
      </c>
    </row>
    <row r="3405" spans="1:8" x14ac:dyDescent="0.2">
      <c r="A3405" s="42" t="s">
        <v>64</v>
      </c>
      <c r="B3405" s="42" t="s">
        <v>71</v>
      </c>
      <c r="C3405" s="42" t="s">
        <v>47</v>
      </c>
      <c r="D3405" s="43">
        <v>502</v>
      </c>
      <c r="E3405" s="97">
        <v>7.6721583399999996E-3</v>
      </c>
      <c r="F3405" s="97">
        <v>1.3637115799999999E-3</v>
      </c>
      <c r="G3405" s="97">
        <v>9.6212350999999997E-4</v>
      </c>
      <c r="H3405" s="97">
        <v>5.3463228E-3</v>
      </c>
    </row>
    <row r="3406" spans="1:8" x14ac:dyDescent="0.2">
      <c r="A3406" s="42" t="s">
        <v>64</v>
      </c>
      <c r="B3406" s="42" t="s">
        <v>72</v>
      </c>
      <c r="C3406" s="42" t="s">
        <v>47</v>
      </c>
      <c r="D3406" s="43">
        <v>32</v>
      </c>
      <c r="E3406" s="97">
        <v>4.4495078500000002E-3</v>
      </c>
      <c r="F3406" s="97">
        <v>1.86595752E-3</v>
      </c>
      <c r="G3406" s="97">
        <v>7.2301761000000001E-4</v>
      </c>
      <c r="H3406" s="97">
        <v>1.8605321299999999E-3</v>
      </c>
    </row>
    <row r="3407" spans="1:8" x14ac:dyDescent="0.2">
      <c r="A3407" s="42" t="s">
        <v>64</v>
      </c>
      <c r="B3407" s="42" t="s">
        <v>73</v>
      </c>
      <c r="C3407" s="42" t="s">
        <v>47</v>
      </c>
      <c r="D3407" s="43">
        <v>212</v>
      </c>
      <c r="E3407" s="97">
        <v>8.6807190999999995E-3</v>
      </c>
      <c r="F3407" s="97">
        <v>2.2176360300000001E-3</v>
      </c>
      <c r="G3407" s="97">
        <v>9.9116631999999994E-4</v>
      </c>
      <c r="H3407" s="97">
        <v>5.4719162400000002E-3</v>
      </c>
    </row>
    <row r="3408" spans="1:8" x14ac:dyDescent="0.2">
      <c r="A3408" s="42" t="s">
        <v>64</v>
      </c>
      <c r="B3408" s="42" t="s">
        <v>74</v>
      </c>
      <c r="C3408" s="42" t="s">
        <v>47</v>
      </c>
      <c r="D3408" s="43">
        <v>703</v>
      </c>
      <c r="E3408" s="97">
        <v>8.0173427600000007E-3</v>
      </c>
      <c r="F3408" s="97">
        <v>1.7900628500000001E-3</v>
      </c>
      <c r="G3408" s="97">
        <v>8.1728086000000001E-4</v>
      </c>
      <c r="H3408" s="97">
        <v>5.4099985800000003E-3</v>
      </c>
    </row>
    <row r="3409" spans="1:8" x14ac:dyDescent="0.2">
      <c r="A3409" s="42" t="s">
        <v>64</v>
      </c>
      <c r="B3409" s="42" t="s">
        <v>75</v>
      </c>
      <c r="C3409" s="42" t="s">
        <v>47</v>
      </c>
      <c r="D3409" s="43">
        <v>958</v>
      </c>
      <c r="E3409" s="97">
        <v>7.7195809699999998E-3</v>
      </c>
      <c r="F3409" s="97">
        <v>1.2377008000000001E-3</v>
      </c>
      <c r="G3409" s="97">
        <v>7.8352108999999999E-4</v>
      </c>
      <c r="H3409" s="97">
        <v>5.6983586099999999E-3</v>
      </c>
    </row>
    <row r="3410" spans="1:8" x14ac:dyDescent="0.2">
      <c r="A3410" s="42" t="s">
        <v>64</v>
      </c>
      <c r="B3410" s="42" t="s">
        <v>70</v>
      </c>
      <c r="C3410" s="42" t="s">
        <v>48</v>
      </c>
      <c r="D3410" s="43">
        <v>982</v>
      </c>
      <c r="E3410" s="97">
        <v>5.3132069299999998E-3</v>
      </c>
      <c r="F3410" s="97">
        <v>1.1196676699999999E-3</v>
      </c>
      <c r="G3410" s="97">
        <v>5.4524236000000001E-4</v>
      </c>
      <c r="H3410" s="97">
        <v>3.6482964100000002E-3</v>
      </c>
    </row>
    <row r="3411" spans="1:8" x14ac:dyDescent="0.2">
      <c r="A3411" s="42" t="s">
        <v>64</v>
      </c>
      <c r="B3411" s="42" t="s">
        <v>71</v>
      </c>
      <c r="C3411" s="42" t="s">
        <v>48</v>
      </c>
      <c r="D3411" s="43">
        <v>259</v>
      </c>
      <c r="E3411" s="97">
        <v>5.2281296899999996E-3</v>
      </c>
      <c r="F3411" s="97">
        <v>1.0693726899999999E-3</v>
      </c>
      <c r="G3411" s="97">
        <v>4.9907027000000001E-4</v>
      </c>
      <c r="H3411" s="97">
        <v>3.6596862200000001E-3</v>
      </c>
    </row>
    <row r="3412" spans="1:8" x14ac:dyDescent="0.2">
      <c r="A3412" s="42" t="s">
        <v>64</v>
      </c>
      <c r="B3412" s="42" t="s">
        <v>72</v>
      </c>
      <c r="C3412" s="42" t="s">
        <v>48</v>
      </c>
      <c r="D3412" s="43">
        <v>49</v>
      </c>
      <c r="E3412" s="97">
        <v>3.5648145599999998E-3</v>
      </c>
      <c r="F3412" s="97">
        <v>1.5336826699999999E-3</v>
      </c>
      <c r="G3412" s="97">
        <v>3.0045328000000002E-4</v>
      </c>
      <c r="H3412" s="97">
        <v>1.73067817E-3</v>
      </c>
    </row>
    <row r="3413" spans="1:8" x14ac:dyDescent="0.2">
      <c r="A3413" s="42" t="s">
        <v>64</v>
      </c>
      <c r="B3413" s="42" t="s">
        <v>73</v>
      </c>
      <c r="C3413" s="42" t="s">
        <v>48</v>
      </c>
      <c r="D3413" s="43">
        <v>568</v>
      </c>
      <c r="E3413" s="97">
        <v>5.4506754500000002E-3</v>
      </c>
      <c r="F3413" s="97">
        <v>1.39496097E-3</v>
      </c>
      <c r="G3413" s="97">
        <v>5.3204038999999997E-4</v>
      </c>
      <c r="H3413" s="97">
        <v>3.5236736299999998E-3</v>
      </c>
    </row>
    <row r="3414" spans="1:8" x14ac:dyDescent="0.2">
      <c r="A3414" s="42" t="s">
        <v>64</v>
      </c>
      <c r="B3414" s="42" t="s">
        <v>74</v>
      </c>
      <c r="C3414" s="42" t="s">
        <v>48</v>
      </c>
      <c r="D3414" s="43">
        <v>882</v>
      </c>
      <c r="E3414" s="97">
        <v>5.0575552000000001E-3</v>
      </c>
      <c r="F3414" s="97">
        <v>1.21736402E-3</v>
      </c>
      <c r="G3414" s="97">
        <v>4.7881473E-4</v>
      </c>
      <c r="H3414" s="97">
        <v>3.3613759499999999E-3</v>
      </c>
    </row>
    <row r="3415" spans="1:8" x14ac:dyDescent="0.2">
      <c r="A3415" s="42" t="s">
        <v>64</v>
      </c>
      <c r="B3415" s="42" t="s">
        <v>75</v>
      </c>
      <c r="C3415" s="42" t="s">
        <v>48</v>
      </c>
      <c r="D3415" s="43">
        <v>352</v>
      </c>
      <c r="E3415" s="97">
        <v>4.8355952900000004E-3</v>
      </c>
      <c r="F3415" s="97">
        <v>1.06376239E-3</v>
      </c>
      <c r="G3415" s="97">
        <v>4.4211623E-4</v>
      </c>
      <c r="H3415" s="97">
        <v>3.3297162E-3</v>
      </c>
    </row>
    <row r="3416" spans="1:8" x14ac:dyDescent="0.2">
      <c r="A3416" s="42" t="s">
        <v>64</v>
      </c>
      <c r="B3416" s="42" t="s">
        <v>70</v>
      </c>
      <c r="C3416" s="42" t="s">
        <v>49</v>
      </c>
      <c r="D3416" s="43">
        <v>223</v>
      </c>
      <c r="E3416" s="97">
        <v>8.6788944599999994E-3</v>
      </c>
      <c r="F3416" s="97">
        <v>2.20831234E-3</v>
      </c>
      <c r="G3416" s="97">
        <v>1.42651738E-3</v>
      </c>
      <c r="H3416" s="97">
        <v>5.0440642799999998E-3</v>
      </c>
    </row>
    <row r="3417" spans="1:8" x14ac:dyDescent="0.2">
      <c r="A3417" s="42" t="s">
        <v>64</v>
      </c>
      <c r="B3417" s="42" t="s">
        <v>71</v>
      </c>
      <c r="C3417" s="42" t="s">
        <v>49</v>
      </c>
      <c r="D3417" s="43">
        <v>133</v>
      </c>
      <c r="E3417" s="97">
        <v>7.2626007099999999E-3</v>
      </c>
      <c r="F3417" s="97">
        <v>1.0963169400000001E-3</v>
      </c>
      <c r="G3417" s="97">
        <v>1.4672094399999999E-3</v>
      </c>
      <c r="H3417" s="97">
        <v>4.6990738499999999E-3</v>
      </c>
    </row>
    <row r="3418" spans="1:8" x14ac:dyDescent="0.2">
      <c r="A3418" s="42" t="s">
        <v>64</v>
      </c>
      <c r="B3418" s="42" t="s">
        <v>72</v>
      </c>
      <c r="C3418" s="42" t="s">
        <v>49</v>
      </c>
      <c r="D3418" s="43">
        <v>60</v>
      </c>
      <c r="E3418" s="97">
        <v>7.2044751099999997E-3</v>
      </c>
      <c r="F3418" s="97">
        <v>1.3462574700000001E-3</v>
      </c>
      <c r="G3418" s="97">
        <v>1.32040869E-3</v>
      </c>
      <c r="H3418" s="97">
        <v>4.53780841E-3</v>
      </c>
    </row>
    <row r="3419" spans="1:8" x14ac:dyDescent="0.2">
      <c r="A3419" s="42" t="s">
        <v>64</v>
      </c>
      <c r="B3419" s="42" t="s">
        <v>73</v>
      </c>
      <c r="C3419" s="42" t="s">
        <v>49</v>
      </c>
      <c r="D3419" s="43">
        <v>101</v>
      </c>
      <c r="E3419" s="97">
        <v>8.1495230499999995E-3</v>
      </c>
      <c r="F3419" s="97">
        <v>2.5028646300000001E-3</v>
      </c>
      <c r="G3419" s="97">
        <v>1.26753277E-3</v>
      </c>
      <c r="H3419" s="97">
        <v>4.3790105900000003E-3</v>
      </c>
    </row>
    <row r="3420" spans="1:8" x14ac:dyDescent="0.2">
      <c r="A3420" s="42" t="s">
        <v>64</v>
      </c>
      <c r="B3420" s="42" t="s">
        <v>74</v>
      </c>
      <c r="C3420" s="42" t="s">
        <v>49</v>
      </c>
      <c r="D3420" s="43">
        <v>278</v>
      </c>
      <c r="E3420" s="97">
        <v>7.6182801300000002E-3</v>
      </c>
      <c r="F3420" s="97">
        <v>1.3989638999999999E-3</v>
      </c>
      <c r="G3420" s="97">
        <v>1.3253561400000001E-3</v>
      </c>
      <c r="H3420" s="97">
        <v>4.8939179499999999E-3</v>
      </c>
    </row>
    <row r="3421" spans="1:8" x14ac:dyDescent="0.2">
      <c r="A3421" s="42" t="s">
        <v>64</v>
      </c>
      <c r="B3421" s="42" t="s">
        <v>75</v>
      </c>
      <c r="C3421" s="42" t="s">
        <v>49</v>
      </c>
      <c r="D3421" s="43">
        <v>392</v>
      </c>
      <c r="E3421" s="97">
        <v>8.2207811199999994E-3</v>
      </c>
      <c r="F3421" s="97">
        <v>1.0304761899999999E-3</v>
      </c>
      <c r="G3421" s="97">
        <v>1.2239285800000001E-3</v>
      </c>
      <c r="H3421" s="97">
        <v>5.9661396699999996E-3</v>
      </c>
    </row>
    <row r="3422" spans="1:8" x14ac:dyDescent="0.2">
      <c r="A3422" s="42" t="s">
        <v>64</v>
      </c>
      <c r="B3422" s="42" t="s">
        <v>70</v>
      </c>
      <c r="C3422" s="42" t="s">
        <v>50</v>
      </c>
      <c r="D3422" s="43">
        <v>2050</v>
      </c>
      <c r="E3422" s="97">
        <v>7.2562836299999997E-3</v>
      </c>
      <c r="F3422" s="97">
        <v>3.02444646E-3</v>
      </c>
      <c r="G3422" s="97">
        <v>8.5505846999999998E-4</v>
      </c>
      <c r="H3422" s="97">
        <v>3.3672761799999999E-3</v>
      </c>
    </row>
    <row r="3423" spans="1:8" x14ac:dyDescent="0.2">
      <c r="A3423" s="42" t="s">
        <v>64</v>
      </c>
      <c r="B3423" s="42" t="s">
        <v>71</v>
      </c>
      <c r="C3423" s="42" t="s">
        <v>50</v>
      </c>
      <c r="D3423" s="43">
        <v>835</v>
      </c>
      <c r="E3423" s="97">
        <v>6.8582277500000002E-3</v>
      </c>
      <c r="F3423" s="97">
        <v>2.21466766E-3</v>
      </c>
      <c r="G3423" s="97">
        <v>8.3240440000000005E-4</v>
      </c>
      <c r="H3423" s="97">
        <v>3.8011474699999998E-3</v>
      </c>
    </row>
    <row r="3424" spans="1:8" x14ac:dyDescent="0.2">
      <c r="A3424" s="42" t="s">
        <v>64</v>
      </c>
      <c r="B3424" s="42" t="s">
        <v>72</v>
      </c>
      <c r="C3424" s="42" t="s">
        <v>50</v>
      </c>
      <c r="D3424" s="43">
        <v>179</v>
      </c>
      <c r="E3424" s="97">
        <v>5.9123471500000004E-3</v>
      </c>
      <c r="F3424" s="97">
        <v>2.5155827099999999E-3</v>
      </c>
      <c r="G3424" s="97">
        <v>9.5793223000000005E-4</v>
      </c>
      <c r="H3424" s="97">
        <v>2.4296500999999998E-3</v>
      </c>
    </row>
    <row r="3425" spans="1:8" x14ac:dyDescent="0.2">
      <c r="A3425" s="42" t="s">
        <v>64</v>
      </c>
      <c r="B3425" s="42" t="s">
        <v>73</v>
      </c>
      <c r="C3425" s="42" t="s">
        <v>50</v>
      </c>
      <c r="D3425" s="43">
        <v>710</v>
      </c>
      <c r="E3425" s="97">
        <v>7.2478316599999997E-3</v>
      </c>
      <c r="F3425" s="97">
        <v>2.89123605E-3</v>
      </c>
      <c r="G3425" s="97">
        <v>8.4999323999999997E-4</v>
      </c>
      <c r="H3425" s="97">
        <v>3.4970165800000002E-3</v>
      </c>
    </row>
    <row r="3426" spans="1:8" x14ac:dyDescent="0.2">
      <c r="A3426" s="42" t="s">
        <v>64</v>
      </c>
      <c r="B3426" s="42" t="s">
        <v>74</v>
      </c>
      <c r="C3426" s="42" t="s">
        <v>50</v>
      </c>
      <c r="D3426" s="43">
        <v>1837</v>
      </c>
      <c r="E3426" s="97">
        <v>6.2140804300000003E-3</v>
      </c>
      <c r="F3426" s="97">
        <v>2.45088713E-3</v>
      </c>
      <c r="G3426" s="97">
        <v>8.1571680999999998E-4</v>
      </c>
      <c r="H3426" s="97">
        <v>2.9376913000000002E-3</v>
      </c>
    </row>
    <row r="3427" spans="1:8" x14ac:dyDescent="0.2">
      <c r="A3427" s="42" t="s">
        <v>64</v>
      </c>
      <c r="B3427" s="42" t="s">
        <v>75</v>
      </c>
      <c r="C3427" s="42" t="s">
        <v>50</v>
      </c>
      <c r="D3427" s="43">
        <v>2667</v>
      </c>
      <c r="E3427" s="97">
        <v>4.9608683699999996E-3</v>
      </c>
      <c r="F3427" s="97">
        <v>1.3900820700000001E-3</v>
      </c>
      <c r="G3427" s="97">
        <v>6.2579827000000001E-4</v>
      </c>
      <c r="H3427" s="97">
        <v>2.9355616299999998E-3</v>
      </c>
    </row>
    <row r="3428" spans="1:8" x14ac:dyDescent="0.2">
      <c r="A3428" s="42" t="s">
        <v>64</v>
      </c>
      <c r="B3428" s="42" t="s">
        <v>70</v>
      </c>
      <c r="C3428" s="42" t="s">
        <v>51</v>
      </c>
      <c r="D3428" s="43">
        <v>1381</v>
      </c>
      <c r="E3428" s="97">
        <v>6.6352127700000001E-3</v>
      </c>
      <c r="F3428" s="97">
        <v>1.1532921299999999E-3</v>
      </c>
      <c r="G3428" s="97">
        <v>1.30866632E-3</v>
      </c>
      <c r="H3428" s="97">
        <v>4.1732538400000001E-3</v>
      </c>
    </row>
    <row r="3429" spans="1:8" x14ac:dyDescent="0.2">
      <c r="A3429" s="42" t="s">
        <v>64</v>
      </c>
      <c r="B3429" s="42" t="s">
        <v>71</v>
      </c>
      <c r="C3429" s="42" t="s">
        <v>51</v>
      </c>
      <c r="D3429" s="43">
        <v>352</v>
      </c>
      <c r="E3429" s="97">
        <v>8.3550673599999993E-3</v>
      </c>
      <c r="F3429" s="97">
        <v>1.99406147E-3</v>
      </c>
      <c r="G3429" s="97">
        <v>1.31589306E-3</v>
      </c>
      <c r="H3429" s="97">
        <v>5.0451123299999996E-3</v>
      </c>
    </row>
    <row r="3430" spans="1:8" x14ac:dyDescent="0.2">
      <c r="A3430" s="42" t="s">
        <v>64</v>
      </c>
      <c r="B3430" s="42" t="s">
        <v>72</v>
      </c>
      <c r="C3430" s="42" t="s">
        <v>51</v>
      </c>
      <c r="D3430" s="43">
        <v>41</v>
      </c>
      <c r="E3430" s="97">
        <v>3.6190151000000002E-3</v>
      </c>
      <c r="F3430" s="97">
        <v>1.56080597E-3</v>
      </c>
      <c r="G3430" s="97">
        <v>4.7848896000000002E-4</v>
      </c>
      <c r="H3430" s="97">
        <v>1.57971967E-3</v>
      </c>
    </row>
    <row r="3431" spans="1:8" x14ac:dyDescent="0.2">
      <c r="A3431" s="42" t="s">
        <v>64</v>
      </c>
      <c r="B3431" s="42" t="s">
        <v>73</v>
      </c>
      <c r="C3431" s="42" t="s">
        <v>51</v>
      </c>
      <c r="D3431" s="43">
        <v>179</v>
      </c>
      <c r="E3431" s="97">
        <v>8.1163353600000009E-3</v>
      </c>
      <c r="F3431" s="97">
        <v>1.9490350300000001E-3</v>
      </c>
      <c r="G3431" s="97">
        <v>1.2828468399999999E-3</v>
      </c>
      <c r="H3431" s="97">
        <v>4.8844529799999996E-3</v>
      </c>
    </row>
    <row r="3432" spans="1:8" x14ac:dyDescent="0.2">
      <c r="A3432" s="42" t="s">
        <v>64</v>
      </c>
      <c r="B3432" s="42" t="s">
        <v>74</v>
      </c>
      <c r="C3432" s="42" t="s">
        <v>51</v>
      </c>
      <c r="D3432" s="43">
        <v>754</v>
      </c>
      <c r="E3432" s="97">
        <v>7.0232983400000002E-3</v>
      </c>
      <c r="F3432" s="97">
        <v>1.4859788500000001E-3</v>
      </c>
      <c r="G3432" s="97">
        <v>1.1332152E-3</v>
      </c>
      <c r="H3432" s="97">
        <v>4.4041037899999998E-3</v>
      </c>
    </row>
    <row r="3433" spans="1:8" x14ac:dyDescent="0.2">
      <c r="A3433" s="42" t="s">
        <v>64</v>
      </c>
      <c r="B3433" s="42" t="s">
        <v>75</v>
      </c>
      <c r="C3433" s="42" t="s">
        <v>51</v>
      </c>
      <c r="D3433" s="43">
        <v>503</v>
      </c>
      <c r="E3433" s="97">
        <v>7.10880526E-3</v>
      </c>
      <c r="F3433" s="97">
        <v>1.2381265599999999E-3</v>
      </c>
      <c r="G3433" s="97">
        <v>1.0933931E-3</v>
      </c>
      <c r="H3433" s="97">
        <v>4.7772851300000004E-3</v>
      </c>
    </row>
    <row r="3434" spans="1:8" x14ac:dyDescent="0.2">
      <c r="A3434" s="42" t="s">
        <v>64</v>
      </c>
      <c r="B3434" s="42" t="s">
        <v>70</v>
      </c>
      <c r="C3434" s="42" t="s">
        <v>52</v>
      </c>
      <c r="D3434" s="43">
        <v>2096</v>
      </c>
      <c r="E3434" s="97">
        <v>7.0600910799999998E-3</v>
      </c>
      <c r="F3434" s="97">
        <v>1.73794969E-3</v>
      </c>
      <c r="G3434" s="97">
        <v>1.27275033E-3</v>
      </c>
      <c r="H3434" s="97">
        <v>4.0493905700000003E-3</v>
      </c>
    </row>
    <row r="3435" spans="1:8" x14ac:dyDescent="0.2">
      <c r="A3435" s="42" t="s">
        <v>64</v>
      </c>
      <c r="B3435" s="42" t="s">
        <v>71</v>
      </c>
      <c r="C3435" s="42" t="s">
        <v>52</v>
      </c>
      <c r="D3435" s="43">
        <v>144</v>
      </c>
      <c r="E3435" s="97">
        <v>1.060153011E-2</v>
      </c>
      <c r="F3435" s="97">
        <v>2.79240586E-3</v>
      </c>
      <c r="G3435" s="97">
        <v>1.0418271699999999E-3</v>
      </c>
      <c r="H3435" s="97">
        <v>6.7672965800000002E-3</v>
      </c>
    </row>
    <row r="3436" spans="1:8" x14ac:dyDescent="0.2">
      <c r="A3436" s="42" t="s">
        <v>64</v>
      </c>
      <c r="B3436" s="42" t="s">
        <v>72</v>
      </c>
      <c r="C3436" s="42" t="s">
        <v>52</v>
      </c>
      <c r="D3436" s="43">
        <v>143</v>
      </c>
      <c r="E3436" s="97">
        <v>6.3261620299999996E-3</v>
      </c>
      <c r="F3436" s="97">
        <v>2.2278876400000001E-3</v>
      </c>
      <c r="G3436" s="97">
        <v>1.0775217599999999E-3</v>
      </c>
      <c r="H3436" s="97">
        <v>3.0207521500000001E-3</v>
      </c>
    </row>
    <row r="3437" spans="1:8" x14ac:dyDescent="0.2">
      <c r="A3437" s="42" t="s">
        <v>64</v>
      </c>
      <c r="B3437" s="42" t="s">
        <v>73</v>
      </c>
      <c r="C3437" s="42" t="s">
        <v>52</v>
      </c>
      <c r="D3437" s="43">
        <v>339</v>
      </c>
      <c r="E3437" s="97">
        <v>7.9652843700000007E-3</v>
      </c>
      <c r="F3437" s="97">
        <v>2.09808238E-3</v>
      </c>
      <c r="G3437" s="97">
        <v>1.18318424E-3</v>
      </c>
      <c r="H3437" s="97">
        <v>4.68401731E-3</v>
      </c>
    </row>
    <row r="3438" spans="1:8" x14ac:dyDescent="0.2">
      <c r="A3438" s="42" t="s">
        <v>64</v>
      </c>
      <c r="B3438" s="42" t="s">
        <v>74</v>
      </c>
      <c r="C3438" s="42" t="s">
        <v>52</v>
      </c>
      <c r="D3438" s="43">
        <v>957</v>
      </c>
      <c r="E3438" s="97">
        <v>8.5468426999999996E-3</v>
      </c>
      <c r="F3438" s="97">
        <v>2.1363900000000002E-3</v>
      </c>
      <c r="G3438" s="97">
        <v>1.12760724E-3</v>
      </c>
      <c r="H3438" s="97">
        <v>5.2828449599999997E-3</v>
      </c>
    </row>
    <row r="3439" spans="1:8" x14ac:dyDescent="0.2">
      <c r="A3439" s="42" t="s">
        <v>64</v>
      </c>
      <c r="B3439" s="42" t="s">
        <v>75</v>
      </c>
      <c r="C3439" s="42" t="s">
        <v>52</v>
      </c>
      <c r="D3439" s="43">
        <v>581</v>
      </c>
      <c r="E3439" s="97">
        <v>6.5897117800000002E-3</v>
      </c>
      <c r="F3439" s="97">
        <v>1.56897407E-3</v>
      </c>
      <c r="G3439" s="97">
        <v>8.4411033E-4</v>
      </c>
      <c r="H3439" s="97">
        <v>4.17662689E-3</v>
      </c>
    </row>
    <row r="3440" spans="1:8" x14ac:dyDescent="0.2">
      <c r="A3440" s="42" t="s">
        <v>65</v>
      </c>
      <c r="B3440" s="42" t="s">
        <v>70</v>
      </c>
      <c r="C3440" s="42" t="s">
        <v>9</v>
      </c>
      <c r="D3440" s="43">
        <v>66394</v>
      </c>
      <c r="E3440" s="97">
        <v>6.8390461100000001E-3</v>
      </c>
      <c r="F3440" s="97">
        <v>1.5881130200000001E-3</v>
      </c>
      <c r="G3440" s="97">
        <v>1.25837011E-3</v>
      </c>
      <c r="H3440" s="97">
        <v>3.99209374E-3</v>
      </c>
    </row>
    <row r="3441" spans="1:8" x14ac:dyDescent="0.2">
      <c r="A3441" s="42" t="s">
        <v>65</v>
      </c>
      <c r="B3441" s="42" t="s">
        <v>71</v>
      </c>
      <c r="C3441" s="42" t="s">
        <v>9</v>
      </c>
      <c r="D3441" s="43">
        <v>19349</v>
      </c>
      <c r="E3441" s="97">
        <v>7.57646677E-3</v>
      </c>
      <c r="F3441" s="97">
        <v>1.8507132800000001E-3</v>
      </c>
      <c r="G3441" s="97">
        <v>1.20607822E-3</v>
      </c>
      <c r="H3441" s="97">
        <v>4.5190467000000003E-3</v>
      </c>
    </row>
    <row r="3442" spans="1:8" x14ac:dyDescent="0.2">
      <c r="A3442" s="42" t="s">
        <v>65</v>
      </c>
      <c r="B3442" s="42" t="s">
        <v>72</v>
      </c>
      <c r="C3442" s="42" t="s">
        <v>9</v>
      </c>
      <c r="D3442" s="43">
        <v>13046</v>
      </c>
      <c r="E3442" s="97">
        <v>1.007070666E-2</v>
      </c>
      <c r="F3442" s="97">
        <v>1.4429769900000001E-3</v>
      </c>
      <c r="G3442" s="97">
        <v>2.0671013499999999E-3</v>
      </c>
      <c r="H3442" s="97">
        <v>6.5603749700000004E-3</v>
      </c>
    </row>
    <row r="3443" spans="1:8" x14ac:dyDescent="0.2">
      <c r="A3443" s="42" t="s">
        <v>65</v>
      </c>
      <c r="B3443" s="42" t="s">
        <v>73</v>
      </c>
      <c r="C3443" s="42" t="s">
        <v>9</v>
      </c>
      <c r="D3443" s="43">
        <v>17143</v>
      </c>
      <c r="E3443" s="97">
        <v>7.0817539200000003E-3</v>
      </c>
      <c r="F3443" s="97">
        <v>1.8915402300000001E-3</v>
      </c>
      <c r="G3443" s="97">
        <v>1.1037665999999999E-3</v>
      </c>
      <c r="H3443" s="97">
        <v>4.0857606599999999E-3</v>
      </c>
    </row>
    <row r="3444" spans="1:8" x14ac:dyDescent="0.2">
      <c r="A3444" s="42" t="s">
        <v>65</v>
      </c>
      <c r="B3444" s="42" t="s">
        <v>74</v>
      </c>
      <c r="C3444" s="42" t="s">
        <v>9</v>
      </c>
      <c r="D3444" s="43">
        <v>41436</v>
      </c>
      <c r="E3444" s="97">
        <v>7.2724989300000003E-3</v>
      </c>
      <c r="F3444" s="97">
        <v>1.8714981499999999E-3</v>
      </c>
      <c r="G3444" s="97">
        <v>1.09297519E-3</v>
      </c>
      <c r="H3444" s="97">
        <v>4.3071815399999998E-3</v>
      </c>
    </row>
    <row r="3445" spans="1:8" x14ac:dyDescent="0.2">
      <c r="A3445" s="42" t="s">
        <v>65</v>
      </c>
      <c r="B3445" s="42" t="s">
        <v>75</v>
      </c>
      <c r="C3445" s="42" t="s">
        <v>9</v>
      </c>
      <c r="D3445" s="43">
        <v>31025</v>
      </c>
      <c r="E3445" s="97">
        <v>7.1785654299999996E-3</v>
      </c>
      <c r="F3445" s="97">
        <v>1.38931692E-3</v>
      </c>
      <c r="G3445" s="97">
        <v>1.08579638E-3</v>
      </c>
      <c r="H3445" s="97">
        <v>4.7021142400000002E-3</v>
      </c>
    </row>
    <row r="3446" spans="1:8" x14ac:dyDescent="0.2">
      <c r="A3446" s="42" t="s">
        <v>65</v>
      </c>
      <c r="B3446" s="42" t="s">
        <v>70</v>
      </c>
      <c r="C3446" s="42" t="s">
        <v>10</v>
      </c>
      <c r="D3446" s="43">
        <v>1645</v>
      </c>
      <c r="E3446" s="97">
        <v>7.3998365199999996E-3</v>
      </c>
      <c r="F3446" s="97">
        <v>2.0106450900000002E-3</v>
      </c>
      <c r="G3446" s="97">
        <v>1.29853347E-3</v>
      </c>
      <c r="H3446" s="97">
        <v>4.0906574899999999E-3</v>
      </c>
    </row>
    <row r="3447" spans="1:8" x14ac:dyDescent="0.2">
      <c r="A3447" s="42" t="s">
        <v>65</v>
      </c>
      <c r="B3447" s="42" t="s">
        <v>71</v>
      </c>
      <c r="C3447" s="42" t="s">
        <v>10</v>
      </c>
      <c r="D3447" s="43">
        <v>377</v>
      </c>
      <c r="E3447" s="97">
        <v>8.32826752E-3</v>
      </c>
      <c r="F3447" s="97">
        <v>2.63535809E-3</v>
      </c>
      <c r="G3447" s="97">
        <v>1.2924892E-3</v>
      </c>
      <c r="H3447" s="97">
        <v>4.4004197399999997E-3</v>
      </c>
    </row>
    <row r="3448" spans="1:8" x14ac:dyDescent="0.2">
      <c r="A3448" s="42" t="s">
        <v>65</v>
      </c>
      <c r="B3448" s="42" t="s">
        <v>72</v>
      </c>
      <c r="C3448" s="42" t="s">
        <v>10</v>
      </c>
      <c r="D3448" s="43">
        <v>111</v>
      </c>
      <c r="E3448" s="97">
        <v>7.9992490199999999E-3</v>
      </c>
      <c r="F3448" s="97">
        <v>1.9684265200000002E-3</v>
      </c>
      <c r="G3448" s="97">
        <v>1.5799129799999999E-3</v>
      </c>
      <c r="H3448" s="97">
        <v>4.4509090200000002E-3</v>
      </c>
    </row>
    <row r="3449" spans="1:8" x14ac:dyDescent="0.2">
      <c r="A3449" s="42" t="s">
        <v>65</v>
      </c>
      <c r="B3449" s="42" t="s">
        <v>73</v>
      </c>
      <c r="C3449" s="42" t="s">
        <v>10</v>
      </c>
      <c r="D3449" s="43">
        <v>385</v>
      </c>
      <c r="E3449" s="97">
        <v>8.2426645E-3</v>
      </c>
      <c r="F3449" s="97">
        <v>2.64892953E-3</v>
      </c>
      <c r="G3449" s="97">
        <v>1.1292385799999999E-3</v>
      </c>
      <c r="H3449" s="97">
        <v>4.4644959099999996E-3</v>
      </c>
    </row>
    <row r="3450" spans="1:8" x14ac:dyDescent="0.2">
      <c r="A3450" s="42" t="s">
        <v>65</v>
      </c>
      <c r="B3450" s="42" t="s">
        <v>74</v>
      </c>
      <c r="C3450" s="42" t="s">
        <v>10</v>
      </c>
      <c r="D3450" s="43">
        <v>951</v>
      </c>
      <c r="E3450" s="97">
        <v>8.0195552000000003E-3</v>
      </c>
      <c r="F3450" s="97">
        <v>2.5975335499999999E-3</v>
      </c>
      <c r="G3450" s="97">
        <v>1.18061617E-3</v>
      </c>
      <c r="H3450" s="97">
        <v>4.2414050000000002E-3</v>
      </c>
    </row>
    <row r="3451" spans="1:8" x14ac:dyDescent="0.2">
      <c r="A3451" s="42" t="s">
        <v>65</v>
      </c>
      <c r="B3451" s="42" t="s">
        <v>75</v>
      </c>
      <c r="C3451" s="42" t="s">
        <v>10</v>
      </c>
      <c r="D3451" s="43">
        <v>522</v>
      </c>
      <c r="E3451" s="97">
        <v>8.2492325900000007E-3</v>
      </c>
      <c r="F3451" s="97">
        <v>2.2791611000000001E-3</v>
      </c>
      <c r="G3451" s="97">
        <v>9.2310975999999997E-4</v>
      </c>
      <c r="H3451" s="97">
        <v>5.0469612299999999E-3</v>
      </c>
    </row>
    <row r="3452" spans="1:8" x14ac:dyDescent="0.2">
      <c r="A3452" s="42" t="s">
        <v>65</v>
      </c>
      <c r="B3452" s="42" t="s">
        <v>70</v>
      </c>
      <c r="C3452" s="42" t="s">
        <v>11</v>
      </c>
      <c r="D3452" s="43">
        <v>1084</v>
      </c>
      <c r="E3452" s="97">
        <v>7.86170024E-3</v>
      </c>
      <c r="F3452" s="97">
        <v>1.6735745600000001E-3</v>
      </c>
      <c r="G3452" s="97">
        <v>1.5303507400000001E-3</v>
      </c>
      <c r="H3452" s="97">
        <v>4.6577744699999998E-3</v>
      </c>
    </row>
    <row r="3453" spans="1:8" x14ac:dyDescent="0.2">
      <c r="A3453" s="42" t="s">
        <v>65</v>
      </c>
      <c r="B3453" s="42" t="s">
        <v>71</v>
      </c>
      <c r="C3453" s="42" t="s">
        <v>11</v>
      </c>
      <c r="D3453" s="43">
        <v>213</v>
      </c>
      <c r="E3453" s="97">
        <v>9.8300836600000007E-3</v>
      </c>
      <c r="F3453" s="97">
        <v>2.65035403E-3</v>
      </c>
      <c r="G3453" s="97">
        <v>1.87190247E-3</v>
      </c>
      <c r="H3453" s="97">
        <v>5.3078266599999998E-3</v>
      </c>
    </row>
    <row r="3454" spans="1:8" x14ac:dyDescent="0.2">
      <c r="A3454" s="42" t="s">
        <v>65</v>
      </c>
      <c r="B3454" s="42" t="s">
        <v>72</v>
      </c>
      <c r="C3454" s="42" t="s">
        <v>11</v>
      </c>
      <c r="D3454" s="43">
        <v>663</v>
      </c>
      <c r="E3454" s="97">
        <v>1.2565638549999999E-2</v>
      </c>
      <c r="F3454" s="97">
        <v>1.0318206100000001E-3</v>
      </c>
      <c r="G3454" s="97">
        <v>3.0620842799999998E-3</v>
      </c>
      <c r="H3454" s="97">
        <v>8.4717331900000005E-3</v>
      </c>
    </row>
    <row r="3455" spans="1:8" x14ac:dyDescent="0.2">
      <c r="A3455" s="42" t="s">
        <v>65</v>
      </c>
      <c r="B3455" s="42" t="s">
        <v>73</v>
      </c>
      <c r="C3455" s="42" t="s">
        <v>11</v>
      </c>
      <c r="D3455" s="43">
        <v>98</v>
      </c>
      <c r="E3455" s="97">
        <v>9.1983180000000005E-3</v>
      </c>
      <c r="F3455" s="97">
        <v>2.0721133100000001E-3</v>
      </c>
      <c r="G3455" s="97">
        <v>1.69548354E-3</v>
      </c>
      <c r="H3455" s="97">
        <v>5.43072065E-3</v>
      </c>
    </row>
    <row r="3456" spans="1:8" x14ac:dyDescent="0.2">
      <c r="A3456" s="42" t="s">
        <v>65</v>
      </c>
      <c r="B3456" s="42" t="s">
        <v>74</v>
      </c>
      <c r="C3456" s="42" t="s">
        <v>11</v>
      </c>
      <c r="D3456" s="43">
        <v>415</v>
      </c>
      <c r="E3456" s="97">
        <v>8.9798078999999992E-3</v>
      </c>
      <c r="F3456" s="97">
        <v>2.6681724499999998E-3</v>
      </c>
      <c r="G3456" s="97">
        <v>1.6175811999999999E-3</v>
      </c>
      <c r="H3456" s="97">
        <v>4.6940537399999998E-3</v>
      </c>
    </row>
    <row r="3457" spans="1:8" x14ac:dyDescent="0.2">
      <c r="A3457" s="42" t="s">
        <v>65</v>
      </c>
      <c r="B3457" s="42" t="s">
        <v>75</v>
      </c>
      <c r="C3457" s="42" t="s">
        <v>11</v>
      </c>
      <c r="D3457" s="43">
        <v>480</v>
      </c>
      <c r="E3457" s="97">
        <v>7.6432530499999998E-3</v>
      </c>
      <c r="F3457" s="97">
        <v>1.5339262699999999E-3</v>
      </c>
      <c r="G3457" s="97">
        <v>1.12702522E-3</v>
      </c>
      <c r="H3457" s="97">
        <v>4.9823010800000003E-3</v>
      </c>
    </row>
    <row r="3458" spans="1:8" x14ac:dyDescent="0.2">
      <c r="A3458" s="42" t="s">
        <v>65</v>
      </c>
      <c r="B3458" s="42" t="s">
        <v>70</v>
      </c>
      <c r="C3458" s="42" t="s">
        <v>12</v>
      </c>
      <c r="D3458" s="43">
        <v>892</v>
      </c>
      <c r="E3458" s="97">
        <v>6.1363869800000002E-3</v>
      </c>
      <c r="F3458" s="97">
        <v>1.3667915099999999E-3</v>
      </c>
      <c r="G3458" s="97">
        <v>6.3775460000000002E-4</v>
      </c>
      <c r="H3458" s="97">
        <v>4.1318403999999996E-3</v>
      </c>
    </row>
    <row r="3459" spans="1:8" x14ac:dyDescent="0.2">
      <c r="A3459" s="42" t="s">
        <v>65</v>
      </c>
      <c r="B3459" s="42" t="s">
        <v>71</v>
      </c>
      <c r="C3459" s="42" t="s">
        <v>12</v>
      </c>
      <c r="D3459" s="43">
        <v>282</v>
      </c>
      <c r="E3459" s="97">
        <v>6.78298175E-3</v>
      </c>
      <c r="F3459" s="97">
        <v>1.4219280899999999E-3</v>
      </c>
      <c r="G3459" s="97">
        <v>6.4687557999999995E-4</v>
      </c>
      <c r="H3459" s="97">
        <v>4.7141775900000002E-3</v>
      </c>
    </row>
    <row r="3460" spans="1:8" x14ac:dyDescent="0.2">
      <c r="A3460" s="42" t="s">
        <v>65</v>
      </c>
      <c r="B3460" s="42" t="s">
        <v>72</v>
      </c>
      <c r="C3460" s="42" t="s">
        <v>12</v>
      </c>
      <c r="D3460" s="43">
        <v>18</v>
      </c>
      <c r="E3460" s="97">
        <v>4.3955759200000003E-3</v>
      </c>
      <c r="F3460" s="97">
        <v>1.2204216E-3</v>
      </c>
      <c r="G3460" s="97">
        <v>3.3307584000000001E-4</v>
      </c>
      <c r="H3460" s="97">
        <v>2.8420778900000001E-3</v>
      </c>
    </row>
    <row r="3461" spans="1:8" x14ac:dyDescent="0.2">
      <c r="A3461" s="42" t="s">
        <v>65</v>
      </c>
      <c r="B3461" s="42" t="s">
        <v>73</v>
      </c>
      <c r="C3461" s="42" t="s">
        <v>12</v>
      </c>
      <c r="D3461" s="43">
        <v>170</v>
      </c>
      <c r="E3461" s="97">
        <v>7.3370776300000001E-3</v>
      </c>
      <c r="F3461" s="97">
        <v>2.16013046E-3</v>
      </c>
      <c r="G3461" s="97">
        <v>6.2275301000000005E-4</v>
      </c>
      <c r="H3461" s="97">
        <v>4.5541936599999997E-3</v>
      </c>
    </row>
    <row r="3462" spans="1:8" x14ac:dyDescent="0.2">
      <c r="A3462" s="42" t="s">
        <v>65</v>
      </c>
      <c r="B3462" s="42" t="s">
        <v>74</v>
      </c>
      <c r="C3462" s="42" t="s">
        <v>12</v>
      </c>
      <c r="D3462" s="43">
        <v>592</v>
      </c>
      <c r="E3462" s="97">
        <v>6.3938545499999996E-3</v>
      </c>
      <c r="F3462" s="97">
        <v>1.48693592E-3</v>
      </c>
      <c r="G3462" s="97">
        <v>5.5004198999999998E-4</v>
      </c>
      <c r="H3462" s="97">
        <v>4.3568761700000002E-3</v>
      </c>
    </row>
    <row r="3463" spans="1:8" x14ac:dyDescent="0.2">
      <c r="A3463" s="42" t="s">
        <v>65</v>
      </c>
      <c r="B3463" s="42" t="s">
        <v>75</v>
      </c>
      <c r="C3463" s="42" t="s">
        <v>12</v>
      </c>
      <c r="D3463" s="43">
        <v>401</v>
      </c>
      <c r="E3463" s="97">
        <v>6.7749027499999998E-3</v>
      </c>
      <c r="F3463" s="97">
        <v>1.37711253E-3</v>
      </c>
      <c r="G3463" s="97">
        <v>5.3376371999999997E-4</v>
      </c>
      <c r="H3463" s="97">
        <v>4.8640260300000003E-3</v>
      </c>
    </row>
    <row r="3464" spans="1:8" x14ac:dyDescent="0.2">
      <c r="A3464" s="42" t="s">
        <v>65</v>
      </c>
      <c r="B3464" s="42" t="s">
        <v>70</v>
      </c>
      <c r="C3464" s="42" t="s">
        <v>13</v>
      </c>
      <c r="D3464" s="43">
        <v>621</v>
      </c>
      <c r="E3464" s="97">
        <v>7.0961372599999996E-3</v>
      </c>
      <c r="F3464" s="97">
        <v>1.1787847199999999E-3</v>
      </c>
      <c r="G3464" s="97">
        <v>1.3289494900000001E-3</v>
      </c>
      <c r="H3464" s="97">
        <v>4.5884025700000004E-3</v>
      </c>
    </row>
    <row r="3465" spans="1:8" x14ac:dyDescent="0.2">
      <c r="A3465" s="42" t="s">
        <v>65</v>
      </c>
      <c r="B3465" s="42" t="s">
        <v>71</v>
      </c>
      <c r="C3465" s="42" t="s">
        <v>13</v>
      </c>
      <c r="D3465" s="43">
        <v>259</v>
      </c>
      <c r="E3465" s="97">
        <v>7.8289447799999995E-3</v>
      </c>
      <c r="F3465" s="97">
        <v>1.47821905E-3</v>
      </c>
      <c r="G3465" s="97">
        <v>1.3179695099999999E-3</v>
      </c>
      <c r="H3465" s="97">
        <v>5.0327557300000004E-3</v>
      </c>
    </row>
    <row r="3466" spans="1:8" x14ac:dyDescent="0.2">
      <c r="A3466" s="42" t="s">
        <v>65</v>
      </c>
      <c r="B3466" s="42" t="s">
        <v>72</v>
      </c>
      <c r="C3466" s="42" t="s">
        <v>13</v>
      </c>
      <c r="D3466" s="43">
        <v>600</v>
      </c>
      <c r="E3466" s="97">
        <v>6.4581594900000004E-3</v>
      </c>
      <c r="F3466" s="97">
        <v>6.9762706000000001E-4</v>
      </c>
      <c r="G3466" s="97">
        <v>2.6523895E-4</v>
      </c>
      <c r="H3466" s="97">
        <v>5.4952929600000002E-3</v>
      </c>
    </row>
    <row r="3467" spans="1:8" x14ac:dyDescent="0.2">
      <c r="A3467" s="42" t="s">
        <v>65</v>
      </c>
      <c r="B3467" s="42" t="s">
        <v>73</v>
      </c>
      <c r="C3467" s="42" t="s">
        <v>13</v>
      </c>
      <c r="D3467" s="43">
        <v>114</v>
      </c>
      <c r="E3467" s="97">
        <v>9.2956056700000001E-3</v>
      </c>
      <c r="F3467" s="97">
        <v>2.51857921E-3</v>
      </c>
      <c r="G3467" s="97">
        <v>1.2912197200000001E-3</v>
      </c>
      <c r="H3467" s="97">
        <v>5.4858062999999999E-3</v>
      </c>
    </row>
    <row r="3468" spans="1:8" x14ac:dyDescent="0.2">
      <c r="A3468" s="42" t="s">
        <v>65</v>
      </c>
      <c r="B3468" s="42" t="s">
        <v>74</v>
      </c>
      <c r="C3468" s="42" t="s">
        <v>13</v>
      </c>
      <c r="D3468" s="43">
        <v>493</v>
      </c>
      <c r="E3468" s="97">
        <v>7.2749274500000004E-3</v>
      </c>
      <c r="F3468" s="97">
        <v>1.56714816E-3</v>
      </c>
      <c r="G3468" s="97">
        <v>1.0365954499999999E-3</v>
      </c>
      <c r="H3468" s="97">
        <v>4.6711833500000001E-3</v>
      </c>
    </row>
    <row r="3469" spans="1:8" x14ac:dyDescent="0.2">
      <c r="A3469" s="42" t="s">
        <v>65</v>
      </c>
      <c r="B3469" s="42" t="s">
        <v>75</v>
      </c>
      <c r="C3469" s="42" t="s">
        <v>13</v>
      </c>
      <c r="D3469" s="43">
        <v>550</v>
      </c>
      <c r="E3469" s="97">
        <v>7.7144147399999998E-3</v>
      </c>
      <c r="F3469" s="97">
        <v>1.3931815799999999E-3</v>
      </c>
      <c r="G3469" s="97">
        <v>1.0047346E-3</v>
      </c>
      <c r="H3469" s="97">
        <v>5.31649807E-3</v>
      </c>
    </row>
    <row r="3470" spans="1:8" x14ac:dyDescent="0.2">
      <c r="A3470" s="42" t="s">
        <v>65</v>
      </c>
      <c r="B3470" s="42" t="s">
        <v>70</v>
      </c>
      <c r="C3470" s="42" t="s">
        <v>14</v>
      </c>
      <c r="D3470" s="43">
        <v>644</v>
      </c>
      <c r="E3470" s="97">
        <v>8.2672494400000008E-3</v>
      </c>
      <c r="F3470" s="97">
        <v>1.7596723699999999E-3</v>
      </c>
      <c r="G3470" s="97">
        <v>1.7523936500000001E-3</v>
      </c>
      <c r="H3470" s="97">
        <v>4.7551829299999999E-3</v>
      </c>
    </row>
    <row r="3471" spans="1:8" x14ac:dyDescent="0.2">
      <c r="A3471" s="42" t="s">
        <v>65</v>
      </c>
      <c r="B3471" s="42" t="s">
        <v>71</v>
      </c>
      <c r="C3471" s="42" t="s">
        <v>14</v>
      </c>
      <c r="D3471" s="43">
        <v>169</v>
      </c>
      <c r="E3471" s="97">
        <v>8.4492793199999992E-3</v>
      </c>
      <c r="F3471" s="97">
        <v>1.3545088800000001E-3</v>
      </c>
      <c r="G3471" s="97">
        <v>2.0134092299999998E-3</v>
      </c>
      <c r="H3471" s="97">
        <v>5.0813606899999999E-3</v>
      </c>
    </row>
    <row r="3472" spans="1:8" x14ac:dyDescent="0.2">
      <c r="A3472" s="42" t="s">
        <v>65</v>
      </c>
      <c r="B3472" s="42" t="s">
        <v>72</v>
      </c>
      <c r="C3472" s="42" t="s">
        <v>14</v>
      </c>
      <c r="D3472" s="43">
        <v>88</v>
      </c>
      <c r="E3472" s="97">
        <v>7.4951333700000004E-3</v>
      </c>
      <c r="F3472" s="97">
        <v>7.0180956999999996E-4</v>
      </c>
      <c r="G3472" s="97">
        <v>2.9990002199999999E-3</v>
      </c>
      <c r="H3472" s="97">
        <v>3.7943232100000001E-3</v>
      </c>
    </row>
    <row r="3473" spans="1:8" x14ac:dyDescent="0.2">
      <c r="A3473" s="42" t="s">
        <v>65</v>
      </c>
      <c r="B3473" s="42" t="s">
        <v>73</v>
      </c>
      <c r="C3473" s="42" t="s">
        <v>14</v>
      </c>
      <c r="D3473" s="43">
        <v>71</v>
      </c>
      <c r="E3473" s="97">
        <v>9.6187073800000009E-3</v>
      </c>
      <c r="F3473" s="97">
        <v>2.3141625700000001E-3</v>
      </c>
      <c r="G3473" s="97">
        <v>1.8974958200000001E-3</v>
      </c>
      <c r="H3473" s="97">
        <v>5.4070485399999998E-3</v>
      </c>
    </row>
    <row r="3474" spans="1:8" x14ac:dyDescent="0.2">
      <c r="A3474" s="42" t="s">
        <v>65</v>
      </c>
      <c r="B3474" s="42" t="s">
        <v>74</v>
      </c>
      <c r="C3474" s="42" t="s">
        <v>14</v>
      </c>
      <c r="D3474" s="43">
        <v>393</v>
      </c>
      <c r="E3474" s="97">
        <v>8.8558451000000007E-3</v>
      </c>
      <c r="F3474" s="97">
        <v>2.4366221300000002E-3</v>
      </c>
      <c r="G3474" s="97">
        <v>1.5152904699999999E-3</v>
      </c>
      <c r="H3474" s="97">
        <v>4.9039319899999998E-3</v>
      </c>
    </row>
    <row r="3475" spans="1:8" x14ac:dyDescent="0.2">
      <c r="A3475" s="42" t="s">
        <v>65</v>
      </c>
      <c r="B3475" s="42" t="s">
        <v>75</v>
      </c>
      <c r="C3475" s="42" t="s">
        <v>14</v>
      </c>
      <c r="D3475" s="43">
        <v>415</v>
      </c>
      <c r="E3475" s="97">
        <v>8.2733710199999998E-3</v>
      </c>
      <c r="F3475" s="97">
        <v>9.8775634999999991E-4</v>
      </c>
      <c r="G3475" s="97">
        <v>1.4175867900000001E-3</v>
      </c>
      <c r="H3475" s="97">
        <v>5.8680274199999997E-3</v>
      </c>
    </row>
    <row r="3476" spans="1:8" x14ac:dyDescent="0.2">
      <c r="A3476" s="42" t="s">
        <v>65</v>
      </c>
      <c r="B3476" s="42" t="s">
        <v>70</v>
      </c>
      <c r="C3476" s="42" t="s">
        <v>15</v>
      </c>
      <c r="D3476" s="43">
        <v>1060</v>
      </c>
      <c r="E3476" s="97">
        <v>7.6200316500000002E-3</v>
      </c>
      <c r="F3476" s="97">
        <v>1.8395568899999999E-3</v>
      </c>
      <c r="G3476" s="97">
        <v>1.5752530699999999E-3</v>
      </c>
      <c r="H3476" s="97">
        <v>4.2052211900000004E-3</v>
      </c>
    </row>
    <row r="3477" spans="1:8" x14ac:dyDescent="0.2">
      <c r="A3477" s="42" t="s">
        <v>65</v>
      </c>
      <c r="B3477" s="42" t="s">
        <v>71</v>
      </c>
      <c r="C3477" s="42" t="s">
        <v>15</v>
      </c>
      <c r="D3477" s="43">
        <v>218</v>
      </c>
      <c r="E3477" s="97">
        <v>8.8387697499999994E-3</v>
      </c>
      <c r="F3477" s="97">
        <v>2.15081314E-3</v>
      </c>
      <c r="G3477" s="97">
        <v>1.5023464400000001E-3</v>
      </c>
      <c r="H3477" s="97">
        <v>5.1856096799999998E-3</v>
      </c>
    </row>
    <row r="3478" spans="1:8" x14ac:dyDescent="0.2">
      <c r="A3478" s="42" t="s">
        <v>65</v>
      </c>
      <c r="B3478" s="42" t="s">
        <v>72</v>
      </c>
      <c r="C3478" s="42" t="s">
        <v>15</v>
      </c>
      <c r="D3478" s="43">
        <v>38</v>
      </c>
      <c r="E3478" s="97">
        <v>5.2643759399999997E-3</v>
      </c>
      <c r="F3478" s="97">
        <v>1.87591346E-3</v>
      </c>
      <c r="G3478" s="97">
        <v>8.6440034000000003E-4</v>
      </c>
      <c r="H3478" s="97">
        <v>2.5240616700000001E-3</v>
      </c>
    </row>
    <row r="3479" spans="1:8" x14ac:dyDescent="0.2">
      <c r="A3479" s="42" t="s">
        <v>65</v>
      </c>
      <c r="B3479" s="42" t="s">
        <v>73</v>
      </c>
      <c r="C3479" s="42" t="s">
        <v>15</v>
      </c>
      <c r="D3479" s="43">
        <v>214</v>
      </c>
      <c r="E3479" s="97">
        <v>9.3714842699999992E-3</v>
      </c>
      <c r="F3479" s="97">
        <v>3.1806526799999998E-3</v>
      </c>
      <c r="G3479" s="97">
        <v>1.5593628699999999E-3</v>
      </c>
      <c r="H3479" s="97">
        <v>4.6314682399999996E-3</v>
      </c>
    </row>
    <row r="3480" spans="1:8" x14ac:dyDescent="0.2">
      <c r="A3480" s="42" t="s">
        <v>65</v>
      </c>
      <c r="B3480" s="42" t="s">
        <v>74</v>
      </c>
      <c r="C3480" s="42" t="s">
        <v>15</v>
      </c>
      <c r="D3480" s="43">
        <v>456</v>
      </c>
      <c r="E3480" s="97">
        <v>8.1125373000000001E-3</v>
      </c>
      <c r="F3480" s="97">
        <v>2.2483398000000001E-3</v>
      </c>
      <c r="G3480" s="97">
        <v>1.2675639399999999E-3</v>
      </c>
      <c r="H3480" s="97">
        <v>4.5966331099999997E-3</v>
      </c>
    </row>
    <row r="3481" spans="1:8" x14ac:dyDescent="0.2">
      <c r="A3481" s="42" t="s">
        <v>65</v>
      </c>
      <c r="B3481" s="42" t="s">
        <v>75</v>
      </c>
      <c r="C3481" s="42" t="s">
        <v>15</v>
      </c>
      <c r="D3481" s="43">
        <v>384</v>
      </c>
      <c r="E3481" s="97">
        <v>7.8644625299999996E-3</v>
      </c>
      <c r="F3481" s="97">
        <v>1.4488086E-3</v>
      </c>
      <c r="G3481" s="97">
        <v>1.1818212299999999E-3</v>
      </c>
      <c r="H3481" s="97">
        <v>5.2338322199999999E-3</v>
      </c>
    </row>
    <row r="3482" spans="1:8" x14ac:dyDescent="0.2">
      <c r="A3482" s="42" t="s">
        <v>65</v>
      </c>
      <c r="B3482" s="42" t="s">
        <v>70</v>
      </c>
      <c r="C3482" s="42" t="s">
        <v>16</v>
      </c>
      <c r="D3482" s="43">
        <v>333</v>
      </c>
      <c r="E3482" s="97">
        <v>6.1622383899999997E-3</v>
      </c>
      <c r="F3482" s="97">
        <v>1.7674964E-3</v>
      </c>
      <c r="G3482" s="97">
        <v>7.4327777000000005E-4</v>
      </c>
      <c r="H3482" s="97">
        <v>3.65146371E-3</v>
      </c>
    </row>
    <row r="3483" spans="1:8" x14ac:dyDescent="0.2">
      <c r="A3483" s="42" t="s">
        <v>65</v>
      </c>
      <c r="B3483" s="42" t="s">
        <v>71</v>
      </c>
      <c r="C3483" s="42" t="s">
        <v>16</v>
      </c>
      <c r="D3483" s="43">
        <v>94</v>
      </c>
      <c r="E3483" s="97">
        <v>7.8452518999999991E-3</v>
      </c>
      <c r="F3483" s="97">
        <v>2.4634306100000001E-3</v>
      </c>
      <c r="G3483" s="97">
        <v>8.3653442000000005E-4</v>
      </c>
      <c r="H3483" s="97">
        <v>4.5452864000000001E-3</v>
      </c>
    </row>
    <row r="3484" spans="1:8" x14ac:dyDescent="0.2">
      <c r="A3484" s="42" t="s">
        <v>65</v>
      </c>
      <c r="B3484" s="42" t="s">
        <v>72</v>
      </c>
      <c r="C3484" s="42" t="s">
        <v>16</v>
      </c>
      <c r="D3484" s="43">
        <v>49</v>
      </c>
      <c r="E3484" s="97">
        <v>6.1628398999999997E-3</v>
      </c>
      <c r="F3484" s="97">
        <v>1.35322163E-3</v>
      </c>
      <c r="G3484" s="97">
        <v>1.3482612599999999E-3</v>
      </c>
      <c r="H3484" s="97">
        <v>3.4613565100000002E-3</v>
      </c>
    </row>
    <row r="3485" spans="1:8" x14ac:dyDescent="0.2">
      <c r="A3485" s="42" t="s">
        <v>65</v>
      </c>
      <c r="B3485" s="42" t="s">
        <v>73</v>
      </c>
      <c r="C3485" s="42" t="s">
        <v>16</v>
      </c>
      <c r="D3485" s="43">
        <v>157</v>
      </c>
      <c r="E3485" s="97">
        <v>6.4238320399999998E-3</v>
      </c>
      <c r="F3485" s="97">
        <v>1.88200319E-3</v>
      </c>
      <c r="G3485" s="97">
        <v>8.2625595000000002E-4</v>
      </c>
      <c r="H3485" s="97">
        <v>3.7155724E-3</v>
      </c>
    </row>
    <row r="3486" spans="1:8" x14ac:dyDescent="0.2">
      <c r="A3486" s="42" t="s">
        <v>65</v>
      </c>
      <c r="B3486" s="42" t="s">
        <v>74</v>
      </c>
      <c r="C3486" s="42" t="s">
        <v>16</v>
      </c>
      <c r="D3486" s="43">
        <v>493</v>
      </c>
      <c r="E3486" s="97">
        <v>6.2206302600000003E-3</v>
      </c>
      <c r="F3486" s="97">
        <v>1.9238784999999999E-3</v>
      </c>
      <c r="G3486" s="97">
        <v>7.6372433E-4</v>
      </c>
      <c r="H3486" s="97">
        <v>3.53302694E-3</v>
      </c>
    </row>
    <row r="3487" spans="1:8" x14ac:dyDescent="0.2">
      <c r="A3487" s="42" t="s">
        <v>65</v>
      </c>
      <c r="B3487" s="42" t="s">
        <v>75</v>
      </c>
      <c r="C3487" s="42" t="s">
        <v>16</v>
      </c>
      <c r="D3487" s="43">
        <v>363</v>
      </c>
      <c r="E3487" s="97">
        <v>5.91119504E-3</v>
      </c>
      <c r="F3487" s="97">
        <v>1.1580129900000001E-3</v>
      </c>
      <c r="G3487" s="97">
        <v>7.5432329999999999E-4</v>
      </c>
      <c r="H3487" s="97">
        <v>3.9988582999999998E-3</v>
      </c>
    </row>
    <row r="3488" spans="1:8" x14ac:dyDescent="0.2">
      <c r="A3488" s="42" t="s">
        <v>65</v>
      </c>
      <c r="B3488" s="42" t="s">
        <v>70</v>
      </c>
      <c r="C3488" s="42" t="s">
        <v>17</v>
      </c>
      <c r="D3488" s="43">
        <v>418</v>
      </c>
      <c r="E3488" s="97">
        <v>8.4451696599999997E-3</v>
      </c>
      <c r="F3488" s="97">
        <v>2.1140680699999999E-3</v>
      </c>
      <c r="G3488" s="97">
        <v>1.72506289E-3</v>
      </c>
      <c r="H3488" s="97">
        <v>4.6060382099999998E-3</v>
      </c>
    </row>
    <row r="3489" spans="1:8" x14ac:dyDescent="0.2">
      <c r="A3489" s="42" t="s">
        <v>65</v>
      </c>
      <c r="B3489" s="42" t="s">
        <v>71</v>
      </c>
      <c r="C3489" s="42" t="s">
        <v>17</v>
      </c>
      <c r="D3489" s="43">
        <v>134</v>
      </c>
      <c r="E3489" s="97">
        <v>1.0883948080000001E-2</v>
      </c>
      <c r="F3489" s="97">
        <v>2.8725294900000002E-3</v>
      </c>
      <c r="G3489" s="97">
        <v>2.41207132E-3</v>
      </c>
      <c r="H3489" s="97">
        <v>5.5993467400000003E-3</v>
      </c>
    </row>
    <row r="3490" spans="1:8" x14ac:dyDescent="0.2">
      <c r="A3490" s="42" t="s">
        <v>65</v>
      </c>
      <c r="B3490" s="42" t="s">
        <v>72</v>
      </c>
      <c r="C3490" s="42" t="s">
        <v>17</v>
      </c>
      <c r="D3490" s="43">
        <v>439</v>
      </c>
      <c r="E3490" s="97">
        <v>8.7957687599999994E-3</v>
      </c>
      <c r="F3490" s="97">
        <v>1.1076043900000001E-3</v>
      </c>
      <c r="G3490" s="97">
        <v>3.4676081699999998E-3</v>
      </c>
      <c r="H3490" s="97">
        <v>4.2205557399999996E-3</v>
      </c>
    </row>
    <row r="3491" spans="1:8" x14ac:dyDescent="0.2">
      <c r="A3491" s="42" t="s">
        <v>65</v>
      </c>
      <c r="B3491" s="42" t="s">
        <v>73</v>
      </c>
      <c r="C3491" s="42" t="s">
        <v>17</v>
      </c>
      <c r="D3491" s="43">
        <v>59</v>
      </c>
      <c r="E3491" s="97">
        <v>1.1368486860000001E-2</v>
      </c>
      <c r="F3491" s="97">
        <v>3.2146497899999999E-3</v>
      </c>
      <c r="G3491" s="97">
        <v>1.67078601E-3</v>
      </c>
      <c r="H3491" s="97">
        <v>6.4830506099999999E-3</v>
      </c>
    </row>
    <row r="3492" spans="1:8" x14ac:dyDescent="0.2">
      <c r="A3492" s="42" t="s">
        <v>65</v>
      </c>
      <c r="B3492" s="42" t="s">
        <v>74</v>
      </c>
      <c r="C3492" s="42" t="s">
        <v>17</v>
      </c>
      <c r="D3492" s="43">
        <v>428</v>
      </c>
      <c r="E3492" s="97">
        <v>9.4279484400000002E-3</v>
      </c>
      <c r="F3492" s="97">
        <v>2.34120779E-3</v>
      </c>
      <c r="G3492" s="97">
        <v>1.93468196E-3</v>
      </c>
      <c r="H3492" s="97">
        <v>5.1520582000000002E-3</v>
      </c>
    </row>
    <row r="3493" spans="1:8" x14ac:dyDescent="0.2">
      <c r="A3493" s="42" t="s">
        <v>65</v>
      </c>
      <c r="B3493" s="42" t="s">
        <v>75</v>
      </c>
      <c r="C3493" s="42" t="s">
        <v>17</v>
      </c>
      <c r="D3493" s="43">
        <v>362</v>
      </c>
      <c r="E3493" s="97">
        <v>9.0522365700000003E-3</v>
      </c>
      <c r="F3493" s="97">
        <v>1.5137735499999999E-3</v>
      </c>
      <c r="G3493" s="97">
        <v>1.8500931300000001E-3</v>
      </c>
      <c r="H3493" s="97">
        <v>5.6883694099999996E-3</v>
      </c>
    </row>
    <row r="3494" spans="1:8" x14ac:dyDescent="0.2">
      <c r="A3494" s="42" t="s">
        <v>65</v>
      </c>
      <c r="B3494" s="42" t="s">
        <v>70</v>
      </c>
      <c r="C3494" s="42" t="s">
        <v>18</v>
      </c>
      <c r="D3494" s="43">
        <v>645</v>
      </c>
      <c r="E3494" s="97">
        <v>7.9999459300000002E-3</v>
      </c>
      <c r="F3494" s="97">
        <v>1.9154462099999999E-3</v>
      </c>
      <c r="G3494" s="97">
        <v>1.8229253999999999E-3</v>
      </c>
      <c r="H3494" s="97">
        <v>4.2615738400000004E-3</v>
      </c>
    </row>
    <row r="3495" spans="1:8" x14ac:dyDescent="0.2">
      <c r="A3495" s="42" t="s">
        <v>65</v>
      </c>
      <c r="B3495" s="42" t="s">
        <v>71</v>
      </c>
      <c r="C3495" s="42" t="s">
        <v>18</v>
      </c>
      <c r="D3495" s="43">
        <v>130</v>
      </c>
      <c r="E3495" s="97">
        <v>1.023281669E-2</v>
      </c>
      <c r="F3495" s="97">
        <v>2.2363779799999999E-3</v>
      </c>
      <c r="G3495" s="97">
        <v>1.97400261E-3</v>
      </c>
      <c r="H3495" s="97">
        <v>6.0224356700000004E-3</v>
      </c>
    </row>
    <row r="3496" spans="1:8" x14ac:dyDescent="0.2">
      <c r="A3496" s="42" t="s">
        <v>65</v>
      </c>
      <c r="B3496" s="42" t="s">
        <v>72</v>
      </c>
      <c r="C3496" s="42" t="s">
        <v>18</v>
      </c>
      <c r="D3496" s="43">
        <v>42</v>
      </c>
      <c r="E3496" s="97">
        <v>6.6705244800000004E-3</v>
      </c>
      <c r="F3496" s="97">
        <v>1.79921712E-3</v>
      </c>
      <c r="G3496" s="97">
        <v>9.4108218000000003E-4</v>
      </c>
      <c r="H3496" s="97">
        <v>3.9302246099999997E-3</v>
      </c>
    </row>
    <row r="3497" spans="1:8" x14ac:dyDescent="0.2">
      <c r="A3497" s="42" t="s">
        <v>65</v>
      </c>
      <c r="B3497" s="42" t="s">
        <v>73</v>
      </c>
      <c r="C3497" s="42" t="s">
        <v>18</v>
      </c>
      <c r="D3497" s="43">
        <v>102</v>
      </c>
      <c r="E3497" s="97">
        <v>9.8082332299999995E-3</v>
      </c>
      <c r="F3497" s="97">
        <v>2.43010145E-3</v>
      </c>
      <c r="G3497" s="97">
        <v>2.0002720900000001E-3</v>
      </c>
      <c r="H3497" s="97">
        <v>5.3778592400000004E-3</v>
      </c>
    </row>
    <row r="3498" spans="1:8" x14ac:dyDescent="0.2">
      <c r="A3498" s="42" t="s">
        <v>65</v>
      </c>
      <c r="B3498" s="42" t="s">
        <v>74</v>
      </c>
      <c r="C3498" s="42" t="s">
        <v>18</v>
      </c>
      <c r="D3498" s="43">
        <v>370</v>
      </c>
      <c r="E3498" s="97">
        <v>9.6068253500000006E-3</v>
      </c>
      <c r="F3498" s="97">
        <v>2.45257733E-3</v>
      </c>
      <c r="G3498" s="97">
        <v>1.4492615299999999E-3</v>
      </c>
      <c r="H3498" s="97">
        <v>5.7049860000000004E-3</v>
      </c>
    </row>
    <row r="3499" spans="1:8" x14ac:dyDescent="0.2">
      <c r="A3499" s="42" t="s">
        <v>65</v>
      </c>
      <c r="B3499" s="42" t="s">
        <v>75</v>
      </c>
      <c r="C3499" s="42" t="s">
        <v>18</v>
      </c>
      <c r="D3499" s="43">
        <v>233</v>
      </c>
      <c r="E3499" s="97">
        <v>8.9564951500000003E-3</v>
      </c>
      <c r="F3499" s="97">
        <v>1.3011144399999999E-3</v>
      </c>
      <c r="G3499" s="97">
        <v>1.6062626699999999E-3</v>
      </c>
      <c r="H3499" s="97">
        <v>6.0491175400000001E-3</v>
      </c>
    </row>
    <row r="3500" spans="1:8" x14ac:dyDescent="0.2">
      <c r="A3500" s="42" t="s">
        <v>65</v>
      </c>
      <c r="B3500" s="42" t="s">
        <v>70</v>
      </c>
      <c r="C3500" s="42" t="s">
        <v>19</v>
      </c>
      <c r="D3500" s="43">
        <v>549</v>
      </c>
      <c r="E3500" s="97">
        <v>8.7736960499999999E-3</v>
      </c>
      <c r="F3500" s="97">
        <v>2.1860661800000001E-3</v>
      </c>
      <c r="G3500" s="97">
        <v>1.7236724400000001E-3</v>
      </c>
      <c r="H3500" s="97">
        <v>4.8639569599999996E-3</v>
      </c>
    </row>
    <row r="3501" spans="1:8" x14ac:dyDescent="0.2">
      <c r="A3501" s="42" t="s">
        <v>65</v>
      </c>
      <c r="B3501" s="42" t="s">
        <v>71</v>
      </c>
      <c r="C3501" s="42" t="s">
        <v>19</v>
      </c>
      <c r="D3501" s="43">
        <v>136</v>
      </c>
      <c r="E3501" s="97">
        <v>1.261514478E-2</v>
      </c>
      <c r="F3501" s="97">
        <v>2.9993019000000001E-3</v>
      </c>
      <c r="G3501" s="97">
        <v>1.53450072E-3</v>
      </c>
      <c r="H3501" s="97">
        <v>8.0813416799999996E-3</v>
      </c>
    </row>
    <row r="3502" spans="1:8" x14ac:dyDescent="0.2">
      <c r="A3502" s="42" t="s">
        <v>65</v>
      </c>
      <c r="B3502" s="42" t="s">
        <v>72</v>
      </c>
      <c r="C3502" s="42" t="s">
        <v>19</v>
      </c>
      <c r="D3502" s="43">
        <v>102</v>
      </c>
      <c r="E3502" s="97">
        <v>7.6686181299999998E-3</v>
      </c>
      <c r="F3502" s="97">
        <v>1.6451068800000001E-3</v>
      </c>
      <c r="G3502" s="97">
        <v>1.9984565899999998E-3</v>
      </c>
      <c r="H3502" s="97">
        <v>4.0250541800000003E-3</v>
      </c>
    </row>
    <row r="3503" spans="1:8" x14ac:dyDescent="0.2">
      <c r="A3503" s="42" t="s">
        <v>65</v>
      </c>
      <c r="B3503" s="42" t="s">
        <v>73</v>
      </c>
      <c r="C3503" s="42" t="s">
        <v>19</v>
      </c>
      <c r="D3503" s="43">
        <v>82</v>
      </c>
      <c r="E3503" s="97">
        <v>1.195587715E-2</v>
      </c>
      <c r="F3503" s="97">
        <v>2.9516709600000001E-3</v>
      </c>
      <c r="G3503" s="97">
        <v>1.67231234E-3</v>
      </c>
      <c r="H3503" s="97">
        <v>7.3318933700000002E-3</v>
      </c>
    </row>
    <row r="3504" spans="1:8" x14ac:dyDescent="0.2">
      <c r="A3504" s="42" t="s">
        <v>65</v>
      </c>
      <c r="B3504" s="42" t="s">
        <v>74</v>
      </c>
      <c r="C3504" s="42" t="s">
        <v>19</v>
      </c>
      <c r="D3504" s="43">
        <v>395</v>
      </c>
      <c r="E3504" s="97">
        <v>9.4852025300000004E-3</v>
      </c>
      <c r="F3504" s="97">
        <v>2.21782675E-3</v>
      </c>
      <c r="G3504" s="97">
        <v>1.5986870499999999E-3</v>
      </c>
      <c r="H3504" s="97">
        <v>5.6686882099999999E-3</v>
      </c>
    </row>
    <row r="3505" spans="1:8" x14ac:dyDescent="0.2">
      <c r="A3505" s="42" t="s">
        <v>65</v>
      </c>
      <c r="B3505" s="42" t="s">
        <v>75</v>
      </c>
      <c r="C3505" s="42" t="s">
        <v>19</v>
      </c>
      <c r="D3505" s="43">
        <v>601</v>
      </c>
      <c r="E3505" s="97">
        <v>8.0809951700000007E-3</v>
      </c>
      <c r="F3505" s="97">
        <v>1.3701506000000001E-3</v>
      </c>
      <c r="G3505" s="97">
        <v>1.30966114E-3</v>
      </c>
      <c r="H3505" s="97">
        <v>5.4011829699999996E-3</v>
      </c>
    </row>
    <row r="3506" spans="1:8" x14ac:dyDescent="0.2">
      <c r="A3506" s="42" t="s">
        <v>65</v>
      </c>
      <c r="B3506" s="42" t="s">
        <v>70</v>
      </c>
      <c r="C3506" s="42" t="s">
        <v>20</v>
      </c>
      <c r="D3506" s="43">
        <v>2165</v>
      </c>
      <c r="E3506" s="97">
        <v>6.9171154900000004E-3</v>
      </c>
      <c r="F3506" s="97">
        <v>1.06413563E-3</v>
      </c>
      <c r="G3506" s="97">
        <v>2.1418396300000001E-3</v>
      </c>
      <c r="H3506" s="97">
        <v>3.7111397400000001E-3</v>
      </c>
    </row>
    <row r="3507" spans="1:8" x14ac:dyDescent="0.2">
      <c r="A3507" s="42" t="s">
        <v>65</v>
      </c>
      <c r="B3507" s="42" t="s">
        <v>71</v>
      </c>
      <c r="C3507" s="42" t="s">
        <v>20</v>
      </c>
      <c r="D3507" s="43">
        <v>452</v>
      </c>
      <c r="E3507" s="97">
        <v>1.078171065E-2</v>
      </c>
      <c r="F3507" s="97">
        <v>2.2441922399999998E-3</v>
      </c>
      <c r="G3507" s="97">
        <v>2.0216729899999999E-3</v>
      </c>
      <c r="H3507" s="97">
        <v>6.5158449800000002E-3</v>
      </c>
    </row>
    <row r="3508" spans="1:8" x14ac:dyDescent="0.2">
      <c r="A3508" s="42" t="s">
        <v>65</v>
      </c>
      <c r="B3508" s="42" t="s">
        <v>72</v>
      </c>
      <c r="C3508" s="42" t="s">
        <v>20</v>
      </c>
      <c r="D3508" s="43">
        <v>1950</v>
      </c>
      <c r="E3508" s="97">
        <v>8.6258129100000008E-3</v>
      </c>
      <c r="F3508" s="97">
        <v>1.03871059E-3</v>
      </c>
      <c r="G3508" s="97">
        <v>3.1130398800000001E-3</v>
      </c>
      <c r="H3508" s="97">
        <v>4.4740619600000002E-3</v>
      </c>
    </row>
    <row r="3509" spans="1:8" x14ac:dyDescent="0.2">
      <c r="A3509" s="42" t="s">
        <v>65</v>
      </c>
      <c r="B3509" s="42" t="s">
        <v>73</v>
      </c>
      <c r="C3509" s="42" t="s">
        <v>20</v>
      </c>
      <c r="D3509" s="43">
        <v>408</v>
      </c>
      <c r="E3509" s="97">
        <v>7.4202577899999999E-3</v>
      </c>
      <c r="F3509" s="97">
        <v>1.2228517500000001E-3</v>
      </c>
      <c r="G3509" s="97">
        <v>2.0144843900000002E-3</v>
      </c>
      <c r="H3509" s="97">
        <v>4.1829211800000002E-3</v>
      </c>
    </row>
    <row r="3510" spans="1:8" x14ac:dyDescent="0.2">
      <c r="A3510" s="42" t="s">
        <v>65</v>
      </c>
      <c r="B3510" s="42" t="s">
        <v>74</v>
      </c>
      <c r="C3510" s="42" t="s">
        <v>20</v>
      </c>
      <c r="D3510" s="43">
        <v>1097</v>
      </c>
      <c r="E3510" s="97">
        <v>8.2757053900000006E-3</v>
      </c>
      <c r="F3510" s="97">
        <v>1.47082507E-3</v>
      </c>
      <c r="G3510" s="97">
        <v>2.0764751600000002E-3</v>
      </c>
      <c r="H3510" s="97">
        <v>4.7284046700000002E-3</v>
      </c>
    </row>
    <row r="3511" spans="1:8" x14ac:dyDescent="0.2">
      <c r="A3511" s="42" t="s">
        <v>65</v>
      </c>
      <c r="B3511" s="42" t="s">
        <v>75</v>
      </c>
      <c r="C3511" s="42" t="s">
        <v>20</v>
      </c>
      <c r="D3511" s="43">
        <v>765</v>
      </c>
      <c r="E3511" s="97">
        <v>8.4791361700000002E-3</v>
      </c>
      <c r="F3511" s="97">
        <v>1.01505362E-3</v>
      </c>
      <c r="G3511" s="97">
        <v>1.8862258600000001E-3</v>
      </c>
      <c r="H3511" s="97">
        <v>5.57785621E-3</v>
      </c>
    </row>
    <row r="3512" spans="1:8" x14ac:dyDescent="0.2">
      <c r="A3512" s="42" t="s">
        <v>65</v>
      </c>
      <c r="B3512" s="42" t="s">
        <v>70</v>
      </c>
      <c r="C3512" s="42" t="s">
        <v>21</v>
      </c>
      <c r="D3512" s="43">
        <v>1892</v>
      </c>
      <c r="E3512" s="97">
        <v>7.7250763400000004E-3</v>
      </c>
      <c r="F3512" s="97">
        <v>1.5362501000000001E-3</v>
      </c>
      <c r="G3512" s="97">
        <v>1.9818213599999998E-3</v>
      </c>
      <c r="H3512" s="97">
        <v>4.2070044100000004E-3</v>
      </c>
    </row>
    <row r="3513" spans="1:8" x14ac:dyDescent="0.2">
      <c r="A3513" s="42" t="s">
        <v>65</v>
      </c>
      <c r="B3513" s="42" t="s">
        <v>71</v>
      </c>
      <c r="C3513" s="42" t="s">
        <v>21</v>
      </c>
      <c r="D3513" s="43">
        <v>300</v>
      </c>
      <c r="E3513" s="97">
        <v>1.098337169E-2</v>
      </c>
      <c r="F3513" s="97">
        <v>2.68028524E-3</v>
      </c>
      <c r="G3513" s="97">
        <v>1.7470291E-3</v>
      </c>
      <c r="H3513" s="97">
        <v>6.5560568500000003E-3</v>
      </c>
    </row>
    <row r="3514" spans="1:8" x14ac:dyDescent="0.2">
      <c r="A3514" s="42" t="s">
        <v>65</v>
      </c>
      <c r="B3514" s="42" t="s">
        <v>72</v>
      </c>
      <c r="C3514" s="42" t="s">
        <v>21</v>
      </c>
      <c r="D3514" s="43">
        <v>674</v>
      </c>
      <c r="E3514" s="97">
        <v>8.3569964099999994E-3</v>
      </c>
      <c r="F3514" s="97">
        <v>7.6603516999999995E-4</v>
      </c>
      <c r="G3514" s="97">
        <v>2.75899113E-3</v>
      </c>
      <c r="H3514" s="97">
        <v>4.8319696100000004E-3</v>
      </c>
    </row>
    <row r="3515" spans="1:8" x14ac:dyDescent="0.2">
      <c r="A3515" s="42" t="s">
        <v>65</v>
      </c>
      <c r="B3515" s="42" t="s">
        <v>73</v>
      </c>
      <c r="C3515" s="42" t="s">
        <v>21</v>
      </c>
      <c r="D3515" s="43">
        <v>178</v>
      </c>
      <c r="E3515" s="97">
        <v>1.071479637E-2</v>
      </c>
      <c r="F3515" s="97">
        <v>2.9797386300000001E-3</v>
      </c>
      <c r="G3515" s="97">
        <v>1.7124425300000001E-3</v>
      </c>
      <c r="H3515" s="97">
        <v>6.0226147099999997E-3</v>
      </c>
    </row>
    <row r="3516" spans="1:8" x14ac:dyDescent="0.2">
      <c r="A3516" s="42" t="s">
        <v>65</v>
      </c>
      <c r="B3516" s="42" t="s">
        <v>74</v>
      </c>
      <c r="C3516" s="42" t="s">
        <v>21</v>
      </c>
      <c r="D3516" s="43">
        <v>739</v>
      </c>
      <c r="E3516" s="97">
        <v>9.8652769099999999E-3</v>
      </c>
      <c r="F3516" s="97">
        <v>2.72413586E-3</v>
      </c>
      <c r="G3516" s="97">
        <v>1.9794170200000002E-3</v>
      </c>
      <c r="H3516" s="97">
        <v>5.1617235600000004E-3</v>
      </c>
    </row>
    <row r="3517" spans="1:8" x14ac:dyDescent="0.2">
      <c r="A3517" s="42" t="s">
        <v>65</v>
      </c>
      <c r="B3517" s="42" t="s">
        <v>75</v>
      </c>
      <c r="C3517" s="42" t="s">
        <v>21</v>
      </c>
      <c r="D3517" s="43">
        <v>739</v>
      </c>
      <c r="E3517" s="97">
        <v>8.5250962400000001E-3</v>
      </c>
      <c r="F3517" s="97">
        <v>1.2698119499999999E-3</v>
      </c>
      <c r="G3517" s="97">
        <v>1.7515690700000001E-3</v>
      </c>
      <c r="H3517" s="97">
        <v>5.5037147400000003E-3</v>
      </c>
    </row>
    <row r="3518" spans="1:8" x14ac:dyDescent="0.2">
      <c r="A3518" s="42" t="s">
        <v>65</v>
      </c>
      <c r="B3518" s="42" t="s">
        <v>70</v>
      </c>
      <c r="C3518" s="42" t="s">
        <v>22</v>
      </c>
      <c r="D3518" s="43">
        <v>251</v>
      </c>
      <c r="E3518" s="97">
        <v>8.1036038599999992E-3</v>
      </c>
      <c r="F3518" s="97">
        <v>2.0469508400000002E-3</v>
      </c>
      <c r="G3518" s="97">
        <v>1.33798117E-3</v>
      </c>
      <c r="H3518" s="97">
        <v>4.7186713600000001E-3</v>
      </c>
    </row>
    <row r="3519" spans="1:8" x14ac:dyDescent="0.2">
      <c r="A3519" s="42" t="s">
        <v>65</v>
      </c>
      <c r="B3519" s="42" t="s">
        <v>71</v>
      </c>
      <c r="C3519" s="42" t="s">
        <v>22</v>
      </c>
      <c r="D3519" s="43">
        <v>147</v>
      </c>
      <c r="E3519" s="97">
        <v>8.5026137799999995E-3</v>
      </c>
      <c r="F3519" s="97">
        <v>2.11089039E-3</v>
      </c>
      <c r="G3519" s="97">
        <v>1.3477888699999999E-3</v>
      </c>
      <c r="H3519" s="97">
        <v>5.0439339600000001E-3</v>
      </c>
    </row>
    <row r="3520" spans="1:8" x14ac:dyDescent="0.2">
      <c r="A3520" s="42" t="s">
        <v>65</v>
      </c>
      <c r="B3520" s="42" t="s">
        <v>72</v>
      </c>
      <c r="C3520" s="42" t="s">
        <v>22</v>
      </c>
      <c r="D3520" s="43">
        <v>35</v>
      </c>
      <c r="E3520" s="97">
        <v>6.72784362E-3</v>
      </c>
      <c r="F3520" s="97">
        <v>2.6230156299999999E-3</v>
      </c>
      <c r="G3520" s="97">
        <v>1.5162034E-3</v>
      </c>
      <c r="H3520" s="97">
        <v>2.5886241400000002E-3</v>
      </c>
    </row>
    <row r="3521" spans="1:8" x14ac:dyDescent="0.2">
      <c r="A3521" s="42" t="s">
        <v>65</v>
      </c>
      <c r="B3521" s="42" t="s">
        <v>73</v>
      </c>
      <c r="C3521" s="42" t="s">
        <v>22</v>
      </c>
      <c r="D3521" s="43">
        <v>85</v>
      </c>
      <c r="E3521" s="97">
        <v>9.6289485199999997E-3</v>
      </c>
      <c r="F3521" s="97">
        <v>1.9097219700000001E-3</v>
      </c>
      <c r="G3521" s="97">
        <v>1.52423725E-3</v>
      </c>
      <c r="H3521" s="97">
        <v>6.1949888500000003E-3</v>
      </c>
    </row>
    <row r="3522" spans="1:8" x14ac:dyDescent="0.2">
      <c r="A3522" s="42" t="s">
        <v>65</v>
      </c>
      <c r="B3522" s="42" t="s">
        <v>74</v>
      </c>
      <c r="C3522" s="42" t="s">
        <v>22</v>
      </c>
      <c r="D3522" s="43">
        <v>367</v>
      </c>
      <c r="E3522" s="97">
        <v>6.8664847700000003E-3</v>
      </c>
      <c r="F3522" s="97">
        <v>1.9048653E-3</v>
      </c>
      <c r="G3522" s="97">
        <v>1.1190897300000001E-3</v>
      </c>
      <c r="H3522" s="97">
        <v>3.8425292800000001E-3</v>
      </c>
    </row>
    <row r="3523" spans="1:8" x14ac:dyDescent="0.2">
      <c r="A3523" s="42" t="s">
        <v>65</v>
      </c>
      <c r="B3523" s="42" t="s">
        <v>75</v>
      </c>
      <c r="C3523" s="42" t="s">
        <v>22</v>
      </c>
      <c r="D3523" s="43">
        <v>328</v>
      </c>
      <c r="E3523" s="97">
        <v>6.4786936E-3</v>
      </c>
      <c r="F3523" s="97">
        <v>8.0340988E-4</v>
      </c>
      <c r="G3523" s="97">
        <v>1.07582404E-3</v>
      </c>
      <c r="H3523" s="97">
        <v>4.5994591600000004E-3</v>
      </c>
    </row>
    <row r="3524" spans="1:8" x14ac:dyDescent="0.2">
      <c r="A3524" s="42" t="s">
        <v>65</v>
      </c>
      <c r="B3524" s="42" t="s">
        <v>70</v>
      </c>
      <c r="C3524" s="42" t="s">
        <v>23</v>
      </c>
      <c r="D3524" s="43">
        <v>1726</v>
      </c>
      <c r="E3524" s="97">
        <v>6.2773389799999999E-3</v>
      </c>
      <c r="F3524" s="97">
        <v>1.19355771E-3</v>
      </c>
      <c r="G3524" s="97">
        <v>1.23034529E-3</v>
      </c>
      <c r="H3524" s="97">
        <v>3.8534354999999998E-3</v>
      </c>
    </row>
    <row r="3525" spans="1:8" x14ac:dyDescent="0.2">
      <c r="A3525" s="42" t="s">
        <v>65</v>
      </c>
      <c r="B3525" s="42" t="s">
        <v>71</v>
      </c>
      <c r="C3525" s="42" t="s">
        <v>23</v>
      </c>
      <c r="D3525" s="43">
        <v>440</v>
      </c>
      <c r="E3525" s="97">
        <v>6.7130416400000004E-3</v>
      </c>
      <c r="F3525" s="97">
        <v>1.33919903E-3</v>
      </c>
      <c r="G3525" s="97">
        <v>1.3575597300000001E-3</v>
      </c>
      <c r="H3525" s="97">
        <v>4.0162823899999997E-3</v>
      </c>
    </row>
    <row r="3526" spans="1:8" x14ac:dyDescent="0.2">
      <c r="A3526" s="42" t="s">
        <v>65</v>
      </c>
      <c r="B3526" s="42" t="s">
        <v>72</v>
      </c>
      <c r="C3526" s="42" t="s">
        <v>23</v>
      </c>
      <c r="D3526" s="43">
        <v>70</v>
      </c>
      <c r="E3526" s="97">
        <v>5.4652775599999997E-3</v>
      </c>
      <c r="F3526" s="97">
        <v>1.8411042800000001E-3</v>
      </c>
      <c r="G3526" s="97">
        <v>6.9295608E-4</v>
      </c>
      <c r="H3526" s="97">
        <v>2.9312166499999999E-3</v>
      </c>
    </row>
    <row r="3527" spans="1:8" x14ac:dyDescent="0.2">
      <c r="A3527" s="42" t="s">
        <v>65</v>
      </c>
      <c r="B3527" s="42" t="s">
        <v>73</v>
      </c>
      <c r="C3527" s="42" t="s">
        <v>23</v>
      </c>
      <c r="D3527" s="43">
        <v>173</v>
      </c>
      <c r="E3527" s="97">
        <v>7.7759042799999999E-3</v>
      </c>
      <c r="F3527" s="97">
        <v>2.2984904500000002E-3</v>
      </c>
      <c r="G3527" s="97">
        <v>1.23160169E-3</v>
      </c>
      <c r="H3527" s="97">
        <v>4.2458116600000003E-3</v>
      </c>
    </row>
    <row r="3528" spans="1:8" x14ac:dyDescent="0.2">
      <c r="A3528" s="42" t="s">
        <v>65</v>
      </c>
      <c r="B3528" s="42" t="s">
        <v>74</v>
      </c>
      <c r="C3528" s="42" t="s">
        <v>23</v>
      </c>
      <c r="D3528" s="43">
        <v>983</v>
      </c>
      <c r="E3528" s="97">
        <v>6.7531599600000004E-3</v>
      </c>
      <c r="F3528" s="97">
        <v>1.4805863900000001E-3</v>
      </c>
      <c r="G3528" s="97">
        <v>1.0363915599999999E-3</v>
      </c>
      <c r="H3528" s="97">
        <v>4.23618151E-3</v>
      </c>
    </row>
    <row r="3529" spans="1:8" x14ac:dyDescent="0.2">
      <c r="A3529" s="42" t="s">
        <v>65</v>
      </c>
      <c r="B3529" s="42" t="s">
        <v>75</v>
      </c>
      <c r="C3529" s="42" t="s">
        <v>23</v>
      </c>
      <c r="D3529" s="43">
        <v>385</v>
      </c>
      <c r="E3529" s="97">
        <v>6.8818840800000001E-3</v>
      </c>
      <c r="F3529" s="97">
        <v>1.3451476600000001E-3</v>
      </c>
      <c r="G3529" s="97">
        <v>1.09668087E-3</v>
      </c>
      <c r="H3529" s="97">
        <v>4.4400550499999998E-3</v>
      </c>
    </row>
    <row r="3530" spans="1:8" x14ac:dyDescent="0.2">
      <c r="A3530" s="42" t="s">
        <v>65</v>
      </c>
      <c r="B3530" s="42" t="s">
        <v>70</v>
      </c>
      <c r="C3530" s="42" t="s">
        <v>24</v>
      </c>
      <c r="D3530" s="43">
        <v>1863</v>
      </c>
      <c r="E3530" s="97">
        <v>7.3257052599999999E-3</v>
      </c>
      <c r="F3530" s="97">
        <v>1.4301154700000001E-3</v>
      </c>
      <c r="G3530" s="97">
        <v>1.7652976600000001E-3</v>
      </c>
      <c r="H3530" s="97">
        <v>4.1302916500000003E-3</v>
      </c>
    </row>
    <row r="3531" spans="1:8" x14ac:dyDescent="0.2">
      <c r="A3531" s="42" t="s">
        <v>65</v>
      </c>
      <c r="B3531" s="42" t="s">
        <v>71</v>
      </c>
      <c r="C3531" s="42" t="s">
        <v>24</v>
      </c>
      <c r="D3531" s="43">
        <v>537</v>
      </c>
      <c r="E3531" s="97">
        <v>9.3870264599999996E-3</v>
      </c>
      <c r="F3531" s="97">
        <v>1.7653585900000001E-3</v>
      </c>
      <c r="G3531" s="97">
        <v>1.92021839E-3</v>
      </c>
      <c r="H3531" s="97">
        <v>5.7014489999999999E-3</v>
      </c>
    </row>
    <row r="3532" spans="1:8" x14ac:dyDescent="0.2">
      <c r="A3532" s="42" t="s">
        <v>65</v>
      </c>
      <c r="B3532" s="42" t="s">
        <v>72</v>
      </c>
      <c r="C3532" s="42" t="s">
        <v>24</v>
      </c>
      <c r="D3532" s="43">
        <v>52</v>
      </c>
      <c r="E3532" s="97">
        <v>4.1715631599999999E-3</v>
      </c>
      <c r="F3532" s="97">
        <v>1.70561765E-3</v>
      </c>
      <c r="G3532" s="97">
        <v>9.7711870999999989E-4</v>
      </c>
      <c r="H3532" s="97">
        <v>1.48882631E-3</v>
      </c>
    </row>
    <row r="3533" spans="1:8" x14ac:dyDescent="0.2">
      <c r="A3533" s="42" t="s">
        <v>65</v>
      </c>
      <c r="B3533" s="42" t="s">
        <v>73</v>
      </c>
      <c r="C3533" s="42" t="s">
        <v>24</v>
      </c>
      <c r="D3533" s="43">
        <v>298</v>
      </c>
      <c r="E3533" s="97">
        <v>9.6556904799999996E-3</v>
      </c>
      <c r="F3533" s="97">
        <v>1.89426398E-3</v>
      </c>
      <c r="G3533" s="97">
        <v>2.02301585E-3</v>
      </c>
      <c r="H3533" s="97">
        <v>5.7384101499999996E-3</v>
      </c>
    </row>
    <row r="3534" spans="1:8" x14ac:dyDescent="0.2">
      <c r="A3534" s="42" t="s">
        <v>65</v>
      </c>
      <c r="B3534" s="42" t="s">
        <v>74</v>
      </c>
      <c r="C3534" s="42" t="s">
        <v>24</v>
      </c>
      <c r="D3534" s="43">
        <v>1462</v>
      </c>
      <c r="E3534" s="97">
        <v>8.8866403300000008E-3</v>
      </c>
      <c r="F3534" s="97">
        <v>1.8472362300000001E-3</v>
      </c>
      <c r="G3534" s="97">
        <v>1.7317330000000001E-3</v>
      </c>
      <c r="H3534" s="97">
        <v>5.3076706299999997E-3</v>
      </c>
    </row>
    <row r="3535" spans="1:8" x14ac:dyDescent="0.2">
      <c r="A3535" s="42" t="s">
        <v>65</v>
      </c>
      <c r="B3535" s="42" t="s">
        <v>75</v>
      </c>
      <c r="C3535" s="42" t="s">
        <v>24</v>
      </c>
      <c r="D3535" s="43">
        <v>1267</v>
      </c>
      <c r="E3535" s="97">
        <v>8.5227660699999999E-3</v>
      </c>
      <c r="F3535" s="97">
        <v>1.54244839E-3</v>
      </c>
      <c r="G3535" s="97">
        <v>1.5133716000000001E-3</v>
      </c>
      <c r="H3535" s="97">
        <v>5.4669455900000002E-3</v>
      </c>
    </row>
    <row r="3536" spans="1:8" x14ac:dyDescent="0.2">
      <c r="A3536" s="42" t="s">
        <v>65</v>
      </c>
      <c r="B3536" s="42" t="s">
        <v>70</v>
      </c>
      <c r="C3536" s="42" t="s">
        <v>25</v>
      </c>
      <c r="D3536" s="43">
        <v>860</v>
      </c>
      <c r="E3536" s="97">
        <v>7.75257028E-3</v>
      </c>
      <c r="F3536" s="97">
        <v>1.54380628E-3</v>
      </c>
      <c r="G3536" s="97">
        <v>1.9411603799999999E-3</v>
      </c>
      <c r="H3536" s="97">
        <v>4.2676031099999996E-3</v>
      </c>
    </row>
    <row r="3537" spans="1:8" x14ac:dyDescent="0.2">
      <c r="A3537" s="42" t="s">
        <v>65</v>
      </c>
      <c r="B3537" s="42" t="s">
        <v>71</v>
      </c>
      <c r="C3537" s="42" t="s">
        <v>25</v>
      </c>
      <c r="D3537" s="43">
        <v>211</v>
      </c>
      <c r="E3537" s="97">
        <v>9.6817949899999992E-3</v>
      </c>
      <c r="F3537" s="97">
        <v>2.8246223500000001E-3</v>
      </c>
      <c r="G3537" s="97">
        <v>2.0139435099999999E-3</v>
      </c>
      <c r="H3537" s="97">
        <v>4.8432286499999998E-3</v>
      </c>
    </row>
    <row r="3538" spans="1:8" x14ac:dyDescent="0.2">
      <c r="A3538" s="42" t="s">
        <v>65</v>
      </c>
      <c r="B3538" s="42" t="s">
        <v>72</v>
      </c>
      <c r="C3538" s="42" t="s">
        <v>25</v>
      </c>
      <c r="D3538" s="43">
        <v>782</v>
      </c>
      <c r="E3538" s="97">
        <v>9.1117709799999995E-3</v>
      </c>
      <c r="F3538" s="97">
        <v>1.16896643E-3</v>
      </c>
      <c r="G3538" s="97">
        <v>3.2266947200000002E-3</v>
      </c>
      <c r="H3538" s="97">
        <v>4.71610932E-3</v>
      </c>
    </row>
    <row r="3539" spans="1:8" x14ac:dyDescent="0.2">
      <c r="A3539" s="42" t="s">
        <v>65</v>
      </c>
      <c r="B3539" s="42" t="s">
        <v>73</v>
      </c>
      <c r="C3539" s="42" t="s">
        <v>25</v>
      </c>
      <c r="D3539" s="43">
        <v>116</v>
      </c>
      <c r="E3539" s="97">
        <v>8.1455537099999996E-3</v>
      </c>
      <c r="F3539" s="97">
        <v>1.6900141200000001E-3</v>
      </c>
      <c r="G3539" s="97">
        <v>1.8053557500000001E-3</v>
      </c>
      <c r="H3539" s="97">
        <v>4.65018332E-3</v>
      </c>
    </row>
    <row r="3540" spans="1:8" x14ac:dyDescent="0.2">
      <c r="A3540" s="42" t="s">
        <v>65</v>
      </c>
      <c r="B3540" s="42" t="s">
        <v>74</v>
      </c>
      <c r="C3540" s="42" t="s">
        <v>25</v>
      </c>
      <c r="D3540" s="43">
        <v>470</v>
      </c>
      <c r="E3540" s="97">
        <v>8.1380021300000004E-3</v>
      </c>
      <c r="F3540" s="97">
        <v>1.64836954E-3</v>
      </c>
      <c r="G3540" s="97">
        <v>1.7698973099999999E-3</v>
      </c>
      <c r="H3540" s="97">
        <v>4.71973479E-3</v>
      </c>
    </row>
    <row r="3541" spans="1:8" x14ac:dyDescent="0.2">
      <c r="A3541" s="42" t="s">
        <v>65</v>
      </c>
      <c r="B3541" s="42" t="s">
        <v>75</v>
      </c>
      <c r="C3541" s="42" t="s">
        <v>25</v>
      </c>
      <c r="D3541" s="43">
        <v>291</v>
      </c>
      <c r="E3541" s="97">
        <v>8.3713167400000007E-3</v>
      </c>
      <c r="F3541" s="97">
        <v>1.4413498199999999E-3</v>
      </c>
      <c r="G3541" s="97">
        <v>2.04387784E-3</v>
      </c>
      <c r="H3541" s="97">
        <v>4.8860885899999996E-3</v>
      </c>
    </row>
    <row r="3542" spans="1:8" x14ac:dyDescent="0.2">
      <c r="A3542" s="42" t="s">
        <v>65</v>
      </c>
      <c r="B3542" s="42" t="s">
        <v>70</v>
      </c>
      <c r="C3542" s="42" t="s">
        <v>26</v>
      </c>
      <c r="D3542" s="43">
        <v>16337</v>
      </c>
      <c r="E3542" s="97">
        <v>5.1244098999999998E-3</v>
      </c>
      <c r="F3542" s="97">
        <v>1.2228084399999999E-3</v>
      </c>
      <c r="G3542" s="97">
        <v>8.7795885000000004E-4</v>
      </c>
      <c r="H3542" s="97">
        <v>3.0236421299999999E-3</v>
      </c>
    </row>
    <row r="3543" spans="1:8" x14ac:dyDescent="0.2">
      <c r="A3543" s="42" t="s">
        <v>65</v>
      </c>
      <c r="B3543" s="42" t="s">
        <v>71</v>
      </c>
      <c r="C3543" s="42" t="s">
        <v>26</v>
      </c>
      <c r="D3543" s="43">
        <v>7944</v>
      </c>
      <c r="E3543" s="97">
        <v>5.1197660700000001E-3</v>
      </c>
      <c r="F3543" s="97">
        <v>1.1102454399999999E-3</v>
      </c>
      <c r="G3543" s="97">
        <v>8.6710974999999995E-4</v>
      </c>
      <c r="H3543" s="97">
        <v>3.1424104000000001E-3</v>
      </c>
    </row>
    <row r="3544" spans="1:8" x14ac:dyDescent="0.2">
      <c r="A3544" s="42" t="s">
        <v>65</v>
      </c>
      <c r="B3544" s="42" t="s">
        <v>72</v>
      </c>
      <c r="C3544" s="42" t="s">
        <v>26</v>
      </c>
      <c r="D3544" s="43">
        <v>1067</v>
      </c>
      <c r="E3544" s="97">
        <v>4.8927741600000001E-3</v>
      </c>
      <c r="F3544" s="97">
        <v>1.5638231299999999E-3</v>
      </c>
      <c r="G3544" s="97">
        <v>7.7704643999999996E-4</v>
      </c>
      <c r="H3544" s="97">
        <v>2.5519040999999998E-3</v>
      </c>
    </row>
    <row r="3545" spans="1:8" x14ac:dyDescent="0.2">
      <c r="A3545" s="42" t="s">
        <v>65</v>
      </c>
      <c r="B3545" s="42" t="s">
        <v>73</v>
      </c>
      <c r="C3545" s="42" t="s">
        <v>26</v>
      </c>
      <c r="D3545" s="43">
        <v>6551</v>
      </c>
      <c r="E3545" s="97">
        <v>5.5523062399999998E-3</v>
      </c>
      <c r="F3545" s="97">
        <v>1.45221656E-3</v>
      </c>
      <c r="G3545" s="97">
        <v>8.7501989999999997E-4</v>
      </c>
      <c r="H3545" s="97">
        <v>3.2250693000000002E-3</v>
      </c>
    </row>
    <row r="3546" spans="1:8" x14ac:dyDescent="0.2">
      <c r="A3546" s="42" t="s">
        <v>65</v>
      </c>
      <c r="B3546" s="42" t="s">
        <v>74</v>
      </c>
      <c r="C3546" s="42" t="s">
        <v>26</v>
      </c>
      <c r="D3546" s="43">
        <v>11423</v>
      </c>
      <c r="E3546" s="97">
        <v>5.9096938099999999E-3</v>
      </c>
      <c r="F3546" s="97">
        <v>1.3725463300000001E-3</v>
      </c>
      <c r="G3546" s="97">
        <v>8.2480984000000003E-4</v>
      </c>
      <c r="H3546" s="97">
        <v>3.7123371599999998E-3</v>
      </c>
    </row>
    <row r="3547" spans="1:8" x14ac:dyDescent="0.2">
      <c r="A3547" s="42" t="s">
        <v>65</v>
      </c>
      <c r="B3547" s="42" t="s">
        <v>75</v>
      </c>
      <c r="C3547" s="42" t="s">
        <v>26</v>
      </c>
      <c r="D3547" s="43">
        <v>4146</v>
      </c>
      <c r="E3547" s="97">
        <v>5.3866145899999999E-3</v>
      </c>
      <c r="F3547" s="97">
        <v>1.3659442899999999E-3</v>
      </c>
      <c r="G3547" s="97">
        <v>8.1975742000000001E-4</v>
      </c>
      <c r="H3547" s="97">
        <v>3.2009123999999999E-3</v>
      </c>
    </row>
    <row r="3548" spans="1:8" x14ac:dyDescent="0.2">
      <c r="A3548" s="42" t="s">
        <v>65</v>
      </c>
      <c r="B3548" s="42" t="s">
        <v>70</v>
      </c>
      <c r="C3548" s="42" t="s">
        <v>27</v>
      </c>
      <c r="D3548" s="43">
        <v>1969</v>
      </c>
      <c r="E3548" s="97">
        <v>6.5619060599999999E-3</v>
      </c>
      <c r="F3548" s="97">
        <v>2.0647934100000002E-3</v>
      </c>
      <c r="G3548" s="97">
        <v>7.4309764000000001E-4</v>
      </c>
      <c r="H3548" s="97">
        <v>3.75401454E-3</v>
      </c>
    </row>
    <row r="3549" spans="1:8" x14ac:dyDescent="0.2">
      <c r="A3549" s="42" t="s">
        <v>65</v>
      </c>
      <c r="B3549" s="42" t="s">
        <v>71</v>
      </c>
      <c r="C3549" s="42" t="s">
        <v>27</v>
      </c>
      <c r="D3549" s="43">
        <v>710</v>
      </c>
      <c r="E3549" s="97">
        <v>6.2452560200000002E-3</v>
      </c>
      <c r="F3549" s="97">
        <v>1.6394592000000001E-3</v>
      </c>
      <c r="G3549" s="97">
        <v>6.5774949999999996E-4</v>
      </c>
      <c r="H3549" s="97">
        <v>3.9480468200000004E-3</v>
      </c>
    </row>
    <row r="3550" spans="1:8" x14ac:dyDescent="0.2">
      <c r="A3550" s="42" t="s">
        <v>65</v>
      </c>
      <c r="B3550" s="42" t="s">
        <v>72</v>
      </c>
      <c r="C3550" s="42" t="s">
        <v>27</v>
      </c>
      <c r="D3550" s="43">
        <v>297</v>
      </c>
      <c r="E3550" s="97">
        <v>6.5992873899999999E-3</v>
      </c>
      <c r="F3550" s="97">
        <v>2.6149221199999999E-3</v>
      </c>
      <c r="G3550" s="97">
        <v>6.5913745000000001E-4</v>
      </c>
      <c r="H3550" s="97">
        <v>3.3252273499999999E-3</v>
      </c>
    </row>
    <row r="3551" spans="1:8" x14ac:dyDescent="0.2">
      <c r="A3551" s="42" t="s">
        <v>65</v>
      </c>
      <c r="B3551" s="42" t="s">
        <v>73</v>
      </c>
      <c r="C3551" s="42" t="s">
        <v>27</v>
      </c>
      <c r="D3551" s="43">
        <v>715</v>
      </c>
      <c r="E3551" s="97">
        <v>6.5746242100000003E-3</v>
      </c>
      <c r="F3551" s="97">
        <v>2.0920743500000001E-3</v>
      </c>
      <c r="G3551" s="97">
        <v>7.2087842000000005E-4</v>
      </c>
      <c r="H3551" s="97">
        <v>3.76167096E-3</v>
      </c>
    </row>
    <row r="3552" spans="1:8" x14ac:dyDescent="0.2">
      <c r="A3552" s="42" t="s">
        <v>65</v>
      </c>
      <c r="B3552" s="42" t="s">
        <v>74</v>
      </c>
      <c r="C3552" s="42" t="s">
        <v>27</v>
      </c>
      <c r="D3552" s="43">
        <v>2248</v>
      </c>
      <c r="E3552" s="97">
        <v>6.4059768799999998E-3</v>
      </c>
      <c r="F3552" s="97">
        <v>2.0432717600000001E-3</v>
      </c>
      <c r="G3552" s="97">
        <v>5.9554457000000004E-4</v>
      </c>
      <c r="H3552" s="97">
        <v>3.76716008E-3</v>
      </c>
    </row>
    <row r="3553" spans="1:8" x14ac:dyDescent="0.2">
      <c r="A3553" s="42" t="s">
        <v>65</v>
      </c>
      <c r="B3553" s="42" t="s">
        <v>75</v>
      </c>
      <c r="C3553" s="42" t="s">
        <v>27</v>
      </c>
      <c r="D3553" s="43">
        <v>1911</v>
      </c>
      <c r="E3553" s="97">
        <v>5.7570992499999998E-3</v>
      </c>
      <c r="F3553" s="97">
        <v>1.3603138300000001E-3</v>
      </c>
      <c r="G3553" s="97">
        <v>6.0263289999999995E-4</v>
      </c>
      <c r="H3553" s="97">
        <v>3.7941520400000001E-3</v>
      </c>
    </row>
    <row r="3554" spans="1:8" x14ac:dyDescent="0.2">
      <c r="A3554" s="42" t="s">
        <v>65</v>
      </c>
      <c r="B3554" s="42" t="s">
        <v>70</v>
      </c>
      <c r="C3554" s="42" t="s">
        <v>28</v>
      </c>
      <c r="D3554" s="43">
        <v>1807</v>
      </c>
      <c r="E3554" s="97">
        <v>6.9238260799999998E-3</v>
      </c>
      <c r="F3554" s="97">
        <v>1.76554246E-3</v>
      </c>
      <c r="G3554" s="97">
        <v>1.26346334E-3</v>
      </c>
      <c r="H3554" s="97">
        <v>3.8948198000000002E-3</v>
      </c>
    </row>
    <row r="3555" spans="1:8" x14ac:dyDescent="0.2">
      <c r="A3555" s="42" t="s">
        <v>65</v>
      </c>
      <c r="B3555" s="42" t="s">
        <v>71</v>
      </c>
      <c r="C3555" s="42" t="s">
        <v>28</v>
      </c>
      <c r="D3555" s="43">
        <v>153</v>
      </c>
      <c r="E3555" s="97">
        <v>1.2763404480000001E-2</v>
      </c>
      <c r="F3555" s="97">
        <v>5.0440266000000003E-3</v>
      </c>
      <c r="G3555" s="97">
        <v>1.5581122199999999E-3</v>
      </c>
      <c r="H3555" s="97">
        <v>6.1612652E-3</v>
      </c>
    </row>
    <row r="3556" spans="1:8" x14ac:dyDescent="0.2">
      <c r="A3556" s="42" t="s">
        <v>65</v>
      </c>
      <c r="B3556" s="42" t="s">
        <v>72</v>
      </c>
      <c r="C3556" s="42" t="s">
        <v>28</v>
      </c>
      <c r="D3556" s="43">
        <v>231</v>
      </c>
      <c r="E3556" s="97">
        <v>5.5446325900000001E-3</v>
      </c>
      <c r="F3556" s="97">
        <v>1.4796274099999999E-3</v>
      </c>
      <c r="G3556" s="97">
        <v>1.04757874E-3</v>
      </c>
      <c r="H3556" s="97">
        <v>3.0174260000000001E-3</v>
      </c>
    </row>
    <row r="3557" spans="1:8" x14ac:dyDescent="0.2">
      <c r="A3557" s="42" t="s">
        <v>65</v>
      </c>
      <c r="B3557" s="42" t="s">
        <v>73</v>
      </c>
      <c r="C3557" s="42" t="s">
        <v>28</v>
      </c>
      <c r="D3557" s="43">
        <v>143</v>
      </c>
      <c r="E3557" s="97">
        <v>1.0435120189999999E-2</v>
      </c>
      <c r="F3557" s="97">
        <v>3.14863356E-3</v>
      </c>
      <c r="G3557" s="97">
        <v>1.11960935E-3</v>
      </c>
      <c r="H3557" s="97">
        <v>6.1668768899999999E-3</v>
      </c>
    </row>
    <row r="3558" spans="1:8" x14ac:dyDescent="0.2">
      <c r="A3558" s="42" t="s">
        <v>65</v>
      </c>
      <c r="B3558" s="42" t="s">
        <v>74</v>
      </c>
      <c r="C3558" s="42" t="s">
        <v>28</v>
      </c>
      <c r="D3558" s="43">
        <v>1192</v>
      </c>
      <c r="E3558" s="97">
        <v>8.1021040600000004E-3</v>
      </c>
      <c r="F3558" s="97">
        <v>2.5998455799999998E-3</v>
      </c>
      <c r="G3558" s="97">
        <v>8.8166845999999995E-4</v>
      </c>
      <c r="H3558" s="97">
        <v>4.6205895699999999E-3</v>
      </c>
    </row>
    <row r="3559" spans="1:8" x14ac:dyDescent="0.2">
      <c r="A3559" s="42" t="s">
        <v>65</v>
      </c>
      <c r="B3559" s="42" t="s">
        <v>75</v>
      </c>
      <c r="C3559" s="42" t="s">
        <v>28</v>
      </c>
      <c r="D3559" s="43">
        <v>1067</v>
      </c>
      <c r="E3559" s="97">
        <v>7.7265782500000003E-3</v>
      </c>
      <c r="F3559" s="97">
        <v>1.4576063299999999E-3</v>
      </c>
      <c r="G3559" s="97">
        <v>1.0323811300000001E-3</v>
      </c>
      <c r="H3559" s="97">
        <v>5.2365903099999998E-3</v>
      </c>
    </row>
    <row r="3560" spans="1:8" x14ac:dyDescent="0.2">
      <c r="A3560" s="42" t="s">
        <v>65</v>
      </c>
      <c r="B3560" s="42" t="s">
        <v>70</v>
      </c>
      <c r="C3560" s="42" t="s">
        <v>29</v>
      </c>
      <c r="D3560" s="43">
        <v>744</v>
      </c>
      <c r="E3560" s="97">
        <v>1.026158317E-2</v>
      </c>
      <c r="F3560" s="97">
        <v>3.1698492999999999E-3</v>
      </c>
      <c r="G3560" s="97">
        <v>2.0593759999999999E-3</v>
      </c>
      <c r="H3560" s="97">
        <v>5.0323418300000002E-3</v>
      </c>
    </row>
    <row r="3561" spans="1:8" x14ac:dyDescent="0.2">
      <c r="A3561" s="42" t="s">
        <v>65</v>
      </c>
      <c r="B3561" s="42" t="s">
        <v>71</v>
      </c>
      <c r="C3561" s="42" t="s">
        <v>29</v>
      </c>
      <c r="D3561" s="43">
        <v>361</v>
      </c>
      <c r="E3561" s="97">
        <v>1.2389837650000001E-2</v>
      </c>
      <c r="F3561" s="97">
        <v>2.8039073699999998E-3</v>
      </c>
      <c r="G3561" s="97">
        <v>2.4152300800000001E-3</v>
      </c>
      <c r="H3561" s="97">
        <v>7.1706035399999998E-3</v>
      </c>
    </row>
    <row r="3562" spans="1:8" x14ac:dyDescent="0.2">
      <c r="A3562" s="42" t="s">
        <v>65</v>
      </c>
      <c r="B3562" s="42" t="s">
        <v>72</v>
      </c>
      <c r="C3562" s="42" t="s">
        <v>29</v>
      </c>
      <c r="D3562" s="43">
        <v>27</v>
      </c>
      <c r="E3562" s="97">
        <v>6.5414949E-3</v>
      </c>
      <c r="F3562" s="97">
        <v>2.76663206E-3</v>
      </c>
      <c r="G3562" s="97">
        <v>1.1145401899999999E-3</v>
      </c>
      <c r="H3562" s="97">
        <v>2.6603220799999998E-3</v>
      </c>
    </row>
    <row r="3563" spans="1:8" x14ac:dyDescent="0.2">
      <c r="A3563" s="42" t="s">
        <v>65</v>
      </c>
      <c r="B3563" s="42" t="s">
        <v>73</v>
      </c>
      <c r="C3563" s="42" t="s">
        <v>29</v>
      </c>
      <c r="D3563" s="43">
        <v>155</v>
      </c>
      <c r="E3563" s="97">
        <v>1.1154868320000001E-2</v>
      </c>
      <c r="F3563" s="97">
        <v>3.3511048900000001E-3</v>
      </c>
      <c r="G3563" s="97">
        <v>1.9528820800000001E-3</v>
      </c>
      <c r="H3563" s="97">
        <v>5.8508062200000001E-3</v>
      </c>
    </row>
    <row r="3564" spans="1:8" x14ac:dyDescent="0.2">
      <c r="A3564" s="42" t="s">
        <v>65</v>
      </c>
      <c r="B3564" s="42" t="s">
        <v>74</v>
      </c>
      <c r="C3564" s="42" t="s">
        <v>29</v>
      </c>
      <c r="D3564" s="43">
        <v>530</v>
      </c>
      <c r="E3564" s="97">
        <v>1.024561035E-2</v>
      </c>
      <c r="F3564" s="97">
        <v>2.8629889200000001E-3</v>
      </c>
      <c r="G3564" s="97">
        <v>1.91232069E-3</v>
      </c>
      <c r="H3564" s="97">
        <v>5.4702347299999997E-3</v>
      </c>
    </row>
    <row r="3565" spans="1:8" x14ac:dyDescent="0.2">
      <c r="A3565" s="42" t="s">
        <v>65</v>
      </c>
      <c r="B3565" s="42" t="s">
        <v>75</v>
      </c>
      <c r="C3565" s="42" t="s">
        <v>29</v>
      </c>
      <c r="D3565" s="43">
        <v>672</v>
      </c>
      <c r="E3565" s="97">
        <v>9.0611907800000006E-3</v>
      </c>
      <c r="F3565" s="97">
        <v>1.89236087E-3</v>
      </c>
      <c r="G3565" s="97">
        <v>1.62589881E-3</v>
      </c>
      <c r="H3565" s="97">
        <v>5.54277561E-3</v>
      </c>
    </row>
    <row r="3566" spans="1:8" x14ac:dyDescent="0.2">
      <c r="A3566" s="42" t="s">
        <v>65</v>
      </c>
      <c r="B3566" s="42" t="s">
        <v>70</v>
      </c>
      <c r="C3566" s="42" t="s">
        <v>30</v>
      </c>
      <c r="D3566" s="43">
        <v>1769</v>
      </c>
      <c r="E3566" s="97">
        <v>6.8978731100000001E-3</v>
      </c>
      <c r="F3566" s="97">
        <v>1.5266783599999999E-3</v>
      </c>
      <c r="G3566" s="97">
        <v>1.0082527500000001E-3</v>
      </c>
      <c r="H3566" s="97">
        <v>4.36294152E-3</v>
      </c>
    </row>
    <row r="3567" spans="1:8" x14ac:dyDescent="0.2">
      <c r="A3567" s="42" t="s">
        <v>65</v>
      </c>
      <c r="B3567" s="42" t="s">
        <v>71</v>
      </c>
      <c r="C3567" s="42" t="s">
        <v>30</v>
      </c>
      <c r="D3567" s="43">
        <v>349</v>
      </c>
      <c r="E3567" s="97">
        <v>7.93918448E-3</v>
      </c>
      <c r="F3567" s="97">
        <v>1.9085612600000001E-3</v>
      </c>
      <c r="G3567" s="97">
        <v>1.0235923100000001E-3</v>
      </c>
      <c r="H3567" s="97">
        <v>5.0070304100000001E-3</v>
      </c>
    </row>
    <row r="3568" spans="1:8" x14ac:dyDescent="0.2">
      <c r="A3568" s="42" t="s">
        <v>65</v>
      </c>
      <c r="B3568" s="42" t="s">
        <v>72</v>
      </c>
      <c r="C3568" s="42" t="s">
        <v>30</v>
      </c>
      <c r="D3568" s="43">
        <v>44</v>
      </c>
      <c r="E3568" s="97">
        <v>5.8625313000000004E-3</v>
      </c>
      <c r="F3568" s="97">
        <v>2.0896462200000001E-3</v>
      </c>
      <c r="G3568" s="97">
        <v>7.3705787000000005E-4</v>
      </c>
      <c r="H3568" s="97">
        <v>3.0358267700000001E-3</v>
      </c>
    </row>
    <row r="3569" spans="1:8" x14ac:dyDescent="0.2">
      <c r="A3569" s="42" t="s">
        <v>65</v>
      </c>
      <c r="B3569" s="42" t="s">
        <v>73</v>
      </c>
      <c r="C3569" s="42" t="s">
        <v>30</v>
      </c>
      <c r="D3569" s="43">
        <v>336</v>
      </c>
      <c r="E3569" s="97">
        <v>7.8460508000000005E-3</v>
      </c>
      <c r="F3569" s="97">
        <v>2.0232925900000001E-3</v>
      </c>
      <c r="G3569" s="97">
        <v>9.6133684999999999E-4</v>
      </c>
      <c r="H3569" s="97">
        <v>4.8614208799999999E-3</v>
      </c>
    </row>
    <row r="3570" spans="1:8" x14ac:dyDescent="0.2">
      <c r="A3570" s="42" t="s">
        <v>65</v>
      </c>
      <c r="B3570" s="42" t="s">
        <v>74</v>
      </c>
      <c r="C3570" s="42" t="s">
        <v>30</v>
      </c>
      <c r="D3570" s="43">
        <v>656</v>
      </c>
      <c r="E3570" s="97">
        <v>7.1291883000000004E-3</v>
      </c>
      <c r="F3570" s="97">
        <v>1.81975825E-3</v>
      </c>
      <c r="G3570" s="97">
        <v>8.3878491000000002E-4</v>
      </c>
      <c r="H3570" s="97">
        <v>4.4706446600000001E-3</v>
      </c>
    </row>
    <row r="3571" spans="1:8" x14ac:dyDescent="0.2">
      <c r="A3571" s="42" t="s">
        <v>65</v>
      </c>
      <c r="B3571" s="42" t="s">
        <v>75</v>
      </c>
      <c r="C3571" s="42" t="s">
        <v>30</v>
      </c>
      <c r="D3571" s="43">
        <v>563</v>
      </c>
      <c r="E3571" s="97">
        <v>7.1707862100000002E-3</v>
      </c>
      <c r="F3571" s="97">
        <v>1.47356647E-3</v>
      </c>
      <c r="G3571" s="97">
        <v>8.9266306999999997E-4</v>
      </c>
      <c r="H3571" s="97">
        <v>4.8045562099999998E-3</v>
      </c>
    </row>
    <row r="3572" spans="1:8" x14ac:dyDescent="0.2">
      <c r="A3572" s="42" t="s">
        <v>65</v>
      </c>
      <c r="B3572" s="42" t="s">
        <v>70</v>
      </c>
      <c r="C3572" s="42" t="s">
        <v>31</v>
      </c>
      <c r="D3572" s="43">
        <v>1631</v>
      </c>
      <c r="E3572" s="97">
        <v>9.3347069399999996E-3</v>
      </c>
      <c r="F3572" s="97">
        <v>1.8025322900000001E-3</v>
      </c>
      <c r="G3572" s="97">
        <v>1.6331931500000001E-3</v>
      </c>
      <c r="H3572" s="97">
        <v>5.8989810200000001E-3</v>
      </c>
    </row>
    <row r="3573" spans="1:8" x14ac:dyDescent="0.2">
      <c r="A3573" s="42" t="s">
        <v>65</v>
      </c>
      <c r="B3573" s="42" t="s">
        <v>71</v>
      </c>
      <c r="C3573" s="42" t="s">
        <v>31</v>
      </c>
      <c r="D3573" s="43">
        <v>119</v>
      </c>
      <c r="E3573" s="97">
        <v>1.6447731649999998E-2</v>
      </c>
      <c r="F3573" s="97">
        <v>5.5473853800000004E-3</v>
      </c>
      <c r="G3573" s="97">
        <v>2.4317224199999999E-3</v>
      </c>
      <c r="H3573" s="97">
        <v>8.4686233200000002E-3</v>
      </c>
    </row>
    <row r="3574" spans="1:8" x14ac:dyDescent="0.2">
      <c r="A3574" s="42" t="s">
        <v>65</v>
      </c>
      <c r="B3574" s="42" t="s">
        <v>72</v>
      </c>
      <c r="C3574" s="42" t="s">
        <v>31</v>
      </c>
      <c r="D3574" s="43">
        <v>1869</v>
      </c>
      <c r="E3574" s="97">
        <v>2.1114560179999999E-2</v>
      </c>
      <c r="F3574" s="97">
        <v>2.2535320500000002E-3</v>
      </c>
      <c r="G3574" s="97">
        <v>1.8259724899999999E-3</v>
      </c>
      <c r="H3574" s="97">
        <v>1.7035055149999999E-2</v>
      </c>
    </row>
    <row r="3575" spans="1:8" x14ac:dyDescent="0.2">
      <c r="A3575" s="42" t="s">
        <v>65</v>
      </c>
      <c r="B3575" s="42" t="s">
        <v>73</v>
      </c>
      <c r="C3575" s="42" t="s">
        <v>31</v>
      </c>
      <c r="D3575" s="43">
        <v>742</v>
      </c>
      <c r="E3575" s="97">
        <v>7.5539549199999997E-3</v>
      </c>
      <c r="F3575" s="97">
        <v>1.85756067E-3</v>
      </c>
      <c r="G3575" s="97">
        <v>1.35803486E-3</v>
      </c>
      <c r="H3575" s="97">
        <v>4.3383589200000003E-3</v>
      </c>
    </row>
    <row r="3576" spans="1:8" x14ac:dyDescent="0.2">
      <c r="A3576" s="42" t="s">
        <v>65</v>
      </c>
      <c r="B3576" s="42" t="s">
        <v>74</v>
      </c>
      <c r="C3576" s="42" t="s">
        <v>31</v>
      </c>
      <c r="D3576" s="43">
        <v>834</v>
      </c>
      <c r="E3576" s="97">
        <v>7.1329323000000004E-3</v>
      </c>
      <c r="F3576" s="97">
        <v>1.8332276199999999E-3</v>
      </c>
      <c r="G3576" s="97">
        <v>1.2347203E-3</v>
      </c>
      <c r="H3576" s="97">
        <v>4.0649838800000003E-3</v>
      </c>
    </row>
    <row r="3577" spans="1:8" x14ac:dyDescent="0.2">
      <c r="A3577" s="42" t="s">
        <v>65</v>
      </c>
      <c r="B3577" s="42" t="s">
        <v>75</v>
      </c>
      <c r="C3577" s="42" t="s">
        <v>31</v>
      </c>
      <c r="D3577" s="43">
        <v>511</v>
      </c>
      <c r="E3577" s="97">
        <v>7.4445755699999996E-3</v>
      </c>
      <c r="F3577" s="97">
        <v>1.52888738E-3</v>
      </c>
      <c r="G3577" s="97">
        <v>1.2467155300000001E-3</v>
      </c>
      <c r="H3577" s="97">
        <v>4.6689721699999997E-3</v>
      </c>
    </row>
    <row r="3578" spans="1:8" x14ac:dyDescent="0.2">
      <c r="A3578" s="42" t="s">
        <v>65</v>
      </c>
      <c r="B3578" s="42" t="s">
        <v>70</v>
      </c>
      <c r="C3578" s="42" t="s">
        <v>166</v>
      </c>
      <c r="D3578" s="43">
        <v>2</v>
      </c>
      <c r="E3578" s="97">
        <v>1.659143506E-2</v>
      </c>
      <c r="F3578" s="97">
        <v>6.1689812400000004E-3</v>
      </c>
      <c r="G3578" s="97">
        <v>8.3391201300000006E-3</v>
      </c>
      <c r="H3578" s="97">
        <v>2.0833329799999998E-3</v>
      </c>
    </row>
    <row r="3579" spans="1:8" x14ac:dyDescent="0.2">
      <c r="A3579" s="42" t="s">
        <v>65</v>
      </c>
      <c r="B3579" s="42" t="s">
        <v>71</v>
      </c>
      <c r="C3579" s="42" t="s">
        <v>166</v>
      </c>
      <c r="D3579" s="43">
        <v>6</v>
      </c>
      <c r="E3579" s="97">
        <v>8.2851078599999999E-3</v>
      </c>
      <c r="F3579" s="97">
        <v>1.7669751100000001E-3</v>
      </c>
      <c r="G3579" s="97">
        <v>4.1203701300000003E-3</v>
      </c>
      <c r="H3579" s="97">
        <v>2.3977620300000002E-3</v>
      </c>
    </row>
    <row r="3580" spans="1:8" x14ac:dyDescent="0.2">
      <c r="A3580" s="42" t="s">
        <v>65</v>
      </c>
      <c r="B3580" s="42" t="s">
        <v>73</v>
      </c>
      <c r="C3580" s="42" t="s">
        <v>166</v>
      </c>
      <c r="D3580" s="43">
        <v>3</v>
      </c>
      <c r="E3580" s="97">
        <v>1.307098726E-2</v>
      </c>
      <c r="F3580" s="97">
        <v>3.9043208299999999E-3</v>
      </c>
      <c r="G3580" s="97">
        <v>5.3665120300000002E-3</v>
      </c>
      <c r="H3580" s="97">
        <v>3.8001541599999998E-3</v>
      </c>
    </row>
    <row r="3581" spans="1:8" x14ac:dyDescent="0.2">
      <c r="A3581" s="42" t="s">
        <v>65</v>
      </c>
      <c r="B3581" s="42" t="s">
        <v>74</v>
      </c>
      <c r="C3581" s="42" t="s">
        <v>166</v>
      </c>
      <c r="D3581" s="43">
        <v>5</v>
      </c>
      <c r="E3581" s="97">
        <v>1.440509221E-2</v>
      </c>
      <c r="F3581" s="97">
        <v>3.77083319E-3</v>
      </c>
      <c r="G3581" s="97">
        <v>5.4884258200000001E-3</v>
      </c>
      <c r="H3581" s="97">
        <v>5.1458330499999996E-3</v>
      </c>
    </row>
    <row r="3582" spans="1:8" x14ac:dyDescent="0.2">
      <c r="A3582" s="42" t="s">
        <v>65</v>
      </c>
      <c r="B3582" s="42" t="s">
        <v>70</v>
      </c>
      <c r="C3582" s="42" t="s">
        <v>32</v>
      </c>
      <c r="D3582" s="43">
        <v>3248</v>
      </c>
      <c r="E3582" s="97">
        <v>8.1922990099999992E-3</v>
      </c>
      <c r="F3582" s="97">
        <v>1.6409383399999999E-3</v>
      </c>
      <c r="G3582" s="97">
        <v>1.4913519900000001E-3</v>
      </c>
      <c r="H3582" s="97">
        <v>5.0600081899999996E-3</v>
      </c>
    </row>
    <row r="3583" spans="1:8" x14ac:dyDescent="0.2">
      <c r="A3583" s="42" t="s">
        <v>65</v>
      </c>
      <c r="B3583" s="42" t="s">
        <v>71</v>
      </c>
      <c r="C3583" s="42" t="s">
        <v>32</v>
      </c>
      <c r="D3583" s="43">
        <v>174</v>
      </c>
      <c r="E3583" s="97">
        <v>1.0408418230000001E-2</v>
      </c>
      <c r="F3583" s="97">
        <v>3.4123560699999998E-3</v>
      </c>
      <c r="G3583" s="97">
        <v>1.59768759E-3</v>
      </c>
      <c r="H3583" s="97">
        <v>5.3983740799999997E-3</v>
      </c>
    </row>
    <row r="3584" spans="1:8" x14ac:dyDescent="0.2">
      <c r="A3584" s="42" t="s">
        <v>65</v>
      </c>
      <c r="B3584" s="42" t="s">
        <v>72</v>
      </c>
      <c r="C3584" s="42" t="s">
        <v>32</v>
      </c>
      <c r="D3584" s="43">
        <v>1225</v>
      </c>
      <c r="E3584" s="97">
        <v>9.2290624900000003E-3</v>
      </c>
      <c r="F3584" s="97">
        <v>1.32131495E-3</v>
      </c>
      <c r="G3584" s="97">
        <v>2.52871292E-3</v>
      </c>
      <c r="H3584" s="97">
        <v>5.3790341499999998E-3</v>
      </c>
    </row>
    <row r="3585" spans="1:8" x14ac:dyDescent="0.2">
      <c r="A3585" s="42" t="s">
        <v>65</v>
      </c>
      <c r="B3585" s="42" t="s">
        <v>73</v>
      </c>
      <c r="C3585" s="42" t="s">
        <v>32</v>
      </c>
      <c r="D3585" s="43">
        <v>613</v>
      </c>
      <c r="E3585" s="97">
        <v>8.6001409800000005E-3</v>
      </c>
      <c r="F3585" s="97">
        <v>2.0320522099999999E-3</v>
      </c>
      <c r="G3585" s="97">
        <v>1.6152344900000001E-3</v>
      </c>
      <c r="H3585" s="97">
        <v>4.9528538100000003E-3</v>
      </c>
    </row>
    <row r="3586" spans="1:8" x14ac:dyDescent="0.2">
      <c r="A3586" s="42" t="s">
        <v>65</v>
      </c>
      <c r="B3586" s="42" t="s">
        <v>74</v>
      </c>
      <c r="C3586" s="42" t="s">
        <v>32</v>
      </c>
      <c r="D3586" s="43">
        <v>1141</v>
      </c>
      <c r="E3586" s="97">
        <v>8.6617182900000003E-3</v>
      </c>
      <c r="F3586" s="97">
        <v>1.9479336699999999E-3</v>
      </c>
      <c r="G3586" s="97">
        <v>1.3195456399999999E-3</v>
      </c>
      <c r="H3586" s="97">
        <v>5.3942384899999998E-3</v>
      </c>
    </row>
    <row r="3587" spans="1:8" x14ac:dyDescent="0.2">
      <c r="A3587" s="42" t="s">
        <v>65</v>
      </c>
      <c r="B3587" s="42" t="s">
        <v>75</v>
      </c>
      <c r="C3587" s="42" t="s">
        <v>32</v>
      </c>
      <c r="D3587" s="43">
        <v>1205</v>
      </c>
      <c r="E3587" s="97">
        <v>8.6391864000000002E-3</v>
      </c>
      <c r="F3587" s="97">
        <v>1.55976231E-3</v>
      </c>
      <c r="G3587" s="97">
        <v>1.27694191E-3</v>
      </c>
      <c r="H3587" s="97">
        <v>5.8024816999999998E-3</v>
      </c>
    </row>
    <row r="3588" spans="1:8" x14ac:dyDescent="0.2">
      <c r="A3588" s="42" t="s">
        <v>65</v>
      </c>
      <c r="B3588" s="42" t="s">
        <v>70</v>
      </c>
      <c r="C3588" s="42" t="s">
        <v>33</v>
      </c>
      <c r="D3588" s="43">
        <v>2074</v>
      </c>
      <c r="E3588" s="97">
        <v>7.4360298400000004E-3</v>
      </c>
      <c r="F3588" s="97">
        <v>2.0347320299999999E-3</v>
      </c>
      <c r="G3588" s="97">
        <v>1.0191433E-3</v>
      </c>
      <c r="H3588" s="97">
        <v>4.38215403E-3</v>
      </c>
    </row>
    <row r="3589" spans="1:8" x14ac:dyDescent="0.2">
      <c r="A3589" s="42" t="s">
        <v>65</v>
      </c>
      <c r="B3589" s="42" t="s">
        <v>71</v>
      </c>
      <c r="C3589" s="42" t="s">
        <v>33</v>
      </c>
      <c r="D3589" s="43">
        <v>372</v>
      </c>
      <c r="E3589" s="97">
        <v>7.4610150300000004E-3</v>
      </c>
      <c r="F3589" s="97">
        <v>2.1463060000000002E-3</v>
      </c>
      <c r="G3589" s="97">
        <v>9.8370273000000005E-4</v>
      </c>
      <c r="H3589" s="97">
        <v>4.3310058499999998E-3</v>
      </c>
    </row>
    <row r="3590" spans="1:8" x14ac:dyDescent="0.2">
      <c r="A3590" s="42" t="s">
        <v>65</v>
      </c>
      <c r="B3590" s="42" t="s">
        <v>72</v>
      </c>
      <c r="C3590" s="42" t="s">
        <v>33</v>
      </c>
      <c r="D3590" s="43">
        <v>97</v>
      </c>
      <c r="E3590" s="97">
        <v>5.7842924399999999E-3</v>
      </c>
      <c r="F3590" s="97">
        <v>2.0881058900000002E-3</v>
      </c>
      <c r="G3590" s="97">
        <v>8.5815173000000004E-4</v>
      </c>
      <c r="H3590" s="97">
        <v>2.8380343100000002E-3</v>
      </c>
    </row>
    <row r="3591" spans="1:8" x14ac:dyDescent="0.2">
      <c r="A3591" s="42" t="s">
        <v>65</v>
      </c>
      <c r="B3591" s="42" t="s">
        <v>73</v>
      </c>
      <c r="C3591" s="42" t="s">
        <v>33</v>
      </c>
      <c r="D3591" s="43">
        <v>770</v>
      </c>
      <c r="E3591" s="97">
        <v>7.2051614899999996E-3</v>
      </c>
      <c r="F3591" s="97">
        <v>2.0805974100000001E-3</v>
      </c>
      <c r="G3591" s="97">
        <v>1.0116940799999999E-3</v>
      </c>
      <c r="H3591" s="97">
        <v>4.1128695300000004E-3</v>
      </c>
    </row>
    <row r="3592" spans="1:8" x14ac:dyDescent="0.2">
      <c r="A3592" s="42" t="s">
        <v>65</v>
      </c>
      <c r="B3592" s="42" t="s">
        <v>74</v>
      </c>
      <c r="C3592" s="42" t="s">
        <v>33</v>
      </c>
      <c r="D3592" s="43">
        <v>1035</v>
      </c>
      <c r="E3592" s="97">
        <v>6.8782651000000002E-3</v>
      </c>
      <c r="F3592" s="97">
        <v>2.0112271700000002E-3</v>
      </c>
      <c r="G3592" s="97">
        <v>8.7676663000000005E-4</v>
      </c>
      <c r="H3592" s="97">
        <v>3.9902708299999999E-3</v>
      </c>
    </row>
    <row r="3593" spans="1:8" x14ac:dyDescent="0.2">
      <c r="A3593" s="42" t="s">
        <v>65</v>
      </c>
      <c r="B3593" s="42" t="s">
        <v>75</v>
      </c>
      <c r="C3593" s="42" t="s">
        <v>33</v>
      </c>
      <c r="D3593" s="43">
        <v>653</v>
      </c>
      <c r="E3593" s="97">
        <v>6.6573610800000002E-3</v>
      </c>
      <c r="F3593" s="97">
        <v>1.3837840000000001E-3</v>
      </c>
      <c r="G3593" s="97">
        <v>8.1488193999999998E-4</v>
      </c>
      <c r="H3593" s="97">
        <v>4.45869467E-3</v>
      </c>
    </row>
    <row r="3594" spans="1:8" x14ac:dyDescent="0.2">
      <c r="A3594" s="42" t="s">
        <v>65</v>
      </c>
      <c r="B3594" s="42" t="s">
        <v>70</v>
      </c>
      <c r="C3594" s="42" t="s">
        <v>34</v>
      </c>
      <c r="D3594" s="43">
        <v>1318</v>
      </c>
      <c r="E3594" s="97">
        <v>7.5894924699999996E-3</v>
      </c>
      <c r="F3594" s="97">
        <v>1.7359176799999999E-3</v>
      </c>
      <c r="G3594" s="97">
        <v>1.29783283E-3</v>
      </c>
      <c r="H3594" s="97">
        <v>4.5557414800000001E-3</v>
      </c>
    </row>
    <row r="3595" spans="1:8" x14ac:dyDescent="0.2">
      <c r="A3595" s="42" t="s">
        <v>65</v>
      </c>
      <c r="B3595" s="42" t="s">
        <v>71</v>
      </c>
      <c r="C3595" s="42" t="s">
        <v>34</v>
      </c>
      <c r="D3595" s="43">
        <v>359</v>
      </c>
      <c r="E3595" s="97">
        <v>9.04547715E-3</v>
      </c>
      <c r="F3595" s="97">
        <v>2.2753531199999999E-3</v>
      </c>
      <c r="G3595" s="97">
        <v>1.2352017E-3</v>
      </c>
      <c r="H3595" s="97">
        <v>5.53492186E-3</v>
      </c>
    </row>
    <row r="3596" spans="1:8" x14ac:dyDescent="0.2">
      <c r="A3596" s="42" t="s">
        <v>65</v>
      </c>
      <c r="B3596" s="42" t="s">
        <v>72</v>
      </c>
      <c r="C3596" s="42" t="s">
        <v>34</v>
      </c>
      <c r="D3596" s="43">
        <v>248</v>
      </c>
      <c r="E3596" s="97">
        <v>7.3268086899999996E-3</v>
      </c>
      <c r="F3596" s="97">
        <v>1.7295304399999999E-3</v>
      </c>
      <c r="G3596" s="97">
        <v>1.30852349E-3</v>
      </c>
      <c r="H3596" s="97">
        <v>4.2887542299999996E-3</v>
      </c>
    </row>
    <row r="3597" spans="1:8" x14ac:dyDescent="0.2">
      <c r="A3597" s="42" t="s">
        <v>65</v>
      </c>
      <c r="B3597" s="42" t="s">
        <v>73</v>
      </c>
      <c r="C3597" s="42" t="s">
        <v>34</v>
      </c>
      <c r="D3597" s="43">
        <v>206</v>
      </c>
      <c r="E3597" s="97">
        <v>7.0470376999999997E-3</v>
      </c>
      <c r="F3597" s="97">
        <v>1.7129627300000001E-3</v>
      </c>
      <c r="G3597" s="97">
        <v>1.2784854700000001E-3</v>
      </c>
      <c r="H3597" s="97">
        <v>4.05558902E-3</v>
      </c>
    </row>
    <row r="3598" spans="1:8" x14ac:dyDescent="0.2">
      <c r="A3598" s="42" t="s">
        <v>65</v>
      </c>
      <c r="B3598" s="42" t="s">
        <v>74</v>
      </c>
      <c r="C3598" s="42" t="s">
        <v>34</v>
      </c>
      <c r="D3598" s="43">
        <v>678</v>
      </c>
      <c r="E3598" s="97">
        <v>7.8284439800000005E-3</v>
      </c>
      <c r="F3598" s="97">
        <v>2.0542272000000001E-3</v>
      </c>
      <c r="G3598" s="97">
        <v>1.1458501599999999E-3</v>
      </c>
      <c r="H3598" s="97">
        <v>4.6283661300000004E-3</v>
      </c>
    </row>
    <row r="3599" spans="1:8" x14ac:dyDescent="0.2">
      <c r="A3599" s="42" t="s">
        <v>65</v>
      </c>
      <c r="B3599" s="42" t="s">
        <v>75</v>
      </c>
      <c r="C3599" s="42" t="s">
        <v>34</v>
      </c>
      <c r="D3599" s="43">
        <v>762</v>
      </c>
      <c r="E3599" s="97">
        <v>7.9016596199999994E-3</v>
      </c>
      <c r="F3599" s="97">
        <v>1.6338884100000001E-3</v>
      </c>
      <c r="G3599" s="97">
        <v>9.1865011999999998E-4</v>
      </c>
      <c r="H3599" s="97">
        <v>5.3491206199999999E-3</v>
      </c>
    </row>
    <row r="3600" spans="1:8" x14ac:dyDescent="0.2">
      <c r="A3600" s="42" t="s">
        <v>65</v>
      </c>
      <c r="B3600" s="42" t="s">
        <v>70</v>
      </c>
      <c r="C3600" s="42" t="s">
        <v>35</v>
      </c>
      <c r="D3600" s="43">
        <v>509</v>
      </c>
      <c r="E3600" s="97">
        <v>9.5492703000000009E-3</v>
      </c>
      <c r="F3600" s="97">
        <v>1.9468090600000001E-3</v>
      </c>
      <c r="G3600" s="97">
        <v>2.1756755500000001E-3</v>
      </c>
      <c r="H3600" s="97">
        <v>5.4267852199999999E-3</v>
      </c>
    </row>
    <row r="3601" spans="1:8" x14ac:dyDescent="0.2">
      <c r="A3601" s="42" t="s">
        <v>65</v>
      </c>
      <c r="B3601" s="42" t="s">
        <v>71</v>
      </c>
      <c r="C3601" s="42" t="s">
        <v>35</v>
      </c>
      <c r="D3601" s="43">
        <v>236</v>
      </c>
      <c r="E3601" s="97">
        <v>1.7790577669999998E-2</v>
      </c>
      <c r="F3601" s="97">
        <v>7.1860285000000003E-3</v>
      </c>
      <c r="G3601" s="97">
        <v>2.1412034599999998E-3</v>
      </c>
      <c r="H3601" s="97">
        <v>8.4633452599999996E-3</v>
      </c>
    </row>
    <row r="3602" spans="1:8" x14ac:dyDescent="0.2">
      <c r="A3602" s="42" t="s">
        <v>65</v>
      </c>
      <c r="B3602" s="42" t="s">
        <v>72</v>
      </c>
      <c r="C3602" s="42" t="s">
        <v>35</v>
      </c>
      <c r="D3602" s="43">
        <v>460</v>
      </c>
      <c r="E3602" s="97">
        <v>7.8890396199999997E-3</v>
      </c>
      <c r="F3602" s="97">
        <v>1.0227704799999999E-3</v>
      </c>
      <c r="G3602" s="97">
        <v>3.7452443399999999E-3</v>
      </c>
      <c r="H3602" s="97">
        <v>3.12102432E-3</v>
      </c>
    </row>
    <row r="3603" spans="1:8" x14ac:dyDescent="0.2">
      <c r="A3603" s="42" t="s">
        <v>65</v>
      </c>
      <c r="B3603" s="42" t="s">
        <v>73</v>
      </c>
      <c r="C3603" s="42" t="s">
        <v>35</v>
      </c>
      <c r="D3603" s="43">
        <v>269</v>
      </c>
      <c r="E3603" s="97">
        <v>9.6899952899999996E-3</v>
      </c>
      <c r="F3603" s="97">
        <v>2.3582711199999998E-3</v>
      </c>
      <c r="G3603" s="97">
        <v>1.9662585399999998E-3</v>
      </c>
      <c r="H3603" s="97">
        <v>5.3654651400000001E-3</v>
      </c>
    </row>
    <row r="3604" spans="1:8" x14ac:dyDescent="0.2">
      <c r="A3604" s="42" t="s">
        <v>65</v>
      </c>
      <c r="B3604" s="42" t="s">
        <v>74</v>
      </c>
      <c r="C3604" s="42" t="s">
        <v>35</v>
      </c>
      <c r="D3604" s="43">
        <v>437</v>
      </c>
      <c r="E3604" s="97">
        <v>8.7675065399999991E-3</v>
      </c>
      <c r="F3604" s="97">
        <v>2.0522658399999998E-3</v>
      </c>
      <c r="G3604" s="97">
        <v>1.6691030600000001E-3</v>
      </c>
      <c r="H3604" s="97">
        <v>5.0461371300000004E-3</v>
      </c>
    </row>
    <row r="3605" spans="1:8" x14ac:dyDescent="0.2">
      <c r="A3605" s="42" t="s">
        <v>65</v>
      </c>
      <c r="B3605" s="42" t="s">
        <v>75</v>
      </c>
      <c r="C3605" s="42" t="s">
        <v>35</v>
      </c>
      <c r="D3605" s="43">
        <v>729</v>
      </c>
      <c r="E3605" s="97">
        <v>8.5166448299999996E-3</v>
      </c>
      <c r="F3605" s="97">
        <v>1.1575659299999999E-3</v>
      </c>
      <c r="G3605" s="97">
        <v>1.7591796299999999E-3</v>
      </c>
      <c r="H3605" s="97">
        <v>5.5998987800000002E-3</v>
      </c>
    </row>
    <row r="3606" spans="1:8" x14ac:dyDescent="0.2">
      <c r="A3606" s="42" t="s">
        <v>65</v>
      </c>
      <c r="B3606" s="42" t="s">
        <v>70</v>
      </c>
      <c r="C3606" s="42" t="s">
        <v>36</v>
      </c>
      <c r="D3606" s="43">
        <v>2024</v>
      </c>
      <c r="E3606" s="97">
        <v>6.7437049300000003E-3</v>
      </c>
      <c r="F3606" s="97">
        <v>2.00221736E-3</v>
      </c>
      <c r="G3606" s="97">
        <v>6.9599961000000004E-4</v>
      </c>
      <c r="H3606" s="97">
        <v>4.0454874600000003E-3</v>
      </c>
    </row>
    <row r="3607" spans="1:8" x14ac:dyDescent="0.2">
      <c r="A3607" s="42" t="s">
        <v>65</v>
      </c>
      <c r="B3607" s="42" t="s">
        <v>71</v>
      </c>
      <c r="C3607" s="42" t="s">
        <v>36</v>
      </c>
      <c r="D3607" s="43">
        <v>393</v>
      </c>
      <c r="E3607" s="97">
        <v>7.6817981299999996E-3</v>
      </c>
      <c r="F3607" s="97">
        <v>2.73357224E-3</v>
      </c>
      <c r="G3607" s="97">
        <v>6.3489516000000002E-4</v>
      </c>
      <c r="H3607" s="97">
        <v>4.3133302700000004E-3</v>
      </c>
    </row>
    <row r="3608" spans="1:8" x14ac:dyDescent="0.2">
      <c r="A3608" s="42" t="s">
        <v>65</v>
      </c>
      <c r="B3608" s="42" t="s">
        <v>72</v>
      </c>
      <c r="C3608" s="42" t="s">
        <v>36</v>
      </c>
      <c r="D3608" s="43">
        <v>183</v>
      </c>
      <c r="E3608" s="97">
        <v>6.5277143100000001E-3</v>
      </c>
      <c r="F3608" s="97">
        <v>2.2061574099999999E-3</v>
      </c>
      <c r="G3608" s="97">
        <v>6.2999620999999999E-4</v>
      </c>
      <c r="H3608" s="97">
        <v>3.6915601499999998E-3</v>
      </c>
    </row>
    <row r="3609" spans="1:8" x14ac:dyDescent="0.2">
      <c r="A3609" s="42" t="s">
        <v>65</v>
      </c>
      <c r="B3609" s="42" t="s">
        <v>73</v>
      </c>
      <c r="C3609" s="42" t="s">
        <v>36</v>
      </c>
      <c r="D3609" s="43">
        <v>556</v>
      </c>
      <c r="E3609" s="97">
        <v>6.8776226499999999E-3</v>
      </c>
      <c r="F3609" s="97">
        <v>2.2292996400000002E-3</v>
      </c>
      <c r="G3609" s="97">
        <v>6.3490849999999995E-4</v>
      </c>
      <c r="H3609" s="97">
        <v>4.0134140399999997E-3</v>
      </c>
    </row>
    <row r="3610" spans="1:8" x14ac:dyDescent="0.2">
      <c r="A3610" s="42" t="s">
        <v>65</v>
      </c>
      <c r="B3610" s="42" t="s">
        <v>74</v>
      </c>
      <c r="C3610" s="42" t="s">
        <v>36</v>
      </c>
      <c r="D3610" s="43">
        <v>1095</v>
      </c>
      <c r="E3610" s="97">
        <v>7.0403557400000004E-3</v>
      </c>
      <c r="F3610" s="97">
        <v>2.4537563000000002E-3</v>
      </c>
      <c r="G3610" s="97">
        <v>5.7862946999999996E-4</v>
      </c>
      <c r="H3610" s="97">
        <v>4.0079694899999999E-3</v>
      </c>
    </row>
    <row r="3611" spans="1:8" x14ac:dyDescent="0.2">
      <c r="A3611" s="42" t="s">
        <v>65</v>
      </c>
      <c r="B3611" s="42" t="s">
        <v>75</v>
      </c>
      <c r="C3611" s="42" t="s">
        <v>36</v>
      </c>
      <c r="D3611" s="43">
        <v>761</v>
      </c>
      <c r="E3611" s="97">
        <v>6.0340467000000002E-3</v>
      </c>
      <c r="F3611" s="97">
        <v>1.66760939E-3</v>
      </c>
      <c r="G3611" s="97">
        <v>5.0763165000000004E-4</v>
      </c>
      <c r="H3611" s="97">
        <v>3.85880519E-3</v>
      </c>
    </row>
    <row r="3612" spans="1:8" x14ac:dyDescent="0.2">
      <c r="A3612" s="42" t="s">
        <v>65</v>
      </c>
      <c r="B3612" s="42" t="s">
        <v>70</v>
      </c>
      <c r="C3612" s="42" t="s">
        <v>37</v>
      </c>
      <c r="D3612" s="43">
        <v>1477</v>
      </c>
      <c r="E3612" s="97">
        <v>7.6657433199999996E-3</v>
      </c>
      <c r="F3612" s="97">
        <v>1.56280538E-3</v>
      </c>
      <c r="G3612" s="97">
        <v>1.82364127E-3</v>
      </c>
      <c r="H3612" s="97">
        <v>4.2792961900000002E-3</v>
      </c>
    </row>
    <row r="3613" spans="1:8" x14ac:dyDescent="0.2">
      <c r="A3613" s="42" t="s">
        <v>65</v>
      </c>
      <c r="B3613" s="42" t="s">
        <v>71</v>
      </c>
      <c r="C3613" s="42" t="s">
        <v>37</v>
      </c>
      <c r="D3613" s="43">
        <v>280</v>
      </c>
      <c r="E3613" s="97">
        <v>1.36490573E-2</v>
      </c>
      <c r="F3613" s="97">
        <v>3.9690804499999998E-3</v>
      </c>
      <c r="G3613" s="97">
        <v>1.89062477E-3</v>
      </c>
      <c r="H3613" s="97">
        <v>7.7893516100000001E-3</v>
      </c>
    </row>
    <row r="3614" spans="1:8" x14ac:dyDescent="0.2">
      <c r="A3614" s="42" t="s">
        <v>65</v>
      </c>
      <c r="B3614" s="42" t="s">
        <v>72</v>
      </c>
      <c r="C3614" s="42" t="s">
        <v>37</v>
      </c>
      <c r="D3614" s="43">
        <v>103</v>
      </c>
      <c r="E3614" s="97">
        <v>6.74296544E-3</v>
      </c>
      <c r="F3614" s="97">
        <v>1.27067581E-3</v>
      </c>
      <c r="G3614" s="97">
        <v>2.1367086700000001E-3</v>
      </c>
      <c r="H3614" s="97">
        <v>3.3355804700000002E-3</v>
      </c>
    </row>
    <row r="3615" spans="1:8" x14ac:dyDescent="0.2">
      <c r="A3615" s="42" t="s">
        <v>65</v>
      </c>
      <c r="B3615" s="42" t="s">
        <v>73</v>
      </c>
      <c r="C3615" s="42" t="s">
        <v>37</v>
      </c>
      <c r="D3615" s="43">
        <v>72</v>
      </c>
      <c r="E3615" s="97">
        <v>1.0004018599999999E-2</v>
      </c>
      <c r="F3615" s="97">
        <v>2.8459359899999999E-3</v>
      </c>
      <c r="G3615" s="97">
        <v>2.01485312E-3</v>
      </c>
      <c r="H3615" s="97">
        <v>5.1432289400000003E-3</v>
      </c>
    </row>
    <row r="3616" spans="1:8" x14ac:dyDescent="0.2">
      <c r="A3616" s="42" t="s">
        <v>65</v>
      </c>
      <c r="B3616" s="42" t="s">
        <v>74</v>
      </c>
      <c r="C3616" s="42" t="s">
        <v>37</v>
      </c>
      <c r="D3616" s="43">
        <v>579</v>
      </c>
      <c r="E3616" s="97">
        <v>9.1750621400000006E-3</v>
      </c>
      <c r="F3616" s="97">
        <v>2.4469669099999999E-3</v>
      </c>
      <c r="G3616" s="97">
        <v>1.6665864699999999E-3</v>
      </c>
      <c r="H3616" s="97">
        <v>5.06150825E-3</v>
      </c>
    </row>
    <row r="3617" spans="1:8" x14ac:dyDescent="0.2">
      <c r="A3617" s="42" t="s">
        <v>65</v>
      </c>
      <c r="B3617" s="42" t="s">
        <v>75</v>
      </c>
      <c r="C3617" s="42" t="s">
        <v>37</v>
      </c>
      <c r="D3617" s="43">
        <v>638</v>
      </c>
      <c r="E3617" s="97">
        <v>7.88223446E-3</v>
      </c>
      <c r="F3617" s="97">
        <v>1.11234446E-3</v>
      </c>
      <c r="G3617" s="97">
        <v>1.5469346199999999E-3</v>
      </c>
      <c r="H3617" s="97">
        <v>5.2229548900000001E-3</v>
      </c>
    </row>
    <row r="3618" spans="1:8" x14ac:dyDescent="0.2">
      <c r="A3618" s="42" t="s">
        <v>65</v>
      </c>
      <c r="B3618" s="42" t="s">
        <v>70</v>
      </c>
      <c r="C3618" s="42" t="s">
        <v>38</v>
      </c>
      <c r="D3618" s="43">
        <v>986</v>
      </c>
      <c r="E3618" s="97">
        <v>7.6017600599999997E-3</v>
      </c>
      <c r="F3618" s="97">
        <v>1.55849696E-3</v>
      </c>
      <c r="G3618" s="97">
        <v>1.9798589900000001E-3</v>
      </c>
      <c r="H3618" s="97">
        <v>4.0634036200000003E-3</v>
      </c>
    </row>
    <row r="3619" spans="1:8" x14ac:dyDescent="0.2">
      <c r="A3619" s="42" t="s">
        <v>65</v>
      </c>
      <c r="B3619" s="42" t="s">
        <v>71</v>
      </c>
      <c r="C3619" s="42" t="s">
        <v>38</v>
      </c>
      <c r="D3619" s="43">
        <v>297</v>
      </c>
      <c r="E3619" s="97">
        <v>1.0012431190000001E-2</v>
      </c>
      <c r="F3619" s="97">
        <v>2.0692649300000001E-3</v>
      </c>
      <c r="G3619" s="97">
        <v>2.0794360900000001E-3</v>
      </c>
      <c r="H3619" s="97">
        <v>5.8637296599999998E-3</v>
      </c>
    </row>
    <row r="3620" spans="1:8" x14ac:dyDescent="0.2">
      <c r="A3620" s="42" t="s">
        <v>65</v>
      </c>
      <c r="B3620" s="42" t="s">
        <v>72</v>
      </c>
      <c r="C3620" s="42" t="s">
        <v>38</v>
      </c>
      <c r="D3620" s="43">
        <v>566</v>
      </c>
      <c r="E3620" s="97">
        <v>1.2626803359999999E-2</v>
      </c>
      <c r="F3620" s="97">
        <v>1.0564918700000001E-3</v>
      </c>
      <c r="G3620" s="97">
        <v>1.3330427E-3</v>
      </c>
      <c r="H3620" s="97">
        <v>1.023726828E-2</v>
      </c>
    </row>
    <row r="3621" spans="1:8" x14ac:dyDescent="0.2">
      <c r="A3621" s="42" t="s">
        <v>65</v>
      </c>
      <c r="B3621" s="42" t="s">
        <v>73</v>
      </c>
      <c r="C3621" s="42" t="s">
        <v>38</v>
      </c>
      <c r="D3621" s="43">
        <v>64</v>
      </c>
      <c r="E3621" s="97">
        <v>8.9266852199999993E-3</v>
      </c>
      <c r="F3621" s="97">
        <v>1.8041085300000001E-3</v>
      </c>
      <c r="G3621" s="97">
        <v>2.0601849099999999E-3</v>
      </c>
      <c r="H3621" s="97">
        <v>5.0623912600000001E-3</v>
      </c>
    </row>
    <row r="3622" spans="1:8" x14ac:dyDescent="0.2">
      <c r="A3622" s="42" t="s">
        <v>65</v>
      </c>
      <c r="B3622" s="42" t="s">
        <v>74</v>
      </c>
      <c r="C3622" s="42" t="s">
        <v>38</v>
      </c>
      <c r="D3622" s="43">
        <v>573</v>
      </c>
      <c r="E3622" s="97">
        <v>8.8610543099999998E-3</v>
      </c>
      <c r="F3622" s="97">
        <v>2.05428682E-3</v>
      </c>
      <c r="G3622" s="97">
        <v>1.6043522499999999E-3</v>
      </c>
      <c r="H3622" s="97">
        <v>5.2024147600000003E-3</v>
      </c>
    </row>
    <row r="3623" spans="1:8" x14ac:dyDescent="0.2">
      <c r="A3623" s="42" t="s">
        <v>65</v>
      </c>
      <c r="B3623" s="42" t="s">
        <v>75</v>
      </c>
      <c r="C3623" s="42" t="s">
        <v>38</v>
      </c>
      <c r="D3623" s="43">
        <v>499</v>
      </c>
      <c r="E3623" s="97">
        <v>9.4209945300000007E-3</v>
      </c>
      <c r="F3623" s="97">
        <v>1.58407069E-3</v>
      </c>
      <c r="G3623" s="97">
        <v>1.6670375399999999E-3</v>
      </c>
      <c r="H3623" s="97">
        <v>6.1698858200000001E-3</v>
      </c>
    </row>
    <row r="3624" spans="1:8" x14ac:dyDescent="0.2">
      <c r="A3624" s="42" t="s">
        <v>65</v>
      </c>
      <c r="B3624" s="42" t="s">
        <v>70</v>
      </c>
      <c r="C3624" s="42" t="s">
        <v>39</v>
      </c>
      <c r="D3624" s="43">
        <v>417</v>
      </c>
      <c r="E3624" s="97">
        <v>9.0604736099999996E-3</v>
      </c>
      <c r="F3624" s="97">
        <v>2.3237518599999998E-3</v>
      </c>
      <c r="G3624" s="97">
        <v>1.49694109E-3</v>
      </c>
      <c r="H3624" s="97">
        <v>5.2397801499999997E-3</v>
      </c>
    </row>
    <row r="3625" spans="1:8" x14ac:dyDescent="0.2">
      <c r="A3625" s="42" t="s">
        <v>65</v>
      </c>
      <c r="B3625" s="42" t="s">
        <v>71</v>
      </c>
      <c r="C3625" s="42" t="s">
        <v>39</v>
      </c>
      <c r="D3625" s="43">
        <v>203</v>
      </c>
      <c r="E3625" s="97">
        <v>9.7749610000000004E-3</v>
      </c>
      <c r="F3625" s="97">
        <v>2.2827720699999999E-3</v>
      </c>
      <c r="G3625" s="97">
        <v>1.46585908E-3</v>
      </c>
      <c r="H3625" s="97">
        <v>6.0263293499999999E-3</v>
      </c>
    </row>
    <row r="3626" spans="1:8" x14ac:dyDescent="0.2">
      <c r="A3626" s="42" t="s">
        <v>65</v>
      </c>
      <c r="B3626" s="42" t="s">
        <v>72</v>
      </c>
      <c r="C3626" s="42" t="s">
        <v>39</v>
      </c>
      <c r="D3626" s="43">
        <v>31</v>
      </c>
      <c r="E3626" s="97">
        <v>6.2809884099999996E-3</v>
      </c>
      <c r="F3626" s="97">
        <v>1.8615588800000001E-3</v>
      </c>
      <c r="G3626" s="97">
        <v>2.1214156E-3</v>
      </c>
      <c r="H3626" s="97">
        <v>2.2980135E-3</v>
      </c>
    </row>
    <row r="3627" spans="1:8" x14ac:dyDescent="0.2">
      <c r="A3627" s="42" t="s">
        <v>65</v>
      </c>
      <c r="B3627" s="42" t="s">
        <v>73</v>
      </c>
      <c r="C3627" s="42" t="s">
        <v>39</v>
      </c>
      <c r="D3627" s="43">
        <v>77</v>
      </c>
      <c r="E3627" s="97">
        <v>1.047198148E-2</v>
      </c>
      <c r="F3627" s="97">
        <v>3.3844393800000002E-3</v>
      </c>
      <c r="G3627" s="97">
        <v>1.3434942299999999E-3</v>
      </c>
      <c r="H3627" s="97">
        <v>5.7440473399999999E-3</v>
      </c>
    </row>
    <row r="3628" spans="1:8" x14ac:dyDescent="0.2">
      <c r="A3628" s="42" t="s">
        <v>65</v>
      </c>
      <c r="B3628" s="42" t="s">
        <v>74</v>
      </c>
      <c r="C3628" s="42" t="s">
        <v>39</v>
      </c>
      <c r="D3628" s="43">
        <v>471</v>
      </c>
      <c r="E3628" s="97">
        <v>8.0529259699999994E-3</v>
      </c>
      <c r="F3628" s="97">
        <v>2.3838658299999999E-3</v>
      </c>
      <c r="G3628" s="97">
        <v>1.27833288E-3</v>
      </c>
      <c r="H3628" s="97">
        <v>4.3907267299999999E-3</v>
      </c>
    </row>
    <row r="3629" spans="1:8" x14ac:dyDescent="0.2">
      <c r="A3629" s="42" t="s">
        <v>65</v>
      </c>
      <c r="B3629" s="42" t="s">
        <v>75</v>
      </c>
      <c r="C3629" s="42" t="s">
        <v>39</v>
      </c>
      <c r="D3629" s="43">
        <v>452</v>
      </c>
      <c r="E3629" s="97">
        <v>8.1305563399999992E-3</v>
      </c>
      <c r="F3629" s="97">
        <v>1.46314709E-3</v>
      </c>
      <c r="G3629" s="97">
        <v>1.24595396E-3</v>
      </c>
      <c r="H3629" s="97">
        <v>5.4214547900000003E-3</v>
      </c>
    </row>
    <row r="3630" spans="1:8" x14ac:dyDescent="0.2">
      <c r="A3630" s="42" t="s">
        <v>65</v>
      </c>
      <c r="B3630" s="42" t="s">
        <v>70</v>
      </c>
      <c r="C3630" s="42" t="s">
        <v>40</v>
      </c>
      <c r="D3630" s="43">
        <v>344</v>
      </c>
      <c r="E3630" s="97">
        <v>8.3786536600000006E-3</v>
      </c>
      <c r="F3630" s="97">
        <v>1.3463606699999999E-3</v>
      </c>
      <c r="G3630" s="97">
        <v>1.9453862800000001E-3</v>
      </c>
      <c r="H3630" s="97">
        <v>5.0869062500000003E-3</v>
      </c>
    </row>
    <row r="3631" spans="1:8" x14ac:dyDescent="0.2">
      <c r="A3631" s="42" t="s">
        <v>65</v>
      </c>
      <c r="B3631" s="42" t="s">
        <v>71</v>
      </c>
      <c r="C3631" s="42" t="s">
        <v>40</v>
      </c>
      <c r="D3631" s="43">
        <v>106</v>
      </c>
      <c r="E3631" s="97">
        <v>1.101961018E-2</v>
      </c>
      <c r="F3631" s="97">
        <v>2.0261178899999999E-3</v>
      </c>
      <c r="G3631" s="97">
        <v>2.4839489E-3</v>
      </c>
      <c r="H3631" s="97">
        <v>6.5095429199999999E-3</v>
      </c>
    </row>
    <row r="3632" spans="1:8" x14ac:dyDescent="0.2">
      <c r="A3632" s="42" t="s">
        <v>65</v>
      </c>
      <c r="B3632" s="42" t="s">
        <v>72</v>
      </c>
      <c r="C3632" s="42" t="s">
        <v>40</v>
      </c>
      <c r="D3632" s="43">
        <v>13</v>
      </c>
      <c r="E3632" s="97">
        <v>7.77243573E-3</v>
      </c>
      <c r="F3632" s="97">
        <v>2.2987889899999999E-3</v>
      </c>
      <c r="G3632" s="97">
        <v>1.45299128E-3</v>
      </c>
      <c r="H3632" s="97">
        <v>4.0206550700000003E-3</v>
      </c>
    </row>
    <row r="3633" spans="1:8" x14ac:dyDescent="0.2">
      <c r="A3633" s="42" t="s">
        <v>65</v>
      </c>
      <c r="B3633" s="42" t="s">
        <v>73</v>
      </c>
      <c r="C3633" s="42" t="s">
        <v>40</v>
      </c>
      <c r="D3633" s="43">
        <v>51</v>
      </c>
      <c r="E3633" s="97">
        <v>9.8543025900000008E-3</v>
      </c>
      <c r="F3633" s="97">
        <v>1.69571505E-3</v>
      </c>
      <c r="G3633" s="97">
        <v>1.9716773500000001E-3</v>
      </c>
      <c r="H3633" s="97">
        <v>6.1869097299999997E-3</v>
      </c>
    </row>
    <row r="3634" spans="1:8" x14ac:dyDescent="0.2">
      <c r="A3634" s="42" t="s">
        <v>65</v>
      </c>
      <c r="B3634" s="42" t="s">
        <v>74</v>
      </c>
      <c r="C3634" s="42" t="s">
        <v>40</v>
      </c>
      <c r="D3634" s="43">
        <v>186</v>
      </c>
      <c r="E3634" s="97">
        <v>9.3281434200000006E-3</v>
      </c>
      <c r="F3634" s="97">
        <v>1.8870094300000001E-3</v>
      </c>
      <c r="G3634" s="97">
        <v>1.71663407E-3</v>
      </c>
      <c r="H3634" s="97">
        <v>5.72449946E-3</v>
      </c>
    </row>
    <row r="3635" spans="1:8" x14ac:dyDescent="0.2">
      <c r="A3635" s="42" t="s">
        <v>65</v>
      </c>
      <c r="B3635" s="42" t="s">
        <v>75</v>
      </c>
      <c r="C3635" s="42" t="s">
        <v>40</v>
      </c>
      <c r="D3635" s="43">
        <v>217</v>
      </c>
      <c r="E3635" s="97">
        <v>8.8416856199999994E-3</v>
      </c>
      <c r="F3635" s="97">
        <v>1.0758552900000001E-3</v>
      </c>
      <c r="G3635" s="97">
        <v>1.35192628E-3</v>
      </c>
      <c r="H3635" s="97">
        <v>6.4139035899999997E-3</v>
      </c>
    </row>
    <row r="3636" spans="1:8" x14ac:dyDescent="0.2">
      <c r="A3636" s="42" t="s">
        <v>65</v>
      </c>
      <c r="B3636" s="42" t="s">
        <v>70</v>
      </c>
      <c r="C3636" s="42" t="s">
        <v>41</v>
      </c>
      <c r="D3636" s="43">
        <v>1244</v>
      </c>
      <c r="E3636" s="97">
        <v>7.6390188999999999E-3</v>
      </c>
      <c r="F3636" s="97">
        <v>1.6363263600000001E-3</v>
      </c>
      <c r="G3636" s="97">
        <v>1.7672324799999999E-3</v>
      </c>
      <c r="H3636" s="97">
        <v>4.2354595999999998E-3</v>
      </c>
    </row>
    <row r="3637" spans="1:8" x14ac:dyDescent="0.2">
      <c r="A3637" s="42" t="s">
        <v>65</v>
      </c>
      <c r="B3637" s="42" t="s">
        <v>71</v>
      </c>
      <c r="C3637" s="42" t="s">
        <v>41</v>
      </c>
      <c r="D3637" s="43">
        <v>168</v>
      </c>
      <c r="E3637" s="97">
        <v>1.1177799590000001E-2</v>
      </c>
      <c r="F3637" s="97">
        <v>2.7854247000000001E-3</v>
      </c>
      <c r="G3637" s="97">
        <v>1.7369375900000001E-3</v>
      </c>
      <c r="H3637" s="97">
        <v>6.6554368399999999E-3</v>
      </c>
    </row>
    <row r="3638" spans="1:8" x14ac:dyDescent="0.2">
      <c r="A3638" s="42" t="s">
        <v>65</v>
      </c>
      <c r="B3638" s="42" t="s">
        <v>72</v>
      </c>
      <c r="C3638" s="42" t="s">
        <v>41</v>
      </c>
      <c r="D3638" s="43">
        <v>42</v>
      </c>
      <c r="E3638" s="97">
        <v>5.6883815900000004E-3</v>
      </c>
      <c r="F3638" s="97">
        <v>1.43628724E-3</v>
      </c>
      <c r="G3638" s="97">
        <v>1.3238533800000001E-3</v>
      </c>
      <c r="H3638" s="97">
        <v>2.9282404800000002E-3</v>
      </c>
    </row>
    <row r="3639" spans="1:8" x14ac:dyDescent="0.2">
      <c r="A3639" s="42" t="s">
        <v>65</v>
      </c>
      <c r="B3639" s="42" t="s">
        <v>73</v>
      </c>
      <c r="C3639" s="42" t="s">
        <v>41</v>
      </c>
      <c r="D3639" s="43">
        <v>84</v>
      </c>
      <c r="E3639" s="97">
        <v>9.4958385899999997E-3</v>
      </c>
      <c r="F3639" s="97">
        <v>2.0612872200000002E-3</v>
      </c>
      <c r="G3639" s="97">
        <v>1.8225030399999999E-3</v>
      </c>
      <c r="H3639" s="97">
        <v>5.6120477999999996E-3</v>
      </c>
    </row>
    <row r="3640" spans="1:8" x14ac:dyDescent="0.2">
      <c r="A3640" s="42" t="s">
        <v>65</v>
      </c>
      <c r="B3640" s="42" t="s">
        <v>74</v>
      </c>
      <c r="C3640" s="42" t="s">
        <v>41</v>
      </c>
      <c r="D3640" s="43">
        <v>516</v>
      </c>
      <c r="E3640" s="97">
        <v>8.1239230900000004E-3</v>
      </c>
      <c r="F3640" s="97">
        <v>1.88969165E-3</v>
      </c>
      <c r="G3640" s="97">
        <v>1.4533086700000001E-3</v>
      </c>
      <c r="H3640" s="97">
        <v>4.7809222699999997E-3</v>
      </c>
    </row>
    <row r="3641" spans="1:8" x14ac:dyDescent="0.2">
      <c r="A3641" s="42" t="s">
        <v>65</v>
      </c>
      <c r="B3641" s="42" t="s">
        <v>75</v>
      </c>
      <c r="C3641" s="42" t="s">
        <v>41</v>
      </c>
      <c r="D3641" s="43">
        <v>550</v>
      </c>
      <c r="E3641" s="97">
        <v>7.8843221600000003E-3</v>
      </c>
      <c r="F3641" s="97">
        <v>1.4241579900000001E-3</v>
      </c>
      <c r="G3641" s="97">
        <v>1.4283667599999999E-3</v>
      </c>
      <c r="H3641" s="97">
        <v>5.0317968899999998E-3</v>
      </c>
    </row>
    <row r="3642" spans="1:8" x14ac:dyDescent="0.2">
      <c r="A3642" s="42" t="s">
        <v>65</v>
      </c>
      <c r="B3642" s="42" t="s">
        <v>70</v>
      </c>
      <c r="C3642" s="42" t="s">
        <v>42</v>
      </c>
      <c r="D3642" s="43">
        <v>603</v>
      </c>
      <c r="E3642" s="97">
        <v>7.3371181700000003E-3</v>
      </c>
      <c r="F3642" s="97">
        <v>1.6935190499999999E-3</v>
      </c>
      <c r="G3642" s="97">
        <v>1.77739749E-3</v>
      </c>
      <c r="H3642" s="97">
        <v>3.8662011599999999E-3</v>
      </c>
    </row>
    <row r="3643" spans="1:8" x14ac:dyDescent="0.2">
      <c r="A3643" s="42" t="s">
        <v>65</v>
      </c>
      <c r="B3643" s="42" t="s">
        <v>71</v>
      </c>
      <c r="C3643" s="42" t="s">
        <v>42</v>
      </c>
      <c r="D3643" s="43">
        <v>195</v>
      </c>
      <c r="E3643" s="97">
        <v>9.4234921500000006E-3</v>
      </c>
      <c r="F3643" s="97">
        <v>2.2391972799999998E-3</v>
      </c>
      <c r="G3643" s="97">
        <v>1.8017566500000001E-3</v>
      </c>
      <c r="H3643" s="97">
        <v>5.3825377500000002E-3</v>
      </c>
    </row>
    <row r="3644" spans="1:8" x14ac:dyDescent="0.2">
      <c r="A3644" s="42" t="s">
        <v>65</v>
      </c>
      <c r="B3644" s="42" t="s">
        <v>72</v>
      </c>
      <c r="C3644" s="42" t="s">
        <v>42</v>
      </c>
      <c r="D3644" s="43">
        <v>15</v>
      </c>
      <c r="E3644" s="97">
        <v>3.8881170700000001E-3</v>
      </c>
      <c r="F3644" s="97">
        <v>1.7191355000000001E-3</v>
      </c>
      <c r="G3644" s="97">
        <v>4.2978364999999999E-4</v>
      </c>
      <c r="H3644" s="97">
        <v>1.7391972600000001E-3</v>
      </c>
    </row>
    <row r="3645" spans="1:8" x14ac:dyDescent="0.2">
      <c r="A3645" s="42" t="s">
        <v>65</v>
      </c>
      <c r="B3645" s="42" t="s">
        <v>73</v>
      </c>
      <c r="C3645" s="42" t="s">
        <v>42</v>
      </c>
      <c r="D3645" s="43">
        <v>120</v>
      </c>
      <c r="E3645" s="97">
        <v>8.1226849399999995E-3</v>
      </c>
      <c r="F3645" s="97">
        <v>1.69483002E-3</v>
      </c>
      <c r="G3645" s="97">
        <v>1.71942492E-3</v>
      </c>
      <c r="H3645" s="97">
        <v>4.7084295599999996E-3</v>
      </c>
    </row>
    <row r="3646" spans="1:8" x14ac:dyDescent="0.2">
      <c r="A3646" s="42" t="s">
        <v>65</v>
      </c>
      <c r="B3646" s="42" t="s">
        <v>74</v>
      </c>
      <c r="C3646" s="42" t="s">
        <v>42</v>
      </c>
      <c r="D3646" s="43">
        <v>376</v>
      </c>
      <c r="E3646" s="97">
        <v>7.5446645999999997E-3</v>
      </c>
      <c r="F3646" s="97">
        <v>1.56246899E-3</v>
      </c>
      <c r="G3646" s="97">
        <v>1.5125403899999999E-3</v>
      </c>
      <c r="H3646" s="97">
        <v>4.4696547399999996E-3</v>
      </c>
    </row>
    <row r="3647" spans="1:8" x14ac:dyDescent="0.2">
      <c r="A3647" s="42" t="s">
        <v>65</v>
      </c>
      <c r="B3647" s="42" t="s">
        <v>75</v>
      </c>
      <c r="C3647" s="42" t="s">
        <v>42</v>
      </c>
      <c r="D3647" s="43">
        <v>419</v>
      </c>
      <c r="E3647" s="97">
        <v>9.0302083599999999E-3</v>
      </c>
      <c r="F3647" s="97">
        <v>1.4760947399999999E-3</v>
      </c>
      <c r="G3647" s="97">
        <v>1.4828071500000001E-3</v>
      </c>
      <c r="H3647" s="97">
        <v>6.0713059900000003E-3</v>
      </c>
    </row>
    <row r="3648" spans="1:8" x14ac:dyDescent="0.2">
      <c r="A3648" s="42" t="s">
        <v>65</v>
      </c>
      <c r="B3648" s="42" t="s">
        <v>70</v>
      </c>
      <c r="C3648" s="42" t="s">
        <v>43</v>
      </c>
      <c r="D3648" s="43">
        <v>454</v>
      </c>
      <c r="E3648" s="97">
        <v>7.3498682199999998E-3</v>
      </c>
      <c r="F3648" s="97">
        <v>9.6625648999999997E-4</v>
      </c>
      <c r="G3648" s="97">
        <v>1.8835910900000001E-3</v>
      </c>
      <c r="H3648" s="97">
        <v>4.4887010200000002E-3</v>
      </c>
    </row>
    <row r="3649" spans="1:8" x14ac:dyDescent="0.2">
      <c r="A3649" s="42" t="s">
        <v>65</v>
      </c>
      <c r="B3649" s="42" t="s">
        <v>71</v>
      </c>
      <c r="C3649" s="42" t="s">
        <v>43</v>
      </c>
      <c r="D3649" s="43">
        <v>119</v>
      </c>
      <c r="E3649" s="97">
        <v>7.9245445900000006E-3</v>
      </c>
      <c r="F3649" s="97">
        <v>8.7787871E-4</v>
      </c>
      <c r="G3649" s="97">
        <v>1.79388399E-3</v>
      </c>
      <c r="H3649" s="97">
        <v>5.2409155300000001E-3</v>
      </c>
    </row>
    <row r="3650" spans="1:8" x14ac:dyDescent="0.2">
      <c r="A3650" s="42" t="s">
        <v>65</v>
      </c>
      <c r="B3650" s="42" t="s">
        <v>72</v>
      </c>
      <c r="C3650" s="42" t="s">
        <v>43</v>
      </c>
      <c r="D3650" s="43">
        <v>23</v>
      </c>
      <c r="E3650" s="97">
        <v>8.5713564499999995E-3</v>
      </c>
      <c r="F3650" s="97">
        <v>2.2966986600000002E-3</v>
      </c>
      <c r="G3650" s="97">
        <v>1.5388483600000001E-3</v>
      </c>
      <c r="H3650" s="97">
        <v>4.7232284300000003E-3</v>
      </c>
    </row>
    <row r="3651" spans="1:8" x14ac:dyDescent="0.2">
      <c r="A3651" s="42" t="s">
        <v>65</v>
      </c>
      <c r="B3651" s="42" t="s">
        <v>73</v>
      </c>
      <c r="C3651" s="42" t="s">
        <v>43</v>
      </c>
      <c r="D3651" s="43">
        <v>80</v>
      </c>
      <c r="E3651" s="97">
        <v>7.5991027800000003E-3</v>
      </c>
      <c r="F3651" s="97">
        <v>3.5474509999999999E-4</v>
      </c>
      <c r="G3651" s="97">
        <v>1.8101849499999999E-3</v>
      </c>
      <c r="H3651" s="97">
        <v>5.4228875100000001E-3</v>
      </c>
    </row>
    <row r="3652" spans="1:8" x14ac:dyDescent="0.2">
      <c r="A3652" s="42" t="s">
        <v>65</v>
      </c>
      <c r="B3652" s="42" t="s">
        <v>74</v>
      </c>
      <c r="C3652" s="42" t="s">
        <v>43</v>
      </c>
      <c r="D3652" s="43">
        <v>333</v>
      </c>
      <c r="E3652" s="97">
        <v>8.5391986800000003E-3</v>
      </c>
      <c r="F3652" s="97">
        <v>1.24933937E-3</v>
      </c>
      <c r="G3652" s="97">
        <v>1.9043693899999999E-3</v>
      </c>
      <c r="H3652" s="97">
        <v>5.3739848600000001E-3</v>
      </c>
    </row>
    <row r="3653" spans="1:8" x14ac:dyDescent="0.2">
      <c r="A3653" s="42" t="s">
        <v>65</v>
      </c>
      <c r="B3653" s="42" t="s">
        <v>75</v>
      </c>
      <c r="C3653" s="42" t="s">
        <v>43</v>
      </c>
      <c r="D3653" s="43">
        <v>292</v>
      </c>
      <c r="E3653" s="97">
        <v>7.5840703400000004E-3</v>
      </c>
      <c r="F3653" s="97">
        <v>2.9367207999999998E-4</v>
      </c>
      <c r="G3653" s="97">
        <v>1.4951957200000001E-3</v>
      </c>
      <c r="H3653" s="97">
        <v>5.7842622000000002E-3</v>
      </c>
    </row>
    <row r="3654" spans="1:8" x14ac:dyDescent="0.2">
      <c r="A3654" s="42" t="s">
        <v>65</v>
      </c>
      <c r="B3654" s="42" t="s">
        <v>70</v>
      </c>
      <c r="C3654" s="42" t="s">
        <v>44</v>
      </c>
      <c r="D3654" s="43">
        <v>1494</v>
      </c>
      <c r="E3654" s="97">
        <v>6.7939580000000001E-3</v>
      </c>
      <c r="F3654" s="97">
        <v>1.3912437499999999E-3</v>
      </c>
      <c r="G3654" s="97">
        <v>9.8611241999999998E-4</v>
      </c>
      <c r="H3654" s="97">
        <v>4.4166013500000004E-3</v>
      </c>
    </row>
    <row r="3655" spans="1:8" x14ac:dyDescent="0.2">
      <c r="A3655" s="42" t="s">
        <v>65</v>
      </c>
      <c r="B3655" s="42" t="s">
        <v>71</v>
      </c>
      <c r="C3655" s="42" t="s">
        <v>44</v>
      </c>
      <c r="D3655" s="43">
        <v>124</v>
      </c>
      <c r="E3655" s="97">
        <v>1.41901879E-2</v>
      </c>
      <c r="F3655" s="97">
        <v>4.6213222199999997E-3</v>
      </c>
      <c r="G3655" s="97">
        <v>1.5704335700000001E-3</v>
      </c>
      <c r="H3655" s="97">
        <v>7.9984316799999993E-3</v>
      </c>
    </row>
    <row r="3656" spans="1:8" x14ac:dyDescent="0.2">
      <c r="A3656" s="42" t="s">
        <v>65</v>
      </c>
      <c r="B3656" s="42" t="s">
        <v>72</v>
      </c>
      <c r="C3656" s="42" t="s">
        <v>44</v>
      </c>
      <c r="D3656" s="43">
        <v>163</v>
      </c>
      <c r="E3656" s="97">
        <v>1.5947440699999999E-2</v>
      </c>
      <c r="F3656" s="97">
        <v>1.6583586599999999E-3</v>
      </c>
      <c r="G3656" s="97">
        <v>4.2064278000000002E-4</v>
      </c>
      <c r="H3656" s="97">
        <v>1.386843875E-2</v>
      </c>
    </row>
    <row r="3657" spans="1:8" x14ac:dyDescent="0.2">
      <c r="A3657" s="42" t="s">
        <v>65</v>
      </c>
      <c r="B3657" s="42" t="s">
        <v>73</v>
      </c>
      <c r="C3657" s="42" t="s">
        <v>44</v>
      </c>
      <c r="D3657" s="43">
        <v>133</v>
      </c>
      <c r="E3657" s="97">
        <v>1.188605169E-2</v>
      </c>
      <c r="F3657" s="97">
        <v>3.6327795999999998E-3</v>
      </c>
      <c r="G3657" s="97">
        <v>1.62245872E-3</v>
      </c>
      <c r="H3657" s="97">
        <v>6.6308128799999998E-3</v>
      </c>
    </row>
    <row r="3658" spans="1:8" x14ac:dyDescent="0.2">
      <c r="A3658" s="42" t="s">
        <v>65</v>
      </c>
      <c r="B3658" s="42" t="s">
        <v>74</v>
      </c>
      <c r="C3658" s="42" t="s">
        <v>44</v>
      </c>
      <c r="D3658" s="43">
        <v>542</v>
      </c>
      <c r="E3658" s="97">
        <v>9.05543145E-3</v>
      </c>
      <c r="F3658" s="97">
        <v>2.6435652499999999E-3</v>
      </c>
      <c r="G3658" s="97">
        <v>1.1443809899999999E-3</v>
      </c>
      <c r="H3658" s="97">
        <v>5.2674847399999999E-3</v>
      </c>
    </row>
    <row r="3659" spans="1:8" x14ac:dyDescent="0.2">
      <c r="A3659" s="42" t="s">
        <v>65</v>
      </c>
      <c r="B3659" s="42" t="s">
        <v>75</v>
      </c>
      <c r="C3659" s="42" t="s">
        <v>44</v>
      </c>
      <c r="D3659" s="43">
        <v>393</v>
      </c>
      <c r="E3659" s="97">
        <v>6.1288106700000001E-3</v>
      </c>
      <c r="F3659" s="97">
        <v>1.2894929799999999E-3</v>
      </c>
      <c r="G3659" s="97">
        <v>6.8796506999999995E-4</v>
      </c>
      <c r="H3659" s="97">
        <v>4.15135213E-3</v>
      </c>
    </row>
    <row r="3660" spans="1:8" x14ac:dyDescent="0.2">
      <c r="A3660" s="42" t="s">
        <v>65</v>
      </c>
      <c r="B3660" s="42" t="s">
        <v>70</v>
      </c>
      <c r="C3660" s="42" t="s">
        <v>45</v>
      </c>
      <c r="D3660" s="43">
        <v>317</v>
      </c>
      <c r="E3660" s="97">
        <v>9.4991746200000001E-3</v>
      </c>
      <c r="F3660" s="97">
        <v>2.84696639E-3</v>
      </c>
      <c r="G3660" s="97">
        <v>1.47720942E-3</v>
      </c>
      <c r="H3660" s="97">
        <v>5.1632416599999998E-3</v>
      </c>
    </row>
    <row r="3661" spans="1:8" x14ac:dyDescent="0.2">
      <c r="A3661" s="42" t="s">
        <v>65</v>
      </c>
      <c r="B3661" s="42" t="s">
        <v>71</v>
      </c>
      <c r="C3661" s="42" t="s">
        <v>45</v>
      </c>
      <c r="D3661" s="43">
        <v>232</v>
      </c>
      <c r="E3661" s="97">
        <v>1.001182328E-2</v>
      </c>
      <c r="F3661" s="97">
        <v>2.6197315600000001E-3</v>
      </c>
      <c r="G3661" s="97">
        <v>1.3976689699999999E-3</v>
      </c>
      <c r="H3661" s="97">
        <v>5.9831475199999999E-3</v>
      </c>
    </row>
    <row r="3662" spans="1:8" x14ac:dyDescent="0.2">
      <c r="A3662" s="42" t="s">
        <v>65</v>
      </c>
      <c r="B3662" s="42" t="s">
        <v>72</v>
      </c>
      <c r="C3662" s="42" t="s">
        <v>45</v>
      </c>
      <c r="D3662" s="43">
        <v>54</v>
      </c>
      <c r="E3662" s="97">
        <v>8.2889658200000008E-3</v>
      </c>
      <c r="F3662" s="97">
        <v>3.3744853900000002E-3</v>
      </c>
      <c r="G3662" s="97">
        <v>1.2439984300000001E-3</v>
      </c>
      <c r="H3662" s="97">
        <v>3.6589075299999999E-3</v>
      </c>
    </row>
    <row r="3663" spans="1:8" x14ac:dyDescent="0.2">
      <c r="A3663" s="42" t="s">
        <v>65</v>
      </c>
      <c r="B3663" s="42" t="s">
        <v>73</v>
      </c>
      <c r="C3663" s="42" t="s">
        <v>45</v>
      </c>
      <c r="D3663" s="43">
        <v>207</v>
      </c>
      <c r="E3663" s="97">
        <v>9.52428856E-3</v>
      </c>
      <c r="F3663" s="97">
        <v>2.7733603900000001E-3</v>
      </c>
      <c r="G3663" s="97">
        <v>1.22696343E-3</v>
      </c>
      <c r="H3663" s="97">
        <v>5.5125579200000002E-3</v>
      </c>
    </row>
    <row r="3664" spans="1:8" x14ac:dyDescent="0.2">
      <c r="A3664" s="42" t="s">
        <v>65</v>
      </c>
      <c r="B3664" s="42" t="s">
        <v>74</v>
      </c>
      <c r="C3664" s="42" t="s">
        <v>45</v>
      </c>
      <c r="D3664" s="43">
        <v>648</v>
      </c>
      <c r="E3664" s="97">
        <v>8.9545286600000006E-3</v>
      </c>
      <c r="F3664" s="97">
        <v>2.7239080799999998E-3</v>
      </c>
      <c r="G3664" s="97">
        <v>1.37333153E-3</v>
      </c>
      <c r="H3664" s="97">
        <v>4.8457502300000002E-3</v>
      </c>
    </row>
    <row r="3665" spans="1:8" x14ac:dyDescent="0.2">
      <c r="A3665" s="42" t="s">
        <v>65</v>
      </c>
      <c r="B3665" s="42" t="s">
        <v>75</v>
      </c>
      <c r="C3665" s="42" t="s">
        <v>45</v>
      </c>
      <c r="D3665" s="43">
        <v>750</v>
      </c>
      <c r="E3665" s="97">
        <v>8.7731170400000003E-3</v>
      </c>
      <c r="F3665" s="97">
        <v>1.6375152E-3</v>
      </c>
      <c r="G3665" s="97">
        <v>1.1723608700000001E-3</v>
      </c>
      <c r="H3665" s="97">
        <v>5.95208309E-3</v>
      </c>
    </row>
    <row r="3666" spans="1:8" x14ac:dyDescent="0.2">
      <c r="A3666" s="42" t="s">
        <v>65</v>
      </c>
      <c r="B3666" s="42" t="s">
        <v>70</v>
      </c>
      <c r="C3666" s="42" t="s">
        <v>46</v>
      </c>
      <c r="D3666" s="43">
        <v>371</v>
      </c>
      <c r="E3666" s="97">
        <v>8.5575768800000007E-3</v>
      </c>
      <c r="F3666" s="97">
        <v>1.8783066499999999E-3</v>
      </c>
      <c r="G3666" s="97">
        <v>2.4201667300000002E-3</v>
      </c>
      <c r="H3666" s="97">
        <v>4.25910305E-3</v>
      </c>
    </row>
    <row r="3667" spans="1:8" x14ac:dyDescent="0.2">
      <c r="A3667" s="42" t="s">
        <v>65</v>
      </c>
      <c r="B3667" s="42" t="s">
        <v>71</v>
      </c>
      <c r="C3667" s="42" t="s">
        <v>46</v>
      </c>
      <c r="D3667" s="43">
        <v>245</v>
      </c>
      <c r="E3667" s="97">
        <v>1.323360705E-2</v>
      </c>
      <c r="F3667" s="97">
        <v>2.76530587E-3</v>
      </c>
      <c r="G3667" s="97">
        <v>2.2902964399999998E-3</v>
      </c>
      <c r="H3667" s="97">
        <v>8.1780042700000007E-3</v>
      </c>
    </row>
    <row r="3668" spans="1:8" x14ac:dyDescent="0.2">
      <c r="A3668" s="42" t="s">
        <v>65</v>
      </c>
      <c r="B3668" s="42" t="s">
        <v>72</v>
      </c>
      <c r="C3668" s="42" t="s">
        <v>46</v>
      </c>
      <c r="D3668" s="43">
        <v>16</v>
      </c>
      <c r="E3668" s="97">
        <v>5.5389176999999998E-3</v>
      </c>
      <c r="F3668" s="97">
        <v>1.0279221700000001E-3</v>
      </c>
      <c r="G3668" s="97">
        <v>2.16435168E-3</v>
      </c>
      <c r="H3668" s="97">
        <v>2.3466432199999998E-3</v>
      </c>
    </row>
    <row r="3669" spans="1:8" x14ac:dyDescent="0.2">
      <c r="A3669" s="42" t="s">
        <v>65</v>
      </c>
      <c r="B3669" s="42" t="s">
        <v>73</v>
      </c>
      <c r="C3669" s="42" t="s">
        <v>46</v>
      </c>
      <c r="D3669" s="43">
        <v>125</v>
      </c>
      <c r="E3669" s="97">
        <v>9.8063886499999992E-3</v>
      </c>
      <c r="F3669" s="97">
        <v>2.0532404599999999E-3</v>
      </c>
      <c r="G3669" s="97">
        <v>2.5364812400000001E-3</v>
      </c>
      <c r="H3669" s="97">
        <v>5.2166664499999999E-3</v>
      </c>
    </row>
    <row r="3670" spans="1:8" x14ac:dyDescent="0.2">
      <c r="A3670" s="42" t="s">
        <v>65</v>
      </c>
      <c r="B3670" s="42" t="s">
        <v>74</v>
      </c>
      <c r="C3670" s="42" t="s">
        <v>46</v>
      </c>
      <c r="D3670" s="43">
        <v>269</v>
      </c>
      <c r="E3670" s="97">
        <v>9.1012234400000003E-3</v>
      </c>
      <c r="F3670" s="97">
        <v>1.7213958800000001E-3</v>
      </c>
      <c r="G3670" s="97">
        <v>2.3958761199999999E-3</v>
      </c>
      <c r="H3670" s="97">
        <v>4.9839509399999997E-3</v>
      </c>
    </row>
    <row r="3671" spans="1:8" x14ac:dyDescent="0.2">
      <c r="A3671" s="42" t="s">
        <v>65</v>
      </c>
      <c r="B3671" s="42" t="s">
        <v>75</v>
      </c>
      <c r="C3671" s="42" t="s">
        <v>46</v>
      </c>
      <c r="D3671" s="43">
        <v>279</v>
      </c>
      <c r="E3671" s="97">
        <v>8.9628133800000002E-3</v>
      </c>
      <c r="F3671" s="97">
        <v>1.02673212E-3</v>
      </c>
      <c r="G3671" s="97">
        <v>2.1687074400000002E-3</v>
      </c>
      <c r="H3671" s="97">
        <v>5.7673733099999997E-3</v>
      </c>
    </row>
    <row r="3672" spans="1:8" x14ac:dyDescent="0.2">
      <c r="A3672" s="42" t="s">
        <v>65</v>
      </c>
      <c r="B3672" s="42" t="s">
        <v>70</v>
      </c>
      <c r="C3672" s="42" t="s">
        <v>47</v>
      </c>
      <c r="D3672" s="43">
        <v>1434</v>
      </c>
      <c r="E3672" s="97">
        <v>7.2134889500000002E-3</v>
      </c>
      <c r="F3672" s="97">
        <v>1.3187420200000001E-3</v>
      </c>
      <c r="G3672" s="97">
        <v>9.2741885000000002E-4</v>
      </c>
      <c r="H3672" s="97">
        <v>4.9673276199999998E-3</v>
      </c>
    </row>
    <row r="3673" spans="1:8" x14ac:dyDescent="0.2">
      <c r="A3673" s="42" t="s">
        <v>65</v>
      </c>
      <c r="B3673" s="42" t="s">
        <v>71</v>
      </c>
      <c r="C3673" s="42" t="s">
        <v>47</v>
      </c>
      <c r="D3673" s="43">
        <v>396</v>
      </c>
      <c r="E3673" s="97">
        <v>8.5750441799999997E-3</v>
      </c>
      <c r="F3673" s="97">
        <v>1.70928007E-3</v>
      </c>
      <c r="G3673" s="97">
        <v>1.08840114E-3</v>
      </c>
      <c r="H3673" s="97">
        <v>5.77736251E-3</v>
      </c>
    </row>
    <row r="3674" spans="1:8" x14ac:dyDescent="0.2">
      <c r="A3674" s="42" t="s">
        <v>65</v>
      </c>
      <c r="B3674" s="42" t="s">
        <v>72</v>
      </c>
      <c r="C3674" s="42" t="s">
        <v>47</v>
      </c>
      <c r="D3674" s="43">
        <v>42</v>
      </c>
      <c r="E3674" s="97">
        <v>5.4753635200000001E-3</v>
      </c>
      <c r="F3674" s="97">
        <v>2.7843912899999999E-3</v>
      </c>
      <c r="G3674" s="97">
        <v>5.8779738000000004E-4</v>
      </c>
      <c r="H3674" s="97">
        <v>2.1031743500000001E-3</v>
      </c>
    </row>
    <row r="3675" spans="1:8" x14ac:dyDescent="0.2">
      <c r="A3675" s="42" t="s">
        <v>65</v>
      </c>
      <c r="B3675" s="42" t="s">
        <v>73</v>
      </c>
      <c r="C3675" s="42" t="s">
        <v>47</v>
      </c>
      <c r="D3675" s="43">
        <v>272</v>
      </c>
      <c r="E3675" s="97">
        <v>7.8382010100000003E-3</v>
      </c>
      <c r="F3675" s="97">
        <v>1.86704259E-3</v>
      </c>
      <c r="G3675" s="97">
        <v>1.0016677800000001E-3</v>
      </c>
      <c r="H3675" s="97">
        <v>4.9694901500000003E-3</v>
      </c>
    </row>
    <row r="3676" spans="1:8" x14ac:dyDescent="0.2">
      <c r="A3676" s="42" t="s">
        <v>65</v>
      </c>
      <c r="B3676" s="42" t="s">
        <v>74</v>
      </c>
      <c r="C3676" s="42" t="s">
        <v>47</v>
      </c>
      <c r="D3676" s="43">
        <v>666</v>
      </c>
      <c r="E3676" s="97">
        <v>7.4797885799999997E-3</v>
      </c>
      <c r="F3676" s="97">
        <v>1.5812685199999999E-3</v>
      </c>
      <c r="G3676" s="97">
        <v>8.2062941999999997E-4</v>
      </c>
      <c r="H3676" s="97">
        <v>5.0778901600000001E-3</v>
      </c>
    </row>
    <row r="3677" spans="1:8" x14ac:dyDescent="0.2">
      <c r="A3677" s="42" t="s">
        <v>65</v>
      </c>
      <c r="B3677" s="42" t="s">
        <v>75</v>
      </c>
      <c r="C3677" s="42" t="s">
        <v>47</v>
      </c>
      <c r="D3677" s="43">
        <v>984</v>
      </c>
      <c r="E3677" s="97">
        <v>7.73619791E-3</v>
      </c>
      <c r="F3677" s="97">
        <v>1.23033324E-3</v>
      </c>
      <c r="G3677" s="97">
        <v>7.4138741999999998E-4</v>
      </c>
      <c r="H3677" s="97">
        <v>5.7644767499999998E-3</v>
      </c>
    </row>
    <row r="3678" spans="1:8" x14ac:dyDescent="0.2">
      <c r="A3678" s="42" t="s">
        <v>65</v>
      </c>
      <c r="B3678" s="42" t="s">
        <v>70</v>
      </c>
      <c r="C3678" s="42" t="s">
        <v>48</v>
      </c>
      <c r="D3678" s="43">
        <v>1238</v>
      </c>
      <c r="E3678" s="97">
        <v>5.2422513000000004E-3</v>
      </c>
      <c r="F3678" s="97">
        <v>1.1560609000000001E-3</v>
      </c>
      <c r="G3678" s="97">
        <v>5.5445213000000001E-4</v>
      </c>
      <c r="H3678" s="97">
        <v>3.53173778E-3</v>
      </c>
    </row>
    <row r="3679" spans="1:8" x14ac:dyDescent="0.2">
      <c r="A3679" s="42" t="s">
        <v>65</v>
      </c>
      <c r="B3679" s="42" t="s">
        <v>71</v>
      </c>
      <c r="C3679" s="42" t="s">
        <v>48</v>
      </c>
      <c r="D3679" s="43">
        <v>297</v>
      </c>
      <c r="E3679" s="97">
        <v>5.2847531499999999E-3</v>
      </c>
      <c r="F3679" s="97">
        <v>1.13877952E-3</v>
      </c>
      <c r="G3679" s="97">
        <v>5.5617883999999995E-4</v>
      </c>
      <c r="H3679" s="97">
        <v>3.5897943199999999E-3</v>
      </c>
    </row>
    <row r="3680" spans="1:8" x14ac:dyDescent="0.2">
      <c r="A3680" s="42" t="s">
        <v>65</v>
      </c>
      <c r="B3680" s="42" t="s">
        <v>72</v>
      </c>
      <c r="C3680" s="42" t="s">
        <v>48</v>
      </c>
      <c r="D3680" s="43">
        <v>48</v>
      </c>
      <c r="E3680" s="97">
        <v>3.71527751E-3</v>
      </c>
      <c r="F3680" s="97">
        <v>1.5844422400000001E-3</v>
      </c>
      <c r="G3680" s="97">
        <v>2.7657194000000002E-4</v>
      </c>
      <c r="H3680" s="97">
        <v>1.85426285E-3</v>
      </c>
    </row>
    <row r="3681" spans="1:8" x14ac:dyDescent="0.2">
      <c r="A3681" s="42" t="s">
        <v>65</v>
      </c>
      <c r="B3681" s="42" t="s">
        <v>73</v>
      </c>
      <c r="C3681" s="42" t="s">
        <v>48</v>
      </c>
      <c r="D3681" s="43">
        <v>660</v>
      </c>
      <c r="E3681" s="97">
        <v>5.46894266E-3</v>
      </c>
      <c r="F3681" s="97">
        <v>1.3452228200000001E-3</v>
      </c>
      <c r="G3681" s="97">
        <v>5.4655909999999999E-4</v>
      </c>
      <c r="H3681" s="97">
        <v>3.5771602500000001E-3</v>
      </c>
    </row>
    <row r="3682" spans="1:8" x14ac:dyDescent="0.2">
      <c r="A3682" s="42" t="s">
        <v>65</v>
      </c>
      <c r="B3682" s="42" t="s">
        <v>74</v>
      </c>
      <c r="C3682" s="42" t="s">
        <v>48</v>
      </c>
      <c r="D3682" s="43">
        <v>866</v>
      </c>
      <c r="E3682" s="97">
        <v>5.37921774E-3</v>
      </c>
      <c r="F3682" s="97">
        <v>1.4208844199999999E-3</v>
      </c>
      <c r="G3682" s="97">
        <v>4.5051991999999998E-4</v>
      </c>
      <c r="H3682" s="97">
        <v>3.5078129300000001E-3</v>
      </c>
    </row>
    <row r="3683" spans="1:8" x14ac:dyDescent="0.2">
      <c r="A3683" s="42" t="s">
        <v>65</v>
      </c>
      <c r="B3683" s="42" t="s">
        <v>75</v>
      </c>
      <c r="C3683" s="42" t="s">
        <v>48</v>
      </c>
      <c r="D3683" s="43">
        <v>330</v>
      </c>
      <c r="E3683" s="97">
        <v>4.99154718E-3</v>
      </c>
      <c r="F3683" s="97">
        <v>1.09003203E-3</v>
      </c>
      <c r="G3683" s="97">
        <v>4.4044591000000003E-4</v>
      </c>
      <c r="H3683" s="97">
        <v>3.4610687799999998E-3</v>
      </c>
    </row>
    <row r="3684" spans="1:8" x14ac:dyDescent="0.2">
      <c r="A3684" s="42" t="s">
        <v>65</v>
      </c>
      <c r="B3684" s="42" t="s">
        <v>70</v>
      </c>
      <c r="C3684" s="42" t="s">
        <v>49</v>
      </c>
      <c r="D3684" s="43">
        <v>276</v>
      </c>
      <c r="E3684" s="97">
        <v>8.1884474999999995E-3</v>
      </c>
      <c r="F3684" s="97">
        <v>1.9120703800000001E-3</v>
      </c>
      <c r="G3684" s="97">
        <v>1.4392945699999999E-3</v>
      </c>
      <c r="H3684" s="97">
        <v>4.83708209E-3</v>
      </c>
    </row>
    <row r="3685" spans="1:8" x14ac:dyDescent="0.2">
      <c r="A3685" s="42" t="s">
        <v>65</v>
      </c>
      <c r="B3685" s="42" t="s">
        <v>71</v>
      </c>
      <c r="C3685" s="42" t="s">
        <v>49</v>
      </c>
      <c r="D3685" s="43">
        <v>176</v>
      </c>
      <c r="E3685" s="97">
        <v>1.040134392E-2</v>
      </c>
      <c r="F3685" s="97">
        <v>1.9062366099999999E-3</v>
      </c>
      <c r="G3685" s="97">
        <v>1.6363502400000001E-3</v>
      </c>
      <c r="H3685" s="97">
        <v>6.85875658E-3</v>
      </c>
    </row>
    <row r="3686" spans="1:8" x14ac:dyDescent="0.2">
      <c r="A3686" s="42" t="s">
        <v>65</v>
      </c>
      <c r="B3686" s="42" t="s">
        <v>72</v>
      </c>
      <c r="C3686" s="42" t="s">
        <v>49</v>
      </c>
      <c r="D3686" s="43">
        <v>89</v>
      </c>
      <c r="E3686" s="97">
        <v>6.6912451099999997E-3</v>
      </c>
      <c r="F3686" s="97">
        <v>1.4124269100000001E-3</v>
      </c>
      <c r="G3686" s="97">
        <v>1.33973133E-3</v>
      </c>
      <c r="H3686" s="97">
        <v>3.9390863000000002E-3</v>
      </c>
    </row>
    <row r="3687" spans="1:8" x14ac:dyDescent="0.2">
      <c r="A3687" s="42" t="s">
        <v>65</v>
      </c>
      <c r="B3687" s="42" t="s">
        <v>73</v>
      </c>
      <c r="C3687" s="42" t="s">
        <v>49</v>
      </c>
      <c r="D3687" s="43">
        <v>116</v>
      </c>
      <c r="E3687" s="97">
        <v>8.0387928500000004E-3</v>
      </c>
      <c r="F3687" s="97">
        <v>1.54264424E-3</v>
      </c>
      <c r="G3687" s="97">
        <v>1.2324390499999999E-3</v>
      </c>
      <c r="H3687" s="97">
        <v>5.2636092699999996E-3</v>
      </c>
    </row>
    <row r="3688" spans="1:8" x14ac:dyDescent="0.2">
      <c r="A3688" s="42" t="s">
        <v>65</v>
      </c>
      <c r="B3688" s="42" t="s">
        <v>74</v>
      </c>
      <c r="C3688" s="42" t="s">
        <v>49</v>
      </c>
      <c r="D3688" s="43">
        <v>303</v>
      </c>
      <c r="E3688" s="97">
        <v>7.4004168999999998E-3</v>
      </c>
      <c r="F3688" s="97">
        <v>1.4306011499999999E-3</v>
      </c>
      <c r="G3688" s="97">
        <v>1.2089366299999999E-3</v>
      </c>
      <c r="H3688" s="97">
        <v>4.7608022199999997E-3</v>
      </c>
    </row>
    <row r="3689" spans="1:8" x14ac:dyDescent="0.2">
      <c r="A3689" s="42" t="s">
        <v>65</v>
      </c>
      <c r="B3689" s="42" t="s">
        <v>75</v>
      </c>
      <c r="C3689" s="42" t="s">
        <v>49</v>
      </c>
      <c r="D3689" s="43">
        <v>447</v>
      </c>
      <c r="E3689" s="97">
        <v>8.4543041899999994E-3</v>
      </c>
      <c r="F3689" s="97">
        <v>9.7494072000000004E-4</v>
      </c>
      <c r="G3689" s="97">
        <v>1.3610539099999999E-3</v>
      </c>
      <c r="H3689" s="97">
        <v>6.1180501200000003E-3</v>
      </c>
    </row>
    <row r="3690" spans="1:8" x14ac:dyDescent="0.2">
      <c r="A3690" s="42" t="s">
        <v>65</v>
      </c>
      <c r="B3690" s="42" t="s">
        <v>70</v>
      </c>
      <c r="C3690" s="42" t="s">
        <v>50</v>
      </c>
      <c r="D3690" s="43">
        <v>1943</v>
      </c>
      <c r="E3690" s="97">
        <v>6.9024785099999998E-3</v>
      </c>
      <c r="F3690" s="97">
        <v>2.8061497999999998E-3</v>
      </c>
      <c r="G3690" s="97">
        <v>8.2067488000000003E-4</v>
      </c>
      <c r="H3690" s="97">
        <v>3.26420436E-3</v>
      </c>
    </row>
    <row r="3691" spans="1:8" x14ac:dyDescent="0.2">
      <c r="A3691" s="42" t="s">
        <v>65</v>
      </c>
      <c r="B3691" s="42" t="s">
        <v>71</v>
      </c>
      <c r="C3691" s="42" t="s">
        <v>50</v>
      </c>
      <c r="D3691" s="43">
        <v>740</v>
      </c>
      <c r="E3691" s="97">
        <v>6.7228319699999999E-3</v>
      </c>
      <c r="F3691" s="97">
        <v>2.1807273599999998E-3</v>
      </c>
      <c r="G3691" s="97">
        <v>7.5290891999999995E-4</v>
      </c>
      <c r="H3691" s="97">
        <v>3.7782623999999998E-3</v>
      </c>
    </row>
    <row r="3692" spans="1:8" x14ac:dyDescent="0.2">
      <c r="A3692" s="42" t="s">
        <v>65</v>
      </c>
      <c r="B3692" s="42" t="s">
        <v>72</v>
      </c>
      <c r="C3692" s="42" t="s">
        <v>50</v>
      </c>
      <c r="D3692" s="43">
        <v>211</v>
      </c>
      <c r="E3692" s="97">
        <v>4.9347790200000002E-3</v>
      </c>
      <c r="F3692" s="97">
        <v>2.13895448E-3</v>
      </c>
      <c r="G3692" s="97">
        <v>6.0706268999999996E-4</v>
      </c>
      <c r="H3692" s="97">
        <v>2.1774615900000001E-3</v>
      </c>
    </row>
    <row r="3693" spans="1:8" x14ac:dyDescent="0.2">
      <c r="A3693" s="42" t="s">
        <v>65</v>
      </c>
      <c r="B3693" s="42" t="s">
        <v>73</v>
      </c>
      <c r="C3693" s="42" t="s">
        <v>50</v>
      </c>
      <c r="D3693" s="43">
        <v>734</v>
      </c>
      <c r="E3693" s="97">
        <v>7.0266453600000001E-3</v>
      </c>
      <c r="F3693" s="97">
        <v>2.6809116800000001E-3</v>
      </c>
      <c r="G3693" s="97">
        <v>7.8960705000000002E-4</v>
      </c>
      <c r="H3693" s="97">
        <v>3.5445835899999998E-3</v>
      </c>
    </row>
    <row r="3694" spans="1:8" x14ac:dyDescent="0.2">
      <c r="A3694" s="42" t="s">
        <v>65</v>
      </c>
      <c r="B3694" s="42" t="s">
        <v>74</v>
      </c>
      <c r="C3694" s="42" t="s">
        <v>50</v>
      </c>
      <c r="D3694" s="43">
        <v>2048</v>
      </c>
      <c r="E3694" s="97">
        <v>6.3091247399999998E-3</v>
      </c>
      <c r="F3694" s="97">
        <v>2.40910824E-3</v>
      </c>
      <c r="G3694" s="97">
        <v>7.3683538000000003E-4</v>
      </c>
      <c r="H3694" s="97">
        <v>3.15166308E-3</v>
      </c>
    </row>
    <row r="3695" spans="1:8" x14ac:dyDescent="0.2">
      <c r="A3695" s="42" t="s">
        <v>65</v>
      </c>
      <c r="B3695" s="42" t="s">
        <v>75</v>
      </c>
      <c r="C3695" s="42" t="s">
        <v>50</v>
      </c>
      <c r="D3695" s="43">
        <v>2603</v>
      </c>
      <c r="E3695" s="97">
        <v>5.1781906999999999E-3</v>
      </c>
      <c r="F3695" s="97">
        <v>1.3668876800000001E-3</v>
      </c>
      <c r="G3695" s="97">
        <v>6.5909058000000005E-4</v>
      </c>
      <c r="H3695" s="97">
        <v>3.14079795E-3</v>
      </c>
    </row>
    <row r="3696" spans="1:8" x14ac:dyDescent="0.2">
      <c r="A3696" s="42" t="s">
        <v>65</v>
      </c>
      <c r="B3696" s="42" t="s">
        <v>70</v>
      </c>
      <c r="C3696" s="42" t="s">
        <v>51</v>
      </c>
      <c r="D3696" s="43">
        <v>1370</v>
      </c>
      <c r="E3696" s="97">
        <v>6.8358084199999997E-3</v>
      </c>
      <c r="F3696" s="97">
        <v>1.3106242499999999E-3</v>
      </c>
      <c r="G3696" s="97">
        <v>1.21823441E-3</v>
      </c>
      <c r="H3696" s="97">
        <v>4.3069492599999998E-3</v>
      </c>
    </row>
    <row r="3697" spans="1:8" x14ac:dyDescent="0.2">
      <c r="A3697" s="42" t="s">
        <v>65</v>
      </c>
      <c r="B3697" s="42" t="s">
        <v>71</v>
      </c>
      <c r="C3697" s="42" t="s">
        <v>51</v>
      </c>
      <c r="D3697" s="43">
        <v>333</v>
      </c>
      <c r="E3697" s="97">
        <v>7.6257157500000004E-3</v>
      </c>
      <c r="F3697" s="97">
        <v>1.2414147800000001E-3</v>
      </c>
      <c r="G3697" s="97">
        <v>1.39507537E-3</v>
      </c>
      <c r="H3697" s="97">
        <v>4.9892251100000003E-3</v>
      </c>
    </row>
    <row r="3698" spans="1:8" x14ac:dyDescent="0.2">
      <c r="A3698" s="42" t="s">
        <v>65</v>
      </c>
      <c r="B3698" s="42" t="s">
        <v>72</v>
      </c>
      <c r="C3698" s="42" t="s">
        <v>51</v>
      </c>
      <c r="D3698" s="43">
        <v>44</v>
      </c>
      <c r="E3698" s="97">
        <v>4.2287455900000001E-3</v>
      </c>
      <c r="F3698" s="97">
        <v>1.77057011E-3</v>
      </c>
      <c r="G3698" s="97">
        <v>7.3547954000000005E-4</v>
      </c>
      <c r="H3698" s="97">
        <v>1.72269543E-3</v>
      </c>
    </row>
    <row r="3699" spans="1:8" x14ac:dyDescent="0.2">
      <c r="A3699" s="42" t="s">
        <v>65</v>
      </c>
      <c r="B3699" s="42" t="s">
        <v>73</v>
      </c>
      <c r="C3699" s="42" t="s">
        <v>51</v>
      </c>
      <c r="D3699" s="43">
        <v>199</v>
      </c>
      <c r="E3699" s="97">
        <v>7.52925486E-3</v>
      </c>
      <c r="F3699" s="97">
        <v>1.9505511000000001E-3</v>
      </c>
      <c r="G3699" s="97">
        <v>1.0391654799999999E-3</v>
      </c>
      <c r="H3699" s="97">
        <v>4.5395377200000003E-3</v>
      </c>
    </row>
    <row r="3700" spans="1:8" x14ac:dyDescent="0.2">
      <c r="A3700" s="42" t="s">
        <v>65</v>
      </c>
      <c r="B3700" s="42" t="s">
        <v>74</v>
      </c>
      <c r="C3700" s="42" t="s">
        <v>51</v>
      </c>
      <c r="D3700" s="43">
        <v>716</v>
      </c>
      <c r="E3700" s="97">
        <v>6.6320250299999996E-3</v>
      </c>
      <c r="F3700" s="97">
        <v>1.3327640800000001E-3</v>
      </c>
      <c r="G3700" s="97">
        <v>9.5524882999999995E-4</v>
      </c>
      <c r="H3700" s="97">
        <v>4.3440116200000002E-3</v>
      </c>
    </row>
    <row r="3701" spans="1:8" x14ac:dyDescent="0.2">
      <c r="A3701" s="42" t="s">
        <v>65</v>
      </c>
      <c r="B3701" s="42" t="s">
        <v>75</v>
      </c>
      <c r="C3701" s="42" t="s">
        <v>51</v>
      </c>
      <c r="D3701" s="43">
        <v>486</v>
      </c>
      <c r="E3701" s="97">
        <v>7.0253912800000004E-3</v>
      </c>
      <c r="F3701" s="97">
        <v>1.2538815899999999E-3</v>
      </c>
      <c r="G3701" s="97">
        <v>8.8189181999999997E-4</v>
      </c>
      <c r="H3701" s="97">
        <v>4.88961736E-3</v>
      </c>
    </row>
    <row r="3702" spans="1:8" x14ac:dyDescent="0.2">
      <c r="A3702" s="42" t="s">
        <v>65</v>
      </c>
      <c r="B3702" s="42" t="s">
        <v>70</v>
      </c>
      <c r="C3702" s="42" t="s">
        <v>52</v>
      </c>
      <c r="D3702" s="43">
        <v>2346</v>
      </c>
      <c r="E3702" s="97">
        <v>6.8304055299999999E-3</v>
      </c>
      <c r="F3702" s="97">
        <v>1.67401739E-3</v>
      </c>
      <c r="G3702" s="97">
        <v>1.1998898400000001E-3</v>
      </c>
      <c r="H3702" s="97">
        <v>3.95649782E-3</v>
      </c>
    </row>
    <row r="3703" spans="1:8" x14ac:dyDescent="0.2">
      <c r="A3703" s="42" t="s">
        <v>65</v>
      </c>
      <c r="B3703" s="42" t="s">
        <v>71</v>
      </c>
      <c r="C3703" s="42" t="s">
        <v>52</v>
      </c>
      <c r="D3703" s="43">
        <v>163</v>
      </c>
      <c r="E3703" s="97">
        <v>1.085534516E-2</v>
      </c>
      <c r="F3703" s="97">
        <v>2.8199554600000002E-3</v>
      </c>
      <c r="G3703" s="97">
        <v>1.0590630399999999E-3</v>
      </c>
      <c r="H3703" s="97">
        <v>6.9763261200000001E-3</v>
      </c>
    </row>
    <row r="3704" spans="1:8" x14ac:dyDescent="0.2">
      <c r="A3704" s="42" t="s">
        <v>65</v>
      </c>
      <c r="B3704" s="42" t="s">
        <v>72</v>
      </c>
      <c r="C3704" s="42" t="s">
        <v>52</v>
      </c>
      <c r="D3704" s="43">
        <v>125</v>
      </c>
      <c r="E3704" s="97">
        <v>6.7706479000000002E-3</v>
      </c>
      <c r="F3704" s="97">
        <v>1.80472199E-3</v>
      </c>
      <c r="G3704" s="97">
        <v>1.05805533E-3</v>
      </c>
      <c r="H3704" s="97">
        <v>3.9078701200000003E-3</v>
      </c>
    </row>
    <row r="3705" spans="1:8" x14ac:dyDescent="0.2">
      <c r="A3705" s="42" t="s">
        <v>65</v>
      </c>
      <c r="B3705" s="42" t="s">
        <v>73</v>
      </c>
      <c r="C3705" s="42" t="s">
        <v>52</v>
      </c>
      <c r="D3705" s="43">
        <v>380</v>
      </c>
      <c r="E3705" s="97">
        <v>8.9071330300000001E-3</v>
      </c>
      <c r="F3705" s="97">
        <v>2.4723438399999998E-3</v>
      </c>
      <c r="G3705" s="97">
        <v>1.1636206099999999E-3</v>
      </c>
      <c r="H3705" s="97">
        <v>5.2711681200000001E-3</v>
      </c>
    </row>
    <row r="3706" spans="1:8" x14ac:dyDescent="0.2">
      <c r="A3706" s="42" t="s">
        <v>65</v>
      </c>
      <c r="B3706" s="42" t="s">
        <v>74</v>
      </c>
      <c r="C3706" s="42" t="s">
        <v>52</v>
      </c>
      <c r="D3706" s="43">
        <v>966</v>
      </c>
      <c r="E3706" s="97">
        <v>8.9519829200000005E-3</v>
      </c>
      <c r="F3706" s="97">
        <v>2.1953356200000002E-3</v>
      </c>
      <c r="G3706" s="97">
        <v>1.2253419499999999E-3</v>
      </c>
      <c r="H3706" s="97">
        <v>5.5313048699999999E-3</v>
      </c>
    </row>
    <row r="3707" spans="1:8" x14ac:dyDescent="0.2">
      <c r="A3707" s="42" t="s">
        <v>65</v>
      </c>
      <c r="B3707" s="42" t="s">
        <v>75</v>
      </c>
      <c r="C3707" s="42" t="s">
        <v>52</v>
      </c>
      <c r="D3707" s="43">
        <v>620</v>
      </c>
      <c r="E3707" s="97">
        <v>6.4478603999999998E-3</v>
      </c>
      <c r="F3707" s="97">
        <v>1.62712791E-3</v>
      </c>
      <c r="G3707" s="97">
        <v>8.0788878000000001E-4</v>
      </c>
      <c r="H3707" s="97">
        <v>4.0128432500000002E-3</v>
      </c>
    </row>
    <row r="3708" spans="1:8" x14ac:dyDescent="0.2">
      <c r="A3708" s="42" t="s">
        <v>66</v>
      </c>
      <c r="B3708" s="42" t="s">
        <v>70</v>
      </c>
      <c r="C3708" s="42" t="s">
        <v>9</v>
      </c>
      <c r="D3708" s="43">
        <v>71855</v>
      </c>
      <c r="E3708" s="97">
        <v>6.8209913299999998E-3</v>
      </c>
      <c r="F3708" s="97">
        <v>1.56334685E-3</v>
      </c>
      <c r="G3708" s="97">
        <v>1.27617355E-3</v>
      </c>
      <c r="H3708" s="97">
        <v>3.9949679200000001E-3</v>
      </c>
    </row>
    <row r="3709" spans="1:8" x14ac:dyDescent="0.2">
      <c r="A3709" s="42" t="s">
        <v>66</v>
      </c>
      <c r="B3709" s="42" t="s">
        <v>71</v>
      </c>
      <c r="C3709" s="42" t="s">
        <v>9</v>
      </c>
      <c r="D3709" s="43">
        <v>17750</v>
      </c>
      <c r="E3709" s="97">
        <v>7.17252715E-3</v>
      </c>
      <c r="F3709" s="97">
        <v>1.7340392699999999E-3</v>
      </c>
      <c r="G3709" s="97">
        <v>1.17706027E-3</v>
      </c>
      <c r="H3709" s="97">
        <v>4.2607678900000003E-3</v>
      </c>
    </row>
    <row r="3710" spans="1:8" x14ac:dyDescent="0.2">
      <c r="A3710" s="42" t="s">
        <v>66</v>
      </c>
      <c r="B3710" s="42" t="s">
        <v>72</v>
      </c>
      <c r="C3710" s="42" t="s">
        <v>9</v>
      </c>
      <c r="D3710" s="43">
        <v>11925</v>
      </c>
      <c r="E3710" s="97">
        <v>9.4870571799999994E-3</v>
      </c>
      <c r="F3710" s="97">
        <v>1.4704817399999999E-3</v>
      </c>
      <c r="G3710" s="97">
        <v>1.89749471E-3</v>
      </c>
      <c r="H3710" s="97">
        <v>6.1188007100000004E-3</v>
      </c>
    </row>
    <row r="3711" spans="1:8" x14ac:dyDescent="0.2">
      <c r="A3711" s="42" t="s">
        <v>66</v>
      </c>
      <c r="B3711" s="42" t="s">
        <v>73</v>
      </c>
      <c r="C3711" s="42" t="s">
        <v>9</v>
      </c>
      <c r="D3711" s="43">
        <v>18472</v>
      </c>
      <c r="E3711" s="97">
        <v>6.9705247200000002E-3</v>
      </c>
      <c r="F3711" s="97">
        <v>1.84933905E-3</v>
      </c>
      <c r="G3711" s="97">
        <v>1.07843629E-3</v>
      </c>
      <c r="H3711" s="97">
        <v>4.0421072800000003E-3</v>
      </c>
    </row>
    <row r="3712" spans="1:8" x14ac:dyDescent="0.2">
      <c r="A3712" s="42" t="s">
        <v>66</v>
      </c>
      <c r="B3712" s="42" t="s">
        <v>74</v>
      </c>
      <c r="C3712" s="42" t="s">
        <v>9</v>
      </c>
      <c r="D3712" s="43">
        <v>41531</v>
      </c>
      <c r="E3712" s="97">
        <v>7.2404599699999999E-3</v>
      </c>
      <c r="F3712" s="97">
        <v>1.8506206600000001E-3</v>
      </c>
      <c r="G3712" s="97">
        <v>1.0912239E-3</v>
      </c>
      <c r="H3712" s="97">
        <v>4.2978148299999998E-3</v>
      </c>
    </row>
    <row r="3713" spans="1:8" x14ac:dyDescent="0.2">
      <c r="A3713" s="42" t="s">
        <v>66</v>
      </c>
      <c r="B3713" s="42" t="s">
        <v>75</v>
      </c>
      <c r="C3713" s="42" t="s">
        <v>9</v>
      </c>
      <c r="D3713" s="43">
        <v>31259</v>
      </c>
      <c r="E3713" s="97">
        <v>7.2326663799999998E-3</v>
      </c>
      <c r="F3713" s="97">
        <v>1.3867463E-3</v>
      </c>
      <c r="G3713" s="97">
        <v>1.092778E-3</v>
      </c>
      <c r="H3713" s="97">
        <v>4.75177384E-3</v>
      </c>
    </row>
    <row r="3714" spans="1:8" x14ac:dyDescent="0.2">
      <c r="A3714" s="42" t="s">
        <v>66</v>
      </c>
      <c r="B3714" s="42" t="s">
        <v>70</v>
      </c>
      <c r="C3714" s="42" t="s">
        <v>10</v>
      </c>
      <c r="D3714" s="43">
        <v>2286</v>
      </c>
      <c r="E3714" s="97">
        <v>7.2967952699999998E-3</v>
      </c>
      <c r="F3714" s="97">
        <v>1.9535981499999998E-3</v>
      </c>
      <c r="G3714" s="97">
        <v>1.27074803E-3</v>
      </c>
      <c r="H3714" s="97">
        <v>4.0724486000000004E-3</v>
      </c>
    </row>
    <row r="3715" spans="1:8" x14ac:dyDescent="0.2">
      <c r="A3715" s="42" t="s">
        <v>66</v>
      </c>
      <c r="B3715" s="42" t="s">
        <v>71</v>
      </c>
      <c r="C3715" s="42" t="s">
        <v>10</v>
      </c>
      <c r="D3715" s="43">
        <v>363</v>
      </c>
      <c r="E3715" s="97">
        <v>8.7249385500000002E-3</v>
      </c>
      <c r="F3715" s="97">
        <v>2.8394740500000001E-3</v>
      </c>
      <c r="G3715" s="97">
        <v>1.3236210600000001E-3</v>
      </c>
      <c r="H3715" s="97">
        <v>4.5618429399999997E-3</v>
      </c>
    </row>
    <row r="3716" spans="1:8" x14ac:dyDescent="0.2">
      <c r="A3716" s="42" t="s">
        <v>66</v>
      </c>
      <c r="B3716" s="42" t="s">
        <v>72</v>
      </c>
      <c r="C3716" s="42" t="s">
        <v>10</v>
      </c>
      <c r="D3716" s="43">
        <v>143</v>
      </c>
      <c r="E3716" s="97">
        <v>7.19397479E-3</v>
      </c>
      <c r="F3716" s="97">
        <v>1.9764145600000001E-3</v>
      </c>
      <c r="G3716" s="97">
        <v>1.44190278E-3</v>
      </c>
      <c r="H3716" s="97">
        <v>3.77565699E-3</v>
      </c>
    </row>
    <row r="3717" spans="1:8" x14ac:dyDescent="0.2">
      <c r="A3717" s="42" t="s">
        <v>66</v>
      </c>
      <c r="B3717" s="42" t="s">
        <v>73</v>
      </c>
      <c r="C3717" s="42" t="s">
        <v>10</v>
      </c>
      <c r="D3717" s="43">
        <v>461</v>
      </c>
      <c r="E3717" s="97">
        <v>8.3499284799999993E-3</v>
      </c>
      <c r="F3717" s="97">
        <v>2.9031340400000002E-3</v>
      </c>
      <c r="G3717" s="97">
        <v>1.16129867E-3</v>
      </c>
      <c r="H3717" s="97">
        <v>4.2854952700000001E-3</v>
      </c>
    </row>
    <row r="3718" spans="1:8" x14ac:dyDescent="0.2">
      <c r="A3718" s="42" t="s">
        <v>66</v>
      </c>
      <c r="B3718" s="42" t="s">
        <v>74</v>
      </c>
      <c r="C3718" s="42" t="s">
        <v>10</v>
      </c>
      <c r="D3718" s="43">
        <v>944</v>
      </c>
      <c r="E3718" s="97">
        <v>7.8225657699999996E-3</v>
      </c>
      <c r="F3718" s="97">
        <v>2.5130819000000002E-3</v>
      </c>
      <c r="G3718" s="97">
        <v>1.1422284500000001E-3</v>
      </c>
      <c r="H3718" s="97">
        <v>4.1672549400000002E-3</v>
      </c>
    </row>
    <row r="3719" spans="1:8" x14ac:dyDescent="0.2">
      <c r="A3719" s="42" t="s">
        <v>66</v>
      </c>
      <c r="B3719" s="42" t="s">
        <v>75</v>
      </c>
      <c r="C3719" s="42" t="s">
        <v>10</v>
      </c>
      <c r="D3719" s="43">
        <v>533</v>
      </c>
      <c r="E3719" s="97">
        <v>8.0047857300000001E-3</v>
      </c>
      <c r="F3719" s="97">
        <v>2.2343823699999999E-3</v>
      </c>
      <c r="G3719" s="97">
        <v>9.4840067999999995E-4</v>
      </c>
      <c r="H3719" s="97">
        <v>4.8220022199999997E-3</v>
      </c>
    </row>
    <row r="3720" spans="1:8" x14ac:dyDescent="0.2">
      <c r="A3720" s="42" t="s">
        <v>66</v>
      </c>
      <c r="B3720" s="42" t="s">
        <v>70</v>
      </c>
      <c r="C3720" s="42" t="s">
        <v>11</v>
      </c>
      <c r="D3720" s="43">
        <v>1278</v>
      </c>
      <c r="E3720" s="97">
        <v>7.6422848000000003E-3</v>
      </c>
      <c r="F3720" s="97">
        <v>1.5178698399999999E-3</v>
      </c>
      <c r="G3720" s="97">
        <v>1.54610768E-3</v>
      </c>
      <c r="H3720" s="97">
        <v>4.5783067900000002E-3</v>
      </c>
    </row>
    <row r="3721" spans="1:8" x14ac:dyDescent="0.2">
      <c r="A3721" s="42" t="s">
        <v>66</v>
      </c>
      <c r="B3721" s="42" t="s">
        <v>71</v>
      </c>
      <c r="C3721" s="42" t="s">
        <v>11</v>
      </c>
      <c r="D3721" s="43">
        <v>223</v>
      </c>
      <c r="E3721" s="97">
        <v>1.0098976250000001E-2</v>
      </c>
      <c r="F3721" s="97">
        <v>2.72006288E-3</v>
      </c>
      <c r="G3721" s="97">
        <v>2.06075587E-3</v>
      </c>
      <c r="H3721" s="97">
        <v>5.3181570700000002E-3</v>
      </c>
    </row>
    <row r="3722" spans="1:8" x14ac:dyDescent="0.2">
      <c r="A3722" s="42" t="s">
        <v>66</v>
      </c>
      <c r="B3722" s="42" t="s">
        <v>72</v>
      </c>
      <c r="C3722" s="42" t="s">
        <v>11</v>
      </c>
      <c r="D3722" s="43">
        <v>1060</v>
      </c>
      <c r="E3722" s="97">
        <v>1.165484122E-2</v>
      </c>
      <c r="F3722" s="97">
        <v>8.1148429000000005E-4</v>
      </c>
      <c r="G3722" s="97">
        <v>1.7029063900000001E-3</v>
      </c>
      <c r="H3722" s="97">
        <v>9.1404500599999994E-3</v>
      </c>
    </row>
    <row r="3723" spans="1:8" x14ac:dyDescent="0.2">
      <c r="A3723" s="42" t="s">
        <v>66</v>
      </c>
      <c r="B3723" s="42" t="s">
        <v>73</v>
      </c>
      <c r="C3723" s="42" t="s">
        <v>11</v>
      </c>
      <c r="D3723" s="43">
        <v>109</v>
      </c>
      <c r="E3723" s="97">
        <v>7.2969756499999998E-3</v>
      </c>
      <c r="F3723" s="97">
        <v>1.7024504900000001E-3</v>
      </c>
      <c r="G3723" s="97">
        <v>1.3601127499999999E-3</v>
      </c>
      <c r="H3723" s="97">
        <v>4.2344119500000001E-3</v>
      </c>
    </row>
    <row r="3724" spans="1:8" x14ac:dyDescent="0.2">
      <c r="A3724" s="42" t="s">
        <v>66</v>
      </c>
      <c r="B3724" s="42" t="s">
        <v>74</v>
      </c>
      <c r="C3724" s="42" t="s">
        <v>11</v>
      </c>
      <c r="D3724" s="43">
        <v>442</v>
      </c>
      <c r="E3724" s="97">
        <v>7.8775973899999994E-3</v>
      </c>
      <c r="F3724" s="97">
        <v>2.1273774199999998E-3</v>
      </c>
      <c r="G3724" s="97">
        <v>1.50693372E-3</v>
      </c>
      <c r="H3724" s="97">
        <v>4.2432857399999999E-3</v>
      </c>
    </row>
    <row r="3725" spans="1:8" x14ac:dyDescent="0.2">
      <c r="A3725" s="42" t="s">
        <v>66</v>
      </c>
      <c r="B3725" s="42" t="s">
        <v>75</v>
      </c>
      <c r="C3725" s="42" t="s">
        <v>11</v>
      </c>
      <c r="D3725" s="43">
        <v>510</v>
      </c>
      <c r="E3725" s="97">
        <v>7.4429463999999999E-3</v>
      </c>
      <c r="F3725" s="97">
        <v>1.3702112800000001E-3</v>
      </c>
      <c r="G3725" s="97">
        <v>1.2461417499999999E-3</v>
      </c>
      <c r="H3725" s="97">
        <v>4.82659291E-3</v>
      </c>
    </row>
    <row r="3726" spans="1:8" x14ac:dyDescent="0.2">
      <c r="A3726" s="42" t="s">
        <v>66</v>
      </c>
      <c r="B3726" s="42" t="s">
        <v>70</v>
      </c>
      <c r="C3726" s="42" t="s">
        <v>12</v>
      </c>
      <c r="D3726" s="43">
        <v>882</v>
      </c>
      <c r="E3726" s="97">
        <v>6.2610226999999996E-3</v>
      </c>
      <c r="F3726" s="97">
        <v>1.3472114900000001E-3</v>
      </c>
      <c r="G3726" s="97">
        <v>6.6712309000000001E-4</v>
      </c>
      <c r="H3726" s="97">
        <v>4.2466876399999999E-3</v>
      </c>
    </row>
    <row r="3727" spans="1:8" x14ac:dyDescent="0.2">
      <c r="A3727" s="42" t="s">
        <v>66</v>
      </c>
      <c r="B3727" s="42" t="s">
        <v>71</v>
      </c>
      <c r="C3727" s="42" t="s">
        <v>12</v>
      </c>
      <c r="D3727" s="43">
        <v>231</v>
      </c>
      <c r="E3727" s="97">
        <v>6.2048558499999996E-3</v>
      </c>
      <c r="F3727" s="97">
        <v>1.34875518E-3</v>
      </c>
      <c r="G3727" s="97">
        <v>5.7544667E-4</v>
      </c>
      <c r="H3727" s="97">
        <v>4.2806535000000003E-3</v>
      </c>
    </row>
    <row r="3728" spans="1:8" x14ac:dyDescent="0.2">
      <c r="A3728" s="42" t="s">
        <v>66</v>
      </c>
      <c r="B3728" s="42" t="s">
        <v>72</v>
      </c>
      <c r="C3728" s="42" t="s">
        <v>12</v>
      </c>
      <c r="D3728" s="43">
        <v>27</v>
      </c>
      <c r="E3728" s="97">
        <v>4.6772117400000002E-3</v>
      </c>
      <c r="F3728" s="97">
        <v>1.61179675E-3</v>
      </c>
      <c r="G3728" s="97">
        <v>2.8978026E-4</v>
      </c>
      <c r="H3728" s="97">
        <v>2.7756341500000002E-3</v>
      </c>
    </row>
    <row r="3729" spans="1:8" x14ac:dyDescent="0.2">
      <c r="A3729" s="42" t="s">
        <v>66</v>
      </c>
      <c r="B3729" s="42" t="s">
        <v>73</v>
      </c>
      <c r="C3729" s="42" t="s">
        <v>12</v>
      </c>
      <c r="D3729" s="43">
        <v>127</v>
      </c>
      <c r="E3729" s="97">
        <v>8.1021250399999998E-3</v>
      </c>
      <c r="F3729" s="97">
        <v>2.1794799100000001E-3</v>
      </c>
      <c r="G3729" s="97">
        <v>7.7509819E-4</v>
      </c>
      <c r="H3729" s="97">
        <v>5.1475464000000004E-3</v>
      </c>
    </row>
    <row r="3730" spans="1:8" x14ac:dyDescent="0.2">
      <c r="A3730" s="42" t="s">
        <v>66</v>
      </c>
      <c r="B3730" s="42" t="s">
        <v>74</v>
      </c>
      <c r="C3730" s="42" t="s">
        <v>12</v>
      </c>
      <c r="D3730" s="43">
        <v>611</v>
      </c>
      <c r="E3730" s="97">
        <v>6.0237275599999999E-3</v>
      </c>
      <c r="F3730" s="97">
        <v>1.3532382200000001E-3</v>
      </c>
      <c r="G3730" s="97">
        <v>5.1981018000000004E-4</v>
      </c>
      <c r="H3730" s="97">
        <v>4.1506786800000004E-3</v>
      </c>
    </row>
    <row r="3731" spans="1:8" x14ac:dyDescent="0.2">
      <c r="A3731" s="42" t="s">
        <v>66</v>
      </c>
      <c r="B3731" s="42" t="s">
        <v>75</v>
      </c>
      <c r="C3731" s="42" t="s">
        <v>12</v>
      </c>
      <c r="D3731" s="43">
        <v>390</v>
      </c>
      <c r="E3731" s="97">
        <v>6.5103867600000004E-3</v>
      </c>
      <c r="F3731" s="97">
        <v>1.2790536400000001E-3</v>
      </c>
      <c r="G3731" s="97">
        <v>5.4959021E-4</v>
      </c>
      <c r="H3731" s="97">
        <v>4.6817423800000002E-3</v>
      </c>
    </row>
    <row r="3732" spans="1:8" x14ac:dyDescent="0.2">
      <c r="A3732" s="42" t="s">
        <v>66</v>
      </c>
      <c r="B3732" s="42" t="s">
        <v>70</v>
      </c>
      <c r="C3732" s="42" t="s">
        <v>13</v>
      </c>
      <c r="D3732" s="43">
        <v>502</v>
      </c>
      <c r="E3732" s="97">
        <v>7.2032930600000001E-3</v>
      </c>
      <c r="F3732" s="97">
        <v>1.17190935E-3</v>
      </c>
      <c r="G3732" s="97">
        <v>1.43474687E-3</v>
      </c>
      <c r="H3732" s="97">
        <v>4.5966363699999997E-3</v>
      </c>
    </row>
    <row r="3733" spans="1:8" x14ac:dyDescent="0.2">
      <c r="A3733" s="42" t="s">
        <v>66</v>
      </c>
      <c r="B3733" s="42" t="s">
        <v>71</v>
      </c>
      <c r="C3733" s="42" t="s">
        <v>13</v>
      </c>
      <c r="D3733" s="43">
        <v>244</v>
      </c>
      <c r="E3733" s="97">
        <v>8.4058607799999997E-3</v>
      </c>
      <c r="F3733" s="97">
        <v>1.73113022E-3</v>
      </c>
      <c r="G3733" s="97">
        <v>1.61007677E-3</v>
      </c>
      <c r="H3733" s="97">
        <v>5.0646532900000003E-3</v>
      </c>
    </row>
    <row r="3734" spans="1:8" x14ac:dyDescent="0.2">
      <c r="A3734" s="42" t="s">
        <v>66</v>
      </c>
      <c r="B3734" s="42" t="s">
        <v>72</v>
      </c>
      <c r="C3734" s="42" t="s">
        <v>13</v>
      </c>
      <c r="D3734" s="43">
        <v>694</v>
      </c>
      <c r="E3734" s="97">
        <v>7.9096953000000001E-3</v>
      </c>
      <c r="F3734" s="97">
        <v>6.1721143999999997E-4</v>
      </c>
      <c r="G3734" s="97">
        <v>2.4187121E-4</v>
      </c>
      <c r="H3734" s="97">
        <v>7.0506121499999998E-3</v>
      </c>
    </row>
    <row r="3735" spans="1:8" x14ac:dyDescent="0.2">
      <c r="A3735" s="42" t="s">
        <v>66</v>
      </c>
      <c r="B3735" s="42" t="s">
        <v>73</v>
      </c>
      <c r="C3735" s="42" t="s">
        <v>13</v>
      </c>
      <c r="D3735" s="43">
        <v>96</v>
      </c>
      <c r="E3735" s="97">
        <v>9.3397952899999994E-3</v>
      </c>
      <c r="F3735" s="97">
        <v>1.8663191699999999E-3</v>
      </c>
      <c r="G3735" s="97">
        <v>1.3330678600000001E-3</v>
      </c>
      <c r="H3735" s="97">
        <v>6.1404077500000001E-3</v>
      </c>
    </row>
    <row r="3736" spans="1:8" x14ac:dyDescent="0.2">
      <c r="A3736" s="42" t="s">
        <v>66</v>
      </c>
      <c r="B3736" s="42" t="s">
        <v>74</v>
      </c>
      <c r="C3736" s="42" t="s">
        <v>13</v>
      </c>
      <c r="D3736" s="43">
        <v>535</v>
      </c>
      <c r="E3736" s="97">
        <v>6.8433495499999998E-3</v>
      </c>
      <c r="F3736" s="97">
        <v>1.4832335800000001E-3</v>
      </c>
      <c r="G3736" s="97">
        <v>1.0865781599999999E-3</v>
      </c>
      <c r="H3736" s="97">
        <v>4.2735372999999997E-3</v>
      </c>
    </row>
    <row r="3737" spans="1:8" x14ac:dyDescent="0.2">
      <c r="A3737" s="42" t="s">
        <v>66</v>
      </c>
      <c r="B3737" s="42" t="s">
        <v>75</v>
      </c>
      <c r="C3737" s="42" t="s">
        <v>13</v>
      </c>
      <c r="D3737" s="43">
        <v>542</v>
      </c>
      <c r="E3737" s="97">
        <v>7.6223603600000002E-3</v>
      </c>
      <c r="F3737" s="97">
        <v>1.29962734E-3</v>
      </c>
      <c r="G3737" s="97">
        <v>1.0486065899999999E-3</v>
      </c>
      <c r="H3737" s="97">
        <v>5.2741259299999999E-3</v>
      </c>
    </row>
    <row r="3738" spans="1:8" x14ac:dyDescent="0.2">
      <c r="A3738" s="42" t="s">
        <v>66</v>
      </c>
      <c r="B3738" s="42" t="s">
        <v>70</v>
      </c>
      <c r="C3738" s="42" t="s">
        <v>14</v>
      </c>
      <c r="D3738" s="43">
        <v>699</v>
      </c>
      <c r="E3738" s="97">
        <v>8.0626421599999994E-3</v>
      </c>
      <c r="F3738" s="97">
        <v>1.68416827E-3</v>
      </c>
      <c r="G3738" s="97">
        <v>1.8112843999999999E-3</v>
      </c>
      <c r="H3738" s="97">
        <v>4.5671558899999997E-3</v>
      </c>
    </row>
    <row r="3739" spans="1:8" x14ac:dyDescent="0.2">
      <c r="A3739" s="42" t="s">
        <v>66</v>
      </c>
      <c r="B3739" s="42" t="s">
        <v>71</v>
      </c>
      <c r="C3739" s="42" t="s">
        <v>14</v>
      </c>
      <c r="D3739" s="43">
        <v>136</v>
      </c>
      <c r="E3739" s="97">
        <v>8.2249112400000005E-3</v>
      </c>
      <c r="F3739" s="97">
        <v>1.4061646399999999E-3</v>
      </c>
      <c r="G3739" s="97">
        <v>1.5644571400000001E-3</v>
      </c>
      <c r="H3739" s="97">
        <v>5.2542889999999997E-3</v>
      </c>
    </row>
    <row r="3740" spans="1:8" x14ac:dyDescent="0.2">
      <c r="A3740" s="42" t="s">
        <v>66</v>
      </c>
      <c r="B3740" s="42" t="s">
        <v>72</v>
      </c>
      <c r="C3740" s="42" t="s">
        <v>14</v>
      </c>
      <c r="D3740" s="43">
        <v>100</v>
      </c>
      <c r="E3740" s="97">
        <v>7.1832173399999999E-3</v>
      </c>
      <c r="F3740" s="97">
        <v>1.1270830999999999E-3</v>
      </c>
      <c r="G3740" s="97">
        <v>2.9678238400000002E-3</v>
      </c>
      <c r="H3740" s="97">
        <v>3.0883099400000002E-3</v>
      </c>
    </row>
    <row r="3741" spans="1:8" x14ac:dyDescent="0.2">
      <c r="A3741" s="42" t="s">
        <v>66</v>
      </c>
      <c r="B3741" s="42" t="s">
        <v>73</v>
      </c>
      <c r="C3741" s="42" t="s">
        <v>14</v>
      </c>
      <c r="D3741" s="43">
        <v>89</v>
      </c>
      <c r="E3741" s="97">
        <v>8.6329585699999999E-3</v>
      </c>
      <c r="F3741" s="97">
        <v>2.47776191E-3</v>
      </c>
      <c r="G3741" s="97">
        <v>1.45937348E-3</v>
      </c>
      <c r="H3741" s="97">
        <v>4.6958227000000003E-3</v>
      </c>
    </row>
    <row r="3742" spans="1:8" x14ac:dyDescent="0.2">
      <c r="A3742" s="42" t="s">
        <v>66</v>
      </c>
      <c r="B3742" s="42" t="s">
        <v>74</v>
      </c>
      <c r="C3742" s="42" t="s">
        <v>14</v>
      </c>
      <c r="D3742" s="43">
        <v>365</v>
      </c>
      <c r="E3742" s="97">
        <v>8.8967526799999998E-3</v>
      </c>
      <c r="F3742" s="97">
        <v>2.7627470899999999E-3</v>
      </c>
      <c r="G3742" s="97">
        <v>1.4069949500000001E-3</v>
      </c>
      <c r="H3742" s="97">
        <v>4.7270101599999996E-3</v>
      </c>
    </row>
    <row r="3743" spans="1:8" x14ac:dyDescent="0.2">
      <c r="A3743" s="42" t="s">
        <v>66</v>
      </c>
      <c r="B3743" s="42" t="s">
        <v>75</v>
      </c>
      <c r="C3743" s="42" t="s">
        <v>14</v>
      </c>
      <c r="D3743" s="43">
        <v>458</v>
      </c>
      <c r="E3743" s="97">
        <v>8.3688387299999997E-3</v>
      </c>
      <c r="F3743" s="97">
        <v>1.1575082600000001E-3</v>
      </c>
      <c r="G3743" s="97">
        <v>1.31921676E-3</v>
      </c>
      <c r="H3743" s="97">
        <v>5.89211323E-3</v>
      </c>
    </row>
    <row r="3744" spans="1:8" x14ac:dyDescent="0.2">
      <c r="A3744" s="42" t="s">
        <v>66</v>
      </c>
      <c r="B3744" s="42" t="s">
        <v>70</v>
      </c>
      <c r="C3744" s="42" t="s">
        <v>15</v>
      </c>
      <c r="D3744" s="43">
        <v>1091</v>
      </c>
      <c r="E3744" s="97">
        <v>7.4805115999999998E-3</v>
      </c>
      <c r="F3744" s="97">
        <v>1.65444522E-3</v>
      </c>
      <c r="G3744" s="97">
        <v>1.5849795699999999E-3</v>
      </c>
      <c r="H3744" s="97">
        <v>4.2410863400000002E-3</v>
      </c>
    </row>
    <row r="3745" spans="1:8" x14ac:dyDescent="0.2">
      <c r="A3745" s="42" t="s">
        <v>66</v>
      </c>
      <c r="B3745" s="42" t="s">
        <v>71</v>
      </c>
      <c r="C3745" s="42" t="s">
        <v>15</v>
      </c>
      <c r="D3745" s="43">
        <v>204</v>
      </c>
      <c r="E3745" s="97">
        <v>1.005423905E-2</v>
      </c>
      <c r="F3745" s="97">
        <v>2.3771670600000001E-3</v>
      </c>
      <c r="G3745" s="97">
        <v>1.31859317E-3</v>
      </c>
      <c r="H3745" s="97">
        <v>6.3584783200000003E-3</v>
      </c>
    </row>
    <row r="3746" spans="1:8" x14ac:dyDescent="0.2">
      <c r="A3746" s="42" t="s">
        <v>66</v>
      </c>
      <c r="B3746" s="42" t="s">
        <v>72</v>
      </c>
      <c r="C3746" s="42" t="s">
        <v>15</v>
      </c>
      <c r="D3746" s="43">
        <v>37</v>
      </c>
      <c r="E3746" s="97">
        <v>5.7260382799999999E-3</v>
      </c>
      <c r="F3746" s="97">
        <v>2.19281756E-3</v>
      </c>
      <c r="G3746" s="97">
        <v>6.5409132E-4</v>
      </c>
      <c r="H3746" s="97">
        <v>2.8791288799999998E-3</v>
      </c>
    </row>
    <row r="3747" spans="1:8" x14ac:dyDescent="0.2">
      <c r="A3747" s="42" t="s">
        <v>66</v>
      </c>
      <c r="B3747" s="42" t="s">
        <v>73</v>
      </c>
      <c r="C3747" s="42" t="s">
        <v>15</v>
      </c>
      <c r="D3747" s="43">
        <v>201</v>
      </c>
      <c r="E3747" s="97">
        <v>9.7351204799999997E-3</v>
      </c>
      <c r="F3747" s="97">
        <v>3.4007621600000001E-3</v>
      </c>
      <c r="G3747" s="97">
        <v>1.4375458E-3</v>
      </c>
      <c r="H3747" s="97">
        <v>4.8968119799999996E-3</v>
      </c>
    </row>
    <row r="3748" spans="1:8" x14ac:dyDescent="0.2">
      <c r="A3748" s="42" t="s">
        <v>66</v>
      </c>
      <c r="B3748" s="42" t="s">
        <v>74</v>
      </c>
      <c r="C3748" s="42" t="s">
        <v>15</v>
      </c>
      <c r="D3748" s="43">
        <v>482</v>
      </c>
      <c r="E3748" s="97">
        <v>8.4840121800000001E-3</v>
      </c>
      <c r="F3748" s="97">
        <v>2.2848228299999999E-3</v>
      </c>
      <c r="G3748" s="97">
        <v>1.23172618E-3</v>
      </c>
      <c r="H3748" s="97">
        <v>4.9674626899999996E-3</v>
      </c>
    </row>
    <row r="3749" spans="1:8" x14ac:dyDescent="0.2">
      <c r="A3749" s="42" t="s">
        <v>66</v>
      </c>
      <c r="B3749" s="42" t="s">
        <v>75</v>
      </c>
      <c r="C3749" s="42" t="s">
        <v>15</v>
      </c>
      <c r="D3749" s="43">
        <v>399</v>
      </c>
      <c r="E3749" s="97">
        <v>8.4126691499999996E-3</v>
      </c>
      <c r="F3749" s="97">
        <v>1.48156825E-3</v>
      </c>
      <c r="G3749" s="97">
        <v>1.1197261699999999E-3</v>
      </c>
      <c r="H3749" s="97">
        <v>5.81137427E-3</v>
      </c>
    </row>
    <row r="3750" spans="1:8" x14ac:dyDescent="0.2">
      <c r="A3750" s="42" t="s">
        <v>66</v>
      </c>
      <c r="B3750" s="42" t="s">
        <v>70</v>
      </c>
      <c r="C3750" s="42" t="s">
        <v>16</v>
      </c>
      <c r="D3750" s="43">
        <v>367</v>
      </c>
      <c r="E3750" s="97">
        <v>6.7782442899999998E-3</v>
      </c>
      <c r="F3750" s="97">
        <v>2.0993223400000002E-3</v>
      </c>
      <c r="G3750" s="97">
        <v>8.7821024000000005E-4</v>
      </c>
      <c r="H3750" s="97">
        <v>3.80071123E-3</v>
      </c>
    </row>
    <row r="3751" spans="1:8" x14ac:dyDescent="0.2">
      <c r="A3751" s="42" t="s">
        <v>66</v>
      </c>
      <c r="B3751" s="42" t="s">
        <v>71</v>
      </c>
      <c r="C3751" s="42" t="s">
        <v>16</v>
      </c>
      <c r="D3751" s="43">
        <v>81</v>
      </c>
      <c r="E3751" s="97">
        <v>8.8870310399999999E-3</v>
      </c>
      <c r="F3751" s="97">
        <v>2.1026231699999998E-3</v>
      </c>
      <c r="G3751" s="97">
        <v>1.3444499400000001E-3</v>
      </c>
      <c r="H3751" s="97">
        <v>5.4399574500000004E-3</v>
      </c>
    </row>
    <row r="3752" spans="1:8" x14ac:dyDescent="0.2">
      <c r="A3752" s="42" t="s">
        <v>66</v>
      </c>
      <c r="B3752" s="42" t="s">
        <v>72</v>
      </c>
      <c r="C3752" s="42" t="s">
        <v>16</v>
      </c>
      <c r="D3752" s="43">
        <v>63</v>
      </c>
      <c r="E3752" s="97">
        <v>5.5619853599999996E-3</v>
      </c>
      <c r="F3752" s="97">
        <v>1.3113606999999999E-3</v>
      </c>
      <c r="G3752" s="97">
        <v>1.8233757200000001E-3</v>
      </c>
      <c r="H3752" s="97">
        <v>2.4272484499999998E-3</v>
      </c>
    </row>
    <row r="3753" spans="1:8" x14ac:dyDescent="0.2">
      <c r="A3753" s="42" t="s">
        <v>66</v>
      </c>
      <c r="B3753" s="42" t="s">
        <v>73</v>
      </c>
      <c r="C3753" s="42" t="s">
        <v>16</v>
      </c>
      <c r="D3753" s="43">
        <v>154</v>
      </c>
      <c r="E3753" s="97">
        <v>6.7036433599999999E-3</v>
      </c>
      <c r="F3753" s="97">
        <v>2.0604855599999999E-3</v>
      </c>
      <c r="G3753" s="97">
        <v>7.3006831999999997E-4</v>
      </c>
      <c r="H3753" s="97">
        <v>3.9130889799999999E-3</v>
      </c>
    </row>
    <row r="3754" spans="1:8" x14ac:dyDescent="0.2">
      <c r="A3754" s="42" t="s">
        <v>66</v>
      </c>
      <c r="B3754" s="42" t="s">
        <v>74</v>
      </c>
      <c r="C3754" s="42" t="s">
        <v>16</v>
      </c>
      <c r="D3754" s="43">
        <v>488</v>
      </c>
      <c r="E3754" s="97">
        <v>6.3943910699999999E-3</v>
      </c>
      <c r="F3754" s="97">
        <v>1.7663268E-3</v>
      </c>
      <c r="G3754" s="97">
        <v>7.4802172999999998E-4</v>
      </c>
      <c r="H3754" s="97">
        <v>3.8800420699999999E-3</v>
      </c>
    </row>
    <row r="3755" spans="1:8" x14ac:dyDescent="0.2">
      <c r="A3755" s="42" t="s">
        <v>66</v>
      </c>
      <c r="B3755" s="42" t="s">
        <v>75</v>
      </c>
      <c r="C3755" s="42" t="s">
        <v>16</v>
      </c>
      <c r="D3755" s="43">
        <v>387</v>
      </c>
      <c r="E3755" s="97">
        <v>6.0206416800000001E-3</v>
      </c>
      <c r="F3755" s="97">
        <v>1.20986432E-3</v>
      </c>
      <c r="G3755" s="97">
        <v>6.4746005E-4</v>
      </c>
      <c r="H3755" s="97">
        <v>4.1633168300000004E-3</v>
      </c>
    </row>
    <row r="3756" spans="1:8" x14ac:dyDescent="0.2">
      <c r="A3756" s="42" t="s">
        <v>66</v>
      </c>
      <c r="B3756" s="42" t="s">
        <v>70</v>
      </c>
      <c r="C3756" s="42" t="s">
        <v>17</v>
      </c>
      <c r="D3756" s="43">
        <v>459</v>
      </c>
      <c r="E3756" s="97">
        <v>8.0376772800000006E-3</v>
      </c>
      <c r="F3756" s="97">
        <v>1.9855208E-3</v>
      </c>
      <c r="G3756" s="97">
        <v>1.4826916099999999E-3</v>
      </c>
      <c r="H3756" s="97">
        <v>4.5694643799999999E-3</v>
      </c>
    </row>
    <row r="3757" spans="1:8" x14ac:dyDescent="0.2">
      <c r="A3757" s="42" t="s">
        <v>66</v>
      </c>
      <c r="B3757" s="42" t="s">
        <v>71</v>
      </c>
      <c r="C3757" s="42" t="s">
        <v>17</v>
      </c>
      <c r="D3757" s="43">
        <v>106</v>
      </c>
      <c r="E3757" s="97">
        <v>9.9630937300000007E-3</v>
      </c>
      <c r="F3757" s="97">
        <v>2.3571800299999998E-3</v>
      </c>
      <c r="G3757" s="97">
        <v>2.36373142E-3</v>
      </c>
      <c r="H3757" s="97">
        <v>5.2421817999999997E-3</v>
      </c>
    </row>
    <row r="3758" spans="1:8" x14ac:dyDescent="0.2">
      <c r="A3758" s="42" t="s">
        <v>66</v>
      </c>
      <c r="B3758" s="42" t="s">
        <v>72</v>
      </c>
      <c r="C3758" s="42" t="s">
        <v>17</v>
      </c>
      <c r="D3758" s="43">
        <v>269</v>
      </c>
      <c r="E3758" s="97">
        <v>8.5015659400000006E-3</v>
      </c>
      <c r="F3758" s="97">
        <v>1.24672977E-3</v>
      </c>
      <c r="G3758" s="97">
        <v>3.4630573600000002E-3</v>
      </c>
      <c r="H3758" s="97">
        <v>3.7917782700000002E-3</v>
      </c>
    </row>
    <row r="3759" spans="1:8" x14ac:dyDescent="0.2">
      <c r="A3759" s="42" t="s">
        <v>66</v>
      </c>
      <c r="B3759" s="42" t="s">
        <v>73</v>
      </c>
      <c r="C3759" s="42" t="s">
        <v>17</v>
      </c>
      <c r="D3759" s="43">
        <v>53</v>
      </c>
      <c r="E3759" s="97">
        <v>1.0187587140000001E-2</v>
      </c>
      <c r="F3759" s="97">
        <v>2.5746852899999999E-3</v>
      </c>
      <c r="G3759" s="97">
        <v>1.9435706700000001E-3</v>
      </c>
      <c r="H3759" s="97">
        <v>5.6693306100000004E-3</v>
      </c>
    </row>
    <row r="3760" spans="1:8" x14ac:dyDescent="0.2">
      <c r="A3760" s="42" t="s">
        <v>66</v>
      </c>
      <c r="B3760" s="42" t="s">
        <v>74</v>
      </c>
      <c r="C3760" s="42" t="s">
        <v>17</v>
      </c>
      <c r="D3760" s="43">
        <v>381</v>
      </c>
      <c r="E3760" s="97">
        <v>9.6277155599999997E-3</v>
      </c>
      <c r="F3760" s="97">
        <v>2.0985525400000001E-3</v>
      </c>
      <c r="G3760" s="97">
        <v>2.0258576299999999E-3</v>
      </c>
      <c r="H3760" s="97">
        <v>5.5033048899999996E-3</v>
      </c>
    </row>
    <row r="3761" spans="1:8" x14ac:dyDescent="0.2">
      <c r="A3761" s="42" t="s">
        <v>66</v>
      </c>
      <c r="B3761" s="42" t="s">
        <v>75</v>
      </c>
      <c r="C3761" s="42" t="s">
        <v>17</v>
      </c>
      <c r="D3761" s="43">
        <v>310</v>
      </c>
      <c r="E3761" s="97">
        <v>9.1984764699999996E-3</v>
      </c>
      <c r="F3761" s="97">
        <v>1.59539254E-3</v>
      </c>
      <c r="G3761" s="97">
        <v>1.70586895E-3</v>
      </c>
      <c r="H3761" s="97">
        <v>5.8972145100000001E-3</v>
      </c>
    </row>
    <row r="3762" spans="1:8" x14ac:dyDescent="0.2">
      <c r="A3762" s="42" t="s">
        <v>66</v>
      </c>
      <c r="B3762" s="42" t="s">
        <v>70</v>
      </c>
      <c r="C3762" s="42" t="s">
        <v>18</v>
      </c>
      <c r="D3762" s="43">
        <v>674</v>
      </c>
      <c r="E3762" s="97">
        <v>8.0293676799999998E-3</v>
      </c>
      <c r="F3762" s="97">
        <v>1.93353986E-3</v>
      </c>
      <c r="G3762" s="97">
        <v>1.6483436799999999E-3</v>
      </c>
      <c r="H3762" s="97">
        <v>4.4474837000000001E-3</v>
      </c>
    </row>
    <row r="3763" spans="1:8" x14ac:dyDescent="0.2">
      <c r="A3763" s="42" t="s">
        <v>66</v>
      </c>
      <c r="B3763" s="42" t="s">
        <v>71</v>
      </c>
      <c r="C3763" s="42" t="s">
        <v>18</v>
      </c>
      <c r="D3763" s="43">
        <v>132</v>
      </c>
      <c r="E3763" s="97">
        <v>1.1324354429999999E-2</v>
      </c>
      <c r="F3763" s="97">
        <v>3.2838802299999998E-3</v>
      </c>
      <c r="G3763" s="97">
        <v>1.6776267300000001E-3</v>
      </c>
      <c r="H3763" s="97">
        <v>6.3628469499999998E-3</v>
      </c>
    </row>
    <row r="3764" spans="1:8" x14ac:dyDescent="0.2">
      <c r="A3764" s="42" t="s">
        <v>66</v>
      </c>
      <c r="B3764" s="42" t="s">
        <v>72</v>
      </c>
      <c r="C3764" s="42" t="s">
        <v>18</v>
      </c>
      <c r="D3764" s="43">
        <v>35</v>
      </c>
      <c r="E3764" s="97">
        <v>4.75992043E-3</v>
      </c>
      <c r="F3764" s="97">
        <v>1.51289662E-3</v>
      </c>
      <c r="G3764" s="97">
        <v>1.36243362E-3</v>
      </c>
      <c r="H3764" s="97">
        <v>1.88458973E-3</v>
      </c>
    </row>
    <row r="3765" spans="1:8" x14ac:dyDescent="0.2">
      <c r="A3765" s="42" t="s">
        <v>66</v>
      </c>
      <c r="B3765" s="42" t="s">
        <v>73</v>
      </c>
      <c r="C3765" s="42" t="s">
        <v>18</v>
      </c>
      <c r="D3765" s="43">
        <v>116</v>
      </c>
      <c r="E3765" s="97">
        <v>8.9835765199999997E-3</v>
      </c>
      <c r="F3765" s="97">
        <v>1.8202224099999999E-3</v>
      </c>
      <c r="G3765" s="97">
        <v>1.5255824399999999E-3</v>
      </c>
      <c r="H3765" s="97">
        <v>5.6377711400000001E-3</v>
      </c>
    </row>
    <row r="3766" spans="1:8" x14ac:dyDescent="0.2">
      <c r="A3766" s="42" t="s">
        <v>66</v>
      </c>
      <c r="B3766" s="42" t="s">
        <v>74</v>
      </c>
      <c r="C3766" s="42" t="s">
        <v>18</v>
      </c>
      <c r="D3766" s="43">
        <v>356</v>
      </c>
      <c r="E3766" s="97">
        <v>9.7956978600000008E-3</v>
      </c>
      <c r="F3766" s="97">
        <v>2.8379887200000002E-3</v>
      </c>
      <c r="G3766" s="97">
        <v>1.5214378000000001E-3</v>
      </c>
      <c r="H3766" s="97">
        <v>5.4362708400000001E-3</v>
      </c>
    </row>
    <row r="3767" spans="1:8" x14ac:dyDescent="0.2">
      <c r="A3767" s="42" t="s">
        <v>66</v>
      </c>
      <c r="B3767" s="42" t="s">
        <v>75</v>
      </c>
      <c r="C3767" s="42" t="s">
        <v>18</v>
      </c>
      <c r="D3767" s="43">
        <v>289</v>
      </c>
      <c r="E3767" s="97">
        <v>9.2381132799999998E-3</v>
      </c>
      <c r="F3767" s="97">
        <v>1.42721526E-3</v>
      </c>
      <c r="G3767" s="97">
        <v>1.6266978100000001E-3</v>
      </c>
      <c r="H3767" s="97">
        <v>6.1841997400000001E-3</v>
      </c>
    </row>
    <row r="3768" spans="1:8" x14ac:dyDescent="0.2">
      <c r="A3768" s="42" t="s">
        <v>66</v>
      </c>
      <c r="B3768" s="42" t="s">
        <v>70</v>
      </c>
      <c r="C3768" s="42" t="s">
        <v>19</v>
      </c>
      <c r="D3768" s="43">
        <v>532</v>
      </c>
      <c r="E3768" s="97">
        <v>8.40014509E-3</v>
      </c>
      <c r="F3768" s="97">
        <v>1.8168683299999999E-3</v>
      </c>
      <c r="G3768" s="97">
        <v>1.7165089100000001E-3</v>
      </c>
      <c r="H3768" s="97">
        <v>4.8667673700000004E-3</v>
      </c>
    </row>
    <row r="3769" spans="1:8" x14ac:dyDescent="0.2">
      <c r="A3769" s="42" t="s">
        <v>66</v>
      </c>
      <c r="B3769" s="42" t="s">
        <v>71</v>
      </c>
      <c r="C3769" s="42" t="s">
        <v>19</v>
      </c>
      <c r="D3769" s="43">
        <v>64</v>
      </c>
      <c r="E3769" s="97">
        <v>9.7337961000000008E-3</v>
      </c>
      <c r="F3769" s="97">
        <v>2.0298029900000002E-3</v>
      </c>
      <c r="G3769" s="97">
        <v>1.13787591E-3</v>
      </c>
      <c r="H3769" s="97">
        <v>6.5661166600000003E-3</v>
      </c>
    </row>
    <row r="3770" spans="1:8" x14ac:dyDescent="0.2">
      <c r="A3770" s="42" t="s">
        <v>66</v>
      </c>
      <c r="B3770" s="42" t="s">
        <v>72</v>
      </c>
      <c r="C3770" s="42" t="s">
        <v>19</v>
      </c>
      <c r="D3770" s="43">
        <v>91</v>
      </c>
      <c r="E3770" s="97">
        <v>7.3239720700000004E-3</v>
      </c>
      <c r="F3770" s="97">
        <v>1.599257E-3</v>
      </c>
      <c r="G3770" s="97">
        <v>1.5789069799999999E-3</v>
      </c>
      <c r="H3770" s="97">
        <v>4.1458076599999996E-3</v>
      </c>
    </row>
    <row r="3771" spans="1:8" x14ac:dyDescent="0.2">
      <c r="A3771" s="42" t="s">
        <v>66</v>
      </c>
      <c r="B3771" s="42" t="s">
        <v>73</v>
      </c>
      <c r="C3771" s="42" t="s">
        <v>19</v>
      </c>
      <c r="D3771" s="43">
        <v>56</v>
      </c>
      <c r="E3771" s="97">
        <v>9.9869789099999995E-3</v>
      </c>
      <c r="F3771" s="97">
        <v>2.25818429E-3</v>
      </c>
      <c r="G3771" s="97">
        <v>1.3134504900000001E-3</v>
      </c>
      <c r="H3771" s="97">
        <v>6.4153436700000004E-3</v>
      </c>
    </row>
    <row r="3772" spans="1:8" x14ac:dyDescent="0.2">
      <c r="A3772" s="42" t="s">
        <v>66</v>
      </c>
      <c r="B3772" s="42" t="s">
        <v>74</v>
      </c>
      <c r="C3772" s="42" t="s">
        <v>19</v>
      </c>
      <c r="D3772" s="43">
        <v>408</v>
      </c>
      <c r="E3772" s="97">
        <v>8.8652015100000002E-3</v>
      </c>
      <c r="F3772" s="97">
        <v>1.90813337E-3</v>
      </c>
      <c r="G3772" s="97">
        <v>1.3766621100000001E-3</v>
      </c>
      <c r="H3772" s="97">
        <v>5.5804055299999997E-3</v>
      </c>
    </row>
    <row r="3773" spans="1:8" x14ac:dyDescent="0.2">
      <c r="A3773" s="42" t="s">
        <v>66</v>
      </c>
      <c r="B3773" s="42" t="s">
        <v>75</v>
      </c>
      <c r="C3773" s="42" t="s">
        <v>19</v>
      </c>
      <c r="D3773" s="43">
        <v>577</v>
      </c>
      <c r="E3773" s="97">
        <v>8.1632724399999992E-3</v>
      </c>
      <c r="F3773" s="97">
        <v>1.28389956E-3</v>
      </c>
      <c r="G3773" s="97">
        <v>1.4126586300000001E-3</v>
      </c>
      <c r="H3773" s="97">
        <v>5.4667137600000002E-3</v>
      </c>
    </row>
    <row r="3774" spans="1:8" x14ac:dyDescent="0.2">
      <c r="A3774" s="42" t="s">
        <v>66</v>
      </c>
      <c r="B3774" s="42" t="s">
        <v>70</v>
      </c>
      <c r="C3774" s="42" t="s">
        <v>20</v>
      </c>
      <c r="D3774" s="43">
        <v>2366</v>
      </c>
      <c r="E3774" s="97">
        <v>6.8251862300000004E-3</v>
      </c>
      <c r="F3774" s="97">
        <v>9.2151324999999997E-4</v>
      </c>
      <c r="G3774" s="97">
        <v>2.1438841900000001E-3</v>
      </c>
      <c r="H3774" s="97">
        <v>3.7597883100000001E-3</v>
      </c>
    </row>
    <row r="3775" spans="1:8" x14ac:dyDescent="0.2">
      <c r="A3775" s="42" t="s">
        <v>66</v>
      </c>
      <c r="B3775" s="42" t="s">
        <v>71</v>
      </c>
      <c r="C3775" s="42" t="s">
        <v>20</v>
      </c>
      <c r="D3775" s="43">
        <v>300</v>
      </c>
      <c r="E3775" s="97">
        <v>9.3783176799999996E-3</v>
      </c>
      <c r="F3775" s="97">
        <v>1.8938269E-3</v>
      </c>
      <c r="G3775" s="97">
        <v>2.0881556200000001E-3</v>
      </c>
      <c r="H3775" s="97">
        <v>5.39633465E-3</v>
      </c>
    </row>
    <row r="3776" spans="1:8" x14ac:dyDescent="0.2">
      <c r="A3776" s="42" t="s">
        <v>66</v>
      </c>
      <c r="B3776" s="42" t="s">
        <v>72</v>
      </c>
      <c r="C3776" s="42" t="s">
        <v>20</v>
      </c>
      <c r="D3776" s="43">
        <v>1554</v>
      </c>
      <c r="E3776" s="97">
        <v>8.5204025999999992E-3</v>
      </c>
      <c r="F3776" s="97">
        <v>1.0340322999999999E-3</v>
      </c>
      <c r="G3776" s="97">
        <v>3.2146057299999998E-3</v>
      </c>
      <c r="H3776" s="97">
        <v>4.2717640799999996E-3</v>
      </c>
    </row>
    <row r="3777" spans="1:8" x14ac:dyDescent="0.2">
      <c r="A3777" s="42" t="s">
        <v>66</v>
      </c>
      <c r="B3777" s="42" t="s">
        <v>73</v>
      </c>
      <c r="C3777" s="42" t="s">
        <v>20</v>
      </c>
      <c r="D3777" s="43">
        <v>376</v>
      </c>
      <c r="E3777" s="97">
        <v>7.8569799100000007E-3</v>
      </c>
      <c r="F3777" s="97">
        <v>1.4989654799999999E-3</v>
      </c>
      <c r="G3777" s="97">
        <v>2.0837948000000002E-3</v>
      </c>
      <c r="H3777" s="97">
        <v>4.2742191199999996E-3</v>
      </c>
    </row>
    <row r="3778" spans="1:8" x14ac:dyDescent="0.2">
      <c r="A3778" s="42" t="s">
        <v>66</v>
      </c>
      <c r="B3778" s="42" t="s">
        <v>74</v>
      </c>
      <c r="C3778" s="42" t="s">
        <v>20</v>
      </c>
      <c r="D3778" s="43">
        <v>1129</v>
      </c>
      <c r="E3778" s="97">
        <v>8.3944942199999997E-3</v>
      </c>
      <c r="F3778" s="97">
        <v>1.7403140200000001E-3</v>
      </c>
      <c r="G3778" s="97">
        <v>2.05938532E-3</v>
      </c>
      <c r="H3778" s="97">
        <v>4.5947944000000003E-3</v>
      </c>
    </row>
    <row r="3779" spans="1:8" x14ac:dyDescent="0.2">
      <c r="A3779" s="42" t="s">
        <v>66</v>
      </c>
      <c r="B3779" s="42" t="s">
        <v>75</v>
      </c>
      <c r="C3779" s="42" t="s">
        <v>20</v>
      </c>
      <c r="D3779" s="43">
        <v>702</v>
      </c>
      <c r="E3779" s="97">
        <v>8.5386492599999995E-3</v>
      </c>
      <c r="F3779" s="97">
        <v>1.0526139999999999E-3</v>
      </c>
      <c r="G3779" s="97">
        <v>1.93463426E-3</v>
      </c>
      <c r="H3779" s="97">
        <v>5.5514005100000003E-3</v>
      </c>
    </row>
    <row r="3780" spans="1:8" x14ac:dyDescent="0.2">
      <c r="A3780" s="42" t="s">
        <v>66</v>
      </c>
      <c r="B3780" s="42" t="s">
        <v>70</v>
      </c>
      <c r="C3780" s="42" t="s">
        <v>21</v>
      </c>
      <c r="D3780" s="43">
        <v>1826</v>
      </c>
      <c r="E3780" s="97">
        <v>7.7381936899999998E-3</v>
      </c>
      <c r="F3780" s="97">
        <v>1.47935151E-3</v>
      </c>
      <c r="G3780" s="97">
        <v>2.0525977800000001E-3</v>
      </c>
      <c r="H3780" s="97">
        <v>4.2062439299999999E-3</v>
      </c>
    </row>
    <row r="3781" spans="1:8" x14ac:dyDescent="0.2">
      <c r="A3781" s="42" t="s">
        <v>66</v>
      </c>
      <c r="B3781" s="42" t="s">
        <v>71</v>
      </c>
      <c r="C3781" s="42" t="s">
        <v>21</v>
      </c>
      <c r="D3781" s="43">
        <v>180</v>
      </c>
      <c r="E3781" s="97">
        <v>9.2449843500000007E-3</v>
      </c>
      <c r="F3781" s="97">
        <v>2.1719390700000001E-3</v>
      </c>
      <c r="G3781" s="97">
        <v>1.79423845E-3</v>
      </c>
      <c r="H3781" s="97">
        <v>5.2788063599999999E-3</v>
      </c>
    </row>
    <row r="3782" spans="1:8" x14ac:dyDescent="0.2">
      <c r="A3782" s="42" t="s">
        <v>66</v>
      </c>
      <c r="B3782" s="42" t="s">
        <v>72</v>
      </c>
      <c r="C3782" s="42" t="s">
        <v>21</v>
      </c>
      <c r="D3782" s="43">
        <v>519</v>
      </c>
      <c r="E3782" s="97">
        <v>7.9515893499999997E-3</v>
      </c>
      <c r="F3782" s="97">
        <v>8.1266032000000001E-4</v>
      </c>
      <c r="G3782" s="97">
        <v>2.6482103400000002E-3</v>
      </c>
      <c r="H3782" s="97">
        <v>4.4907182200000003E-3</v>
      </c>
    </row>
    <row r="3783" spans="1:8" x14ac:dyDescent="0.2">
      <c r="A3783" s="42" t="s">
        <v>66</v>
      </c>
      <c r="B3783" s="42" t="s">
        <v>73</v>
      </c>
      <c r="C3783" s="42" t="s">
        <v>21</v>
      </c>
      <c r="D3783" s="43">
        <v>154</v>
      </c>
      <c r="E3783" s="97">
        <v>9.9686596000000006E-3</v>
      </c>
      <c r="F3783" s="97">
        <v>2.58222079E-3</v>
      </c>
      <c r="G3783" s="97">
        <v>2.1950905299999999E-3</v>
      </c>
      <c r="H3783" s="97">
        <v>5.1913477800000002E-3</v>
      </c>
    </row>
    <row r="3784" spans="1:8" x14ac:dyDescent="0.2">
      <c r="A3784" s="42" t="s">
        <v>66</v>
      </c>
      <c r="B3784" s="42" t="s">
        <v>74</v>
      </c>
      <c r="C3784" s="42" t="s">
        <v>21</v>
      </c>
      <c r="D3784" s="43">
        <v>700</v>
      </c>
      <c r="E3784" s="97">
        <v>1.0326636659999999E-2</v>
      </c>
      <c r="F3784" s="97">
        <v>2.8606148400000002E-3</v>
      </c>
      <c r="G3784" s="97">
        <v>1.7965606E-3</v>
      </c>
      <c r="H3784" s="97">
        <v>5.66946073E-3</v>
      </c>
    </row>
    <row r="3785" spans="1:8" x14ac:dyDescent="0.2">
      <c r="A3785" s="42" t="s">
        <v>66</v>
      </c>
      <c r="B3785" s="42" t="s">
        <v>75</v>
      </c>
      <c r="C3785" s="42" t="s">
        <v>21</v>
      </c>
      <c r="D3785" s="43">
        <v>671</v>
      </c>
      <c r="E3785" s="97">
        <v>8.6284633599999997E-3</v>
      </c>
      <c r="F3785" s="97">
        <v>1.3481637700000001E-3</v>
      </c>
      <c r="G3785" s="97">
        <v>1.81737087E-3</v>
      </c>
      <c r="H3785" s="97">
        <v>5.4629282299999997E-3</v>
      </c>
    </row>
    <row r="3786" spans="1:8" x14ac:dyDescent="0.2">
      <c r="A3786" s="42" t="s">
        <v>66</v>
      </c>
      <c r="B3786" s="42" t="s">
        <v>70</v>
      </c>
      <c r="C3786" s="42" t="s">
        <v>22</v>
      </c>
      <c r="D3786" s="43">
        <v>258</v>
      </c>
      <c r="E3786" s="97">
        <v>7.4840293100000002E-3</v>
      </c>
      <c r="F3786" s="97">
        <v>2.0576278699999998E-3</v>
      </c>
      <c r="G3786" s="97">
        <v>1.1684429100000001E-3</v>
      </c>
      <c r="H3786" s="97">
        <v>4.2579580599999998E-3</v>
      </c>
    </row>
    <row r="3787" spans="1:8" x14ac:dyDescent="0.2">
      <c r="A3787" s="42" t="s">
        <v>66</v>
      </c>
      <c r="B3787" s="42" t="s">
        <v>71</v>
      </c>
      <c r="C3787" s="42" t="s">
        <v>22</v>
      </c>
      <c r="D3787" s="43">
        <v>84</v>
      </c>
      <c r="E3787" s="97">
        <v>8.5187938899999992E-3</v>
      </c>
      <c r="F3787" s="97">
        <v>1.8066576100000001E-3</v>
      </c>
      <c r="G3787" s="97">
        <v>1.38943979E-3</v>
      </c>
      <c r="H3787" s="97">
        <v>5.3226959600000002E-3</v>
      </c>
    </row>
    <row r="3788" spans="1:8" x14ac:dyDescent="0.2">
      <c r="A3788" s="42" t="s">
        <v>66</v>
      </c>
      <c r="B3788" s="42" t="s">
        <v>72</v>
      </c>
      <c r="C3788" s="42" t="s">
        <v>22</v>
      </c>
      <c r="D3788" s="43">
        <v>50</v>
      </c>
      <c r="E3788" s="97">
        <v>6.4784719500000001E-3</v>
      </c>
      <c r="F3788" s="97">
        <v>2.6858793700000002E-3</v>
      </c>
      <c r="G3788" s="97">
        <v>1.15254609E-3</v>
      </c>
      <c r="H3788" s="97">
        <v>2.6400460599999998E-3</v>
      </c>
    </row>
    <row r="3789" spans="1:8" x14ac:dyDescent="0.2">
      <c r="A3789" s="42" t="s">
        <v>66</v>
      </c>
      <c r="B3789" s="42" t="s">
        <v>73</v>
      </c>
      <c r="C3789" s="42" t="s">
        <v>22</v>
      </c>
      <c r="D3789" s="43">
        <v>142</v>
      </c>
      <c r="E3789" s="97">
        <v>8.8609316E-3</v>
      </c>
      <c r="F3789" s="97">
        <v>2.28286364E-3</v>
      </c>
      <c r="G3789" s="97">
        <v>1.2257920399999999E-3</v>
      </c>
      <c r="H3789" s="97">
        <v>5.35227545E-3</v>
      </c>
    </row>
    <row r="3790" spans="1:8" x14ac:dyDescent="0.2">
      <c r="A3790" s="42" t="s">
        <v>66</v>
      </c>
      <c r="B3790" s="42" t="s">
        <v>74</v>
      </c>
      <c r="C3790" s="42" t="s">
        <v>22</v>
      </c>
      <c r="D3790" s="43">
        <v>340</v>
      </c>
      <c r="E3790" s="97">
        <v>7.0642699099999996E-3</v>
      </c>
      <c r="F3790" s="97">
        <v>1.76337804E-3</v>
      </c>
      <c r="G3790" s="97">
        <v>1.1592453899999999E-3</v>
      </c>
      <c r="H3790" s="97">
        <v>4.1416460099999997E-3</v>
      </c>
    </row>
    <row r="3791" spans="1:8" x14ac:dyDescent="0.2">
      <c r="A3791" s="42" t="s">
        <v>66</v>
      </c>
      <c r="B3791" s="42" t="s">
        <v>75</v>
      </c>
      <c r="C3791" s="42" t="s">
        <v>22</v>
      </c>
      <c r="D3791" s="43">
        <v>323</v>
      </c>
      <c r="E3791" s="97">
        <v>6.5857912299999996E-3</v>
      </c>
      <c r="F3791" s="97">
        <v>8.3007228000000002E-4</v>
      </c>
      <c r="G3791" s="97">
        <v>1.0304506799999999E-3</v>
      </c>
      <c r="H3791" s="97">
        <v>4.7252677900000003E-3</v>
      </c>
    </row>
    <row r="3792" spans="1:8" x14ac:dyDescent="0.2">
      <c r="A3792" s="42" t="s">
        <v>66</v>
      </c>
      <c r="B3792" s="42" t="s">
        <v>70</v>
      </c>
      <c r="C3792" s="42" t="s">
        <v>23</v>
      </c>
      <c r="D3792" s="43">
        <v>1721</v>
      </c>
      <c r="E3792" s="97">
        <v>6.5415843799999998E-3</v>
      </c>
      <c r="F3792" s="97">
        <v>1.2218816800000001E-3</v>
      </c>
      <c r="G3792" s="97">
        <v>1.3929170400000001E-3</v>
      </c>
      <c r="H3792" s="97">
        <v>3.9267851599999997E-3</v>
      </c>
    </row>
    <row r="3793" spans="1:8" x14ac:dyDescent="0.2">
      <c r="A3793" s="42" t="s">
        <v>66</v>
      </c>
      <c r="B3793" s="42" t="s">
        <v>71</v>
      </c>
      <c r="C3793" s="42" t="s">
        <v>23</v>
      </c>
      <c r="D3793" s="43">
        <v>372</v>
      </c>
      <c r="E3793" s="97">
        <v>6.6611905099999997E-3</v>
      </c>
      <c r="F3793" s="97">
        <v>1.1514956900000001E-3</v>
      </c>
      <c r="G3793" s="97">
        <v>1.4433676999999999E-3</v>
      </c>
      <c r="H3793" s="97">
        <v>4.0663266600000003E-3</v>
      </c>
    </row>
    <row r="3794" spans="1:8" x14ac:dyDescent="0.2">
      <c r="A3794" s="42" t="s">
        <v>66</v>
      </c>
      <c r="B3794" s="42" t="s">
        <v>72</v>
      </c>
      <c r="C3794" s="42" t="s">
        <v>23</v>
      </c>
      <c r="D3794" s="43">
        <v>58</v>
      </c>
      <c r="E3794" s="97">
        <v>5.14307924E-3</v>
      </c>
      <c r="F3794" s="97">
        <v>1.9200987600000001E-3</v>
      </c>
      <c r="G3794" s="97">
        <v>7.4413292000000001E-4</v>
      </c>
      <c r="H3794" s="97">
        <v>2.4788470899999998E-3</v>
      </c>
    </row>
    <row r="3795" spans="1:8" x14ac:dyDescent="0.2">
      <c r="A3795" s="42" t="s">
        <v>66</v>
      </c>
      <c r="B3795" s="42" t="s">
        <v>73</v>
      </c>
      <c r="C3795" s="42" t="s">
        <v>23</v>
      </c>
      <c r="D3795" s="43">
        <v>188</v>
      </c>
      <c r="E3795" s="97">
        <v>7.5483276900000004E-3</v>
      </c>
      <c r="F3795" s="97">
        <v>1.9212960399999999E-3</v>
      </c>
      <c r="G3795" s="97">
        <v>1.3180282199999999E-3</v>
      </c>
      <c r="H3795" s="97">
        <v>4.3090028900000001E-3</v>
      </c>
    </row>
    <row r="3796" spans="1:8" x14ac:dyDescent="0.2">
      <c r="A3796" s="42" t="s">
        <v>66</v>
      </c>
      <c r="B3796" s="42" t="s">
        <v>74</v>
      </c>
      <c r="C3796" s="42" t="s">
        <v>23</v>
      </c>
      <c r="D3796" s="43">
        <v>890</v>
      </c>
      <c r="E3796" s="97">
        <v>6.78558027E-3</v>
      </c>
      <c r="F3796" s="97">
        <v>1.5321470699999999E-3</v>
      </c>
      <c r="G3796" s="97">
        <v>1.02518962E-3</v>
      </c>
      <c r="H3796" s="97">
        <v>4.2282431000000001E-3</v>
      </c>
    </row>
    <row r="3797" spans="1:8" x14ac:dyDescent="0.2">
      <c r="A3797" s="42" t="s">
        <v>66</v>
      </c>
      <c r="B3797" s="42" t="s">
        <v>75</v>
      </c>
      <c r="C3797" s="42" t="s">
        <v>23</v>
      </c>
      <c r="D3797" s="43">
        <v>434</v>
      </c>
      <c r="E3797" s="97">
        <v>7.3536437499999996E-3</v>
      </c>
      <c r="F3797" s="97">
        <v>1.38958202E-3</v>
      </c>
      <c r="G3797" s="97">
        <v>1.26029377E-3</v>
      </c>
      <c r="H3797" s="97">
        <v>4.7037674600000001E-3</v>
      </c>
    </row>
    <row r="3798" spans="1:8" x14ac:dyDescent="0.2">
      <c r="A3798" s="42" t="s">
        <v>66</v>
      </c>
      <c r="B3798" s="42" t="s">
        <v>70</v>
      </c>
      <c r="C3798" s="42" t="s">
        <v>24</v>
      </c>
      <c r="D3798" s="43">
        <v>1957</v>
      </c>
      <c r="E3798" s="97">
        <v>7.3947803700000004E-3</v>
      </c>
      <c r="F3798" s="97">
        <v>1.3928629900000001E-3</v>
      </c>
      <c r="G3798" s="97">
        <v>1.8771702700000001E-3</v>
      </c>
      <c r="H3798" s="97">
        <v>4.1247466300000004E-3</v>
      </c>
    </row>
    <row r="3799" spans="1:8" x14ac:dyDescent="0.2">
      <c r="A3799" s="42" t="s">
        <v>66</v>
      </c>
      <c r="B3799" s="42" t="s">
        <v>71</v>
      </c>
      <c r="C3799" s="42" t="s">
        <v>24</v>
      </c>
      <c r="D3799" s="43">
        <v>467</v>
      </c>
      <c r="E3799" s="97">
        <v>7.8851165400000006E-3</v>
      </c>
      <c r="F3799" s="97">
        <v>1.4502287500000001E-3</v>
      </c>
      <c r="G3799" s="97">
        <v>1.8404014600000001E-3</v>
      </c>
      <c r="H3799" s="97">
        <v>4.5944858399999998E-3</v>
      </c>
    </row>
    <row r="3800" spans="1:8" x14ac:dyDescent="0.2">
      <c r="A3800" s="42" t="s">
        <v>66</v>
      </c>
      <c r="B3800" s="42" t="s">
        <v>72</v>
      </c>
      <c r="C3800" s="42" t="s">
        <v>24</v>
      </c>
      <c r="D3800" s="43">
        <v>45</v>
      </c>
      <c r="E3800" s="97">
        <v>4.60673842E-3</v>
      </c>
      <c r="F3800" s="97">
        <v>2.1270573800000001E-3</v>
      </c>
      <c r="G3800" s="97">
        <v>9.6939282999999995E-4</v>
      </c>
      <c r="H3800" s="97">
        <v>1.5102878300000001E-3</v>
      </c>
    </row>
    <row r="3801" spans="1:8" x14ac:dyDescent="0.2">
      <c r="A3801" s="42" t="s">
        <v>66</v>
      </c>
      <c r="B3801" s="42" t="s">
        <v>73</v>
      </c>
      <c r="C3801" s="42" t="s">
        <v>24</v>
      </c>
      <c r="D3801" s="43">
        <v>273</v>
      </c>
      <c r="E3801" s="97">
        <v>9.3800448800000005E-3</v>
      </c>
      <c r="F3801" s="97">
        <v>1.8317559600000001E-3</v>
      </c>
      <c r="G3801" s="97">
        <v>1.86876758E-3</v>
      </c>
      <c r="H3801" s="97">
        <v>5.6795208700000004E-3</v>
      </c>
    </row>
    <row r="3802" spans="1:8" x14ac:dyDescent="0.2">
      <c r="A3802" s="42" t="s">
        <v>66</v>
      </c>
      <c r="B3802" s="42" t="s">
        <v>74</v>
      </c>
      <c r="C3802" s="42" t="s">
        <v>24</v>
      </c>
      <c r="D3802" s="43">
        <v>1390</v>
      </c>
      <c r="E3802" s="97">
        <v>8.8074204900000005E-3</v>
      </c>
      <c r="F3802" s="97">
        <v>1.7374764399999999E-3</v>
      </c>
      <c r="G3802" s="97">
        <v>1.8019914999999999E-3</v>
      </c>
      <c r="H3802" s="97">
        <v>5.2679520699999999E-3</v>
      </c>
    </row>
    <row r="3803" spans="1:8" x14ac:dyDescent="0.2">
      <c r="A3803" s="42" t="s">
        <v>66</v>
      </c>
      <c r="B3803" s="42" t="s">
        <v>75</v>
      </c>
      <c r="C3803" s="42" t="s">
        <v>24</v>
      </c>
      <c r="D3803" s="43">
        <v>1299</v>
      </c>
      <c r="E3803" s="97">
        <v>8.5153106800000006E-3</v>
      </c>
      <c r="F3803" s="97">
        <v>1.46057841E-3</v>
      </c>
      <c r="G3803" s="97">
        <v>1.55688647E-3</v>
      </c>
      <c r="H3803" s="97">
        <v>5.4978364199999999E-3</v>
      </c>
    </row>
    <row r="3804" spans="1:8" x14ac:dyDescent="0.2">
      <c r="A3804" s="42" t="s">
        <v>66</v>
      </c>
      <c r="B3804" s="42" t="s">
        <v>70</v>
      </c>
      <c r="C3804" s="42" t="s">
        <v>25</v>
      </c>
      <c r="D3804" s="43">
        <v>1090</v>
      </c>
      <c r="E3804" s="97">
        <v>8.2530260000000001E-3</v>
      </c>
      <c r="F3804" s="97">
        <v>1.58440556E-3</v>
      </c>
      <c r="G3804" s="97">
        <v>2.1054194E-3</v>
      </c>
      <c r="H3804" s="97">
        <v>4.5632005700000002E-3</v>
      </c>
    </row>
    <row r="3805" spans="1:8" x14ac:dyDescent="0.2">
      <c r="A3805" s="42" t="s">
        <v>66</v>
      </c>
      <c r="B3805" s="42" t="s">
        <v>71</v>
      </c>
      <c r="C3805" s="42" t="s">
        <v>25</v>
      </c>
      <c r="D3805" s="43">
        <v>319</v>
      </c>
      <c r="E3805" s="97">
        <v>1.067684727E-2</v>
      </c>
      <c r="F3805" s="97">
        <v>2.8646737799999998E-3</v>
      </c>
      <c r="G3805" s="97">
        <v>1.86400619E-3</v>
      </c>
      <c r="H3805" s="97">
        <v>5.94816676E-3</v>
      </c>
    </row>
    <row r="3806" spans="1:8" x14ac:dyDescent="0.2">
      <c r="A3806" s="42" t="s">
        <v>66</v>
      </c>
      <c r="B3806" s="42" t="s">
        <v>72</v>
      </c>
      <c r="C3806" s="42" t="s">
        <v>25</v>
      </c>
      <c r="D3806" s="43">
        <v>558</v>
      </c>
      <c r="E3806" s="97">
        <v>9.0157056599999997E-3</v>
      </c>
      <c r="F3806" s="97">
        <v>1.03438595E-3</v>
      </c>
      <c r="G3806" s="97">
        <v>3.49466491E-3</v>
      </c>
      <c r="H3806" s="97">
        <v>4.4866543100000001E-3</v>
      </c>
    </row>
    <row r="3807" spans="1:8" x14ac:dyDescent="0.2">
      <c r="A3807" s="42" t="s">
        <v>66</v>
      </c>
      <c r="B3807" s="42" t="s">
        <v>73</v>
      </c>
      <c r="C3807" s="42" t="s">
        <v>25</v>
      </c>
      <c r="D3807" s="43">
        <v>106</v>
      </c>
      <c r="E3807" s="97">
        <v>8.4622857299999996E-3</v>
      </c>
      <c r="F3807" s="97">
        <v>1.6756199799999999E-3</v>
      </c>
      <c r="G3807" s="97">
        <v>1.9920507899999999E-3</v>
      </c>
      <c r="H3807" s="97">
        <v>4.7946145299999996E-3</v>
      </c>
    </row>
    <row r="3808" spans="1:8" x14ac:dyDescent="0.2">
      <c r="A3808" s="42" t="s">
        <v>66</v>
      </c>
      <c r="B3808" s="42" t="s">
        <v>74</v>
      </c>
      <c r="C3808" s="42" t="s">
        <v>25</v>
      </c>
      <c r="D3808" s="43">
        <v>542</v>
      </c>
      <c r="E3808" s="97">
        <v>8.2887451599999995E-3</v>
      </c>
      <c r="F3808" s="97">
        <v>1.7230633500000001E-3</v>
      </c>
      <c r="G3808" s="97">
        <v>1.8281482400000001E-3</v>
      </c>
      <c r="H3808" s="97">
        <v>4.7375330600000001E-3</v>
      </c>
    </row>
    <row r="3809" spans="1:8" x14ac:dyDescent="0.2">
      <c r="A3809" s="42" t="s">
        <v>66</v>
      </c>
      <c r="B3809" s="42" t="s">
        <v>75</v>
      </c>
      <c r="C3809" s="42" t="s">
        <v>25</v>
      </c>
      <c r="D3809" s="43">
        <v>340</v>
      </c>
      <c r="E3809" s="97">
        <v>8.69155068E-3</v>
      </c>
      <c r="F3809" s="97">
        <v>1.37077861E-3</v>
      </c>
      <c r="G3809" s="97">
        <v>2.0246797700000001E-3</v>
      </c>
      <c r="H3809" s="97">
        <v>5.2960918100000004E-3</v>
      </c>
    </row>
    <row r="3810" spans="1:8" x14ac:dyDescent="0.2">
      <c r="A3810" s="42" t="s">
        <v>66</v>
      </c>
      <c r="B3810" s="42" t="s">
        <v>70</v>
      </c>
      <c r="C3810" s="42" t="s">
        <v>26</v>
      </c>
      <c r="D3810" s="43">
        <v>18727</v>
      </c>
      <c r="E3810" s="97">
        <v>5.2429428299999997E-3</v>
      </c>
      <c r="F3810" s="97">
        <v>1.26949404E-3</v>
      </c>
      <c r="G3810" s="97">
        <v>8.7270670000000002E-4</v>
      </c>
      <c r="H3810" s="97">
        <v>3.1007416099999999E-3</v>
      </c>
    </row>
    <row r="3811" spans="1:8" x14ac:dyDescent="0.2">
      <c r="A3811" s="42" t="s">
        <v>66</v>
      </c>
      <c r="B3811" s="42" t="s">
        <v>71</v>
      </c>
      <c r="C3811" s="42" t="s">
        <v>26</v>
      </c>
      <c r="D3811" s="43">
        <v>7816</v>
      </c>
      <c r="E3811" s="97">
        <v>5.2335854899999996E-3</v>
      </c>
      <c r="F3811" s="97">
        <v>1.1711151E-3</v>
      </c>
      <c r="G3811" s="97">
        <v>8.8445834000000002E-4</v>
      </c>
      <c r="H3811" s="97">
        <v>3.17801156E-3</v>
      </c>
    </row>
    <row r="3812" spans="1:8" x14ac:dyDescent="0.2">
      <c r="A3812" s="42" t="s">
        <v>66</v>
      </c>
      <c r="B3812" s="42" t="s">
        <v>72</v>
      </c>
      <c r="C3812" s="42" t="s">
        <v>26</v>
      </c>
      <c r="D3812" s="43">
        <v>1011</v>
      </c>
      <c r="E3812" s="97">
        <v>4.9802173399999998E-3</v>
      </c>
      <c r="F3812" s="97">
        <v>1.6447203300000001E-3</v>
      </c>
      <c r="G3812" s="97">
        <v>7.6568600000000001E-4</v>
      </c>
      <c r="H3812" s="97">
        <v>2.5698105300000001E-3</v>
      </c>
    </row>
    <row r="3813" spans="1:8" x14ac:dyDescent="0.2">
      <c r="A3813" s="42" t="s">
        <v>66</v>
      </c>
      <c r="B3813" s="42" t="s">
        <v>73</v>
      </c>
      <c r="C3813" s="42" t="s">
        <v>26</v>
      </c>
      <c r="D3813" s="43">
        <v>7499</v>
      </c>
      <c r="E3813" s="97">
        <v>5.56960349E-3</v>
      </c>
      <c r="F3813" s="97">
        <v>1.4364289399999999E-3</v>
      </c>
      <c r="G3813" s="97">
        <v>8.7406845999999999E-4</v>
      </c>
      <c r="H3813" s="97">
        <v>3.2591056000000002E-3</v>
      </c>
    </row>
    <row r="3814" spans="1:8" x14ac:dyDescent="0.2">
      <c r="A3814" s="42" t="s">
        <v>66</v>
      </c>
      <c r="B3814" s="42" t="s">
        <v>74</v>
      </c>
      <c r="C3814" s="42" t="s">
        <v>26</v>
      </c>
      <c r="D3814" s="43">
        <v>11785</v>
      </c>
      <c r="E3814" s="97">
        <v>5.9072785099999999E-3</v>
      </c>
      <c r="F3814" s="97">
        <v>1.40620998E-3</v>
      </c>
      <c r="G3814" s="97">
        <v>8.3864528000000002E-4</v>
      </c>
      <c r="H3814" s="97">
        <v>3.6624227599999998E-3</v>
      </c>
    </row>
    <row r="3815" spans="1:8" x14ac:dyDescent="0.2">
      <c r="A3815" s="42" t="s">
        <v>66</v>
      </c>
      <c r="B3815" s="42" t="s">
        <v>75</v>
      </c>
      <c r="C3815" s="42" t="s">
        <v>26</v>
      </c>
      <c r="D3815" s="43">
        <v>4113</v>
      </c>
      <c r="E3815" s="97">
        <v>5.5392508699999999E-3</v>
      </c>
      <c r="F3815" s="97">
        <v>1.42867048E-3</v>
      </c>
      <c r="G3815" s="97">
        <v>8.4222539999999997E-4</v>
      </c>
      <c r="H3815" s="97">
        <v>3.2683545E-3</v>
      </c>
    </row>
    <row r="3816" spans="1:8" x14ac:dyDescent="0.2">
      <c r="A3816" s="42" t="s">
        <v>66</v>
      </c>
      <c r="B3816" s="42" t="s">
        <v>70</v>
      </c>
      <c r="C3816" s="42" t="s">
        <v>27</v>
      </c>
      <c r="D3816" s="43">
        <v>3082</v>
      </c>
      <c r="E3816" s="97">
        <v>5.9850052900000004E-3</v>
      </c>
      <c r="F3816" s="97">
        <v>1.5543618500000001E-3</v>
      </c>
      <c r="G3816" s="97">
        <v>7.6523681999999995E-4</v>
      </c>
      <c r="H3816" s="97">
        <v>3.66540611E-3</v>
      </c>
    </row>
    <row r="3817" spans="1:8" x14ac:dyDescent="0.2">
      <c r="A3817" s="42" t="s">
        <v>66</v>
      </c>
      <c r="B3817" s="42" t="s">
        <v>71</v>
      </c>
      <c r="C3817" s="42" t="s">
        <v>27</v>
      </c>
      <c r="D3817" s="43">
        <v>776</v>
      </c>
      <c r="E3817" s="97">
        <v>6.5249735099999996E-3</v>
      </c>
      <c r="F3817" s="97">
        <v>1.8658717500000001E-3</v>
      </c>
      <c r="G3817" s="97">
        <v>7.3423754000000001E-4</v>
      </c>
      <c r="H3817" s="97">
        <v>3.9248637300000003E-3</v>
      </c>
    </row>
    <row r="3818" spans="1:8" x14ac:dyDescent="0.2">
      <c r="A3818" s="42" t="s">
        <v>66</v>
      </c>
      <c r="B3818" s="42" t="s">
        <v>72</v>
      </c>
      <c r="C3818" s="42" t="s">
        <v>27</v>
      </c>
      <c r="D3818" s="43">
        <v>306</v>
      </c>
      <c r="E3818" s="97">
        <v>6.5671520800000003E-3</v>
      </c>
      <c r="F3818" s="97">
        <v>2.5351758700000002E-3</v>
      </c>
      <c r="G3818" s="97">
        <v>6.3982668000000002E-4</v>
      </c>
      <c r="H3818" s="97">
        <v>3.39214904E-3</v>
      </c>
    </row>
    <row r="3819" spans="1:8" x14ac:dyDescent="0.2">
      <c r="A3819" s="42" t="s">
        <v>66</v>
      </c>
      <c r="B3819" s="42" t="s">
        <v>73</v>
      </c>
      <c r="C3819" s="42" t="s">
        <v>27</v>
      </c>
      <c r="D3819" s="43">
        <v>1025</v>
      </c>
      <c r="E3819" s="97">
        <v>6.3670051700000004E-3</v>
      </c>
      <c r="F3819" s="97">
        <v>1.89800112E-3</v>
      </c>
      <c r="G3819" s="97">
        <v>6.9322470000000001E-4</v>
      </c>
      <c r="H3819" s="97">
        <v>3.7757788899999999E-3</v>
      </c>
    </row>
    <row r="3820" spans="1:8" x14ac:dyDescent="0.2">
      <c r="A3820" s="42" t="s">
        <v>66</v>
      </c>
      <c r="B3820" s="42" t="s">
        <v>74</v>
      </c>
      <c r="C3820" s="42" t="s">
        <v>27</v>
      </c>
      <c r="D3820" s="43">
        <v>2108</v>
      </c>
      <c r="E3820" s="97">
        <v>6.4185760400000003E-3</v>
      </c>
      <c r="F3820" s="97">
        <v>1.9923657000000001E-3</v>
      </c>
      <c r="G3820" s="97">
        <v>5.9409347000000004E-4</v>
      </c>
      <c r="H3820" s="97">
        <v>3.8321163800000002E-3</v>
      </c>
    </row>
    <row r="3821" spans="1:8" x14ac:dyDescent="0.2">
      <c r="A3821" s="42" t="s">
        <v>66</v>
      </c>
      <c r="B3821" s="42" t="s">
        <v>75</v>
      </c>
      <c r="C3821" s="42" t="s">
        <v>27</v>
      </c>
      <c r="D3821" s="43">
        <v>1803</v>
      </c>
      <c r="E3821" s="97">
        <v>5.7065575099999998E-3</v>
      </c>
      <c r="F3821" s="97">
        <v>1.3985433400000001E-3</v>
      </c>
      <c r="G3821" s="97">
        <v>5.9540017000000002E-4</v>
      </c>
      <c r="H3821" s="97">
        <v>3.7126135100000002E-3</v>
      </c>
    </row>
    <row r="3822" spans="1:8" x14ac:dyDescent="0.2">
      <c r="A3822" s="42" t="s">
        <v>66</v>
      </c>
      <c r="B3822" s="42" t="s">
        <v>70</v>
      </c>
      <c r="C3822" s="42" t="s">
        <v>28</v>
      </c>
      <c r="D3822" s="43">
        <v>1985</v>
      </c>
      <c r="E3822" s="97">
        <v>7.1714301599999997E-3</v>
      </c>
      <c r="F3822" s="97">
        <v>1.8531810200000001E-3</v>
      </c>
      <c r="G3822" s="97">
        <v>1.32091938E-3</v>
      </c>
      <c r="H3822" s="97">
        <v>3.9973292699999998E-3</v>
      </c>
    </row>
    <row r="3823" spans="1:8" x14ac:dyDescent="0.2">
      <c r="A3823" s="42" t="s">
        <v>66</v>
      </c>
      <c r="B3823" s="42" t="s">
        <v>71</v>
      </c>
      <c r="C3823" s="42" t="s">
        <v>28</v>
      </c>
      <c r="D3823" s="43">
        <v>131</v>
      </c>
      <c r="E3823" s="97">
        <v>1.3505442209999999E-2</v>
      </c>
      <c r="F3823" s="97">
        <v>5.1524064699999999E-3</v>
      </c>
      <c r="G3823" s="97">
        <v>1.3873866699999999E-3</v>
      </c>
      <c r="H3823" s="97">
        <v>6.9656486299999997E-3</v>
      </c>
    </row>
    <row r="3824" spans="1:8" x14ac:dyDescent="0.2">
      <c r="A3824" s="42" t="s">
        <v>66</v>
      </c>
      <c r="B3824" s="42" t="s">
        <v>72</v>
      </c>
      <c r="C3824" s="42" t="s">
        <v>28</v>
      </c>
      <c r="D3824" s="43">
        <v>627</v>
      </c>
      <c r="E3824" s="97">
        <v>6.5096319E-3</v>
      </c>
      <c r="F3824" s="97">
        <v>1.4243677099999999E-3</v>
      </c>
      <c r="G3824" s="97">
        <v>1.71626697E-3</v>
      </c>
      <c r="H3824" s="97">
        <v>3.36899674E-3</v>
      </c>
    </row>
    <row r="3825" spans="1:8" x14ac:dyDescent="0.2">
      <c r="A3825" s="42" t="s">
        <v>66</v>
      </c>
      <c r="B3825" s="42" t="s">
        <v>73</v>
      </c>
      <c r="C3825" s="42" t="s">
        <v>28</v>
      </c>
      <c r="D3825" s="43">
        <v>143</v>
      </c>
      <c r="E3825" s="97">
        <v>9.2171714599999996E-3</v>
      </c>
      <c r="F3825" s="97">
        <v>3.1130210100000001E-3</v>
      </c>
      <c r="G3825" s="97">
        <v>1.1929387599999999E-3</v>
      </c>
      <c r="H3825" s="97">
        <v>4.9112112500000003E-3</v>
      </c>
    </row>
    <row r="3826" spans="1:8" x14ac:dyDescent="0.2">
      <c r="A3826" s="42" t="s">
        <v>66</v>
      </c>
      <c r="B3826" s="42" t="s">
        <v>74</v>
      </c>
      <c r="C3826" s="42" t="s">
        <v>28</v>
      </c>
      <c r="D3826" s="43">
        <v>1204</v>
      </c>
      <c r="E3826" s="97">
        <v>8.5084342100000005E-3</v>
      </c>
      <c r="F3826" s="97">
        <v>2.8353499099999999E-3</v>
      </c>
      <c r="G3826" s="97">
        <v>9.4951602999999996E-4</v>
      </c>
      <c r="H3826" s="97">
        <v>4.7235678E-3</v>
      </c>
    </row>
    <row r="3827" spans="1:8" x14ac:dyDescent="0.2">
      <c r="A3827" s="42" t="s">
        <v>66</v>
      </c>
      <c r="B3827" s="42" t="s">
        <v>75</v>
      </c>
      <c r="C3827" s="42" t="s">
        <v>28</v>
      </c>
      <c r="D3827" s="43">
        <v>1143</v>
      </c>
      <c r="E3827" s="97">
        <v>8.0168434300000001E-3</v>
      </c>
      <c r="F3827" s="97">
        <v>1.54831316E-3</v>
      </c>
      <c r="G3827" s="97">
        <v>1.1272923100000001E-3</v>
      </c>
      <c r="H3827" s="97">
        <v>5.3412374800000002E-3</v>
      </c>
    </row>
    <row r="3828" spans="1:8" x14ac:dyDescent="0.2">
      <c r="A3828" s="42" t="s">
        <v>66</v>
      </c>
      <c r="B3828" s="42" t="s">
        <v>70</v>
      </c>
      <c r="C3828" s="42" t="s">
        <v>29</v>
      </c>
      <c r="D3828" s="43">
        <v>753</v>
      </c>
      <c r="E3828" s="97">
        <v>1.007912769E-2</v>
      </c>
      <c r="F3828" s="97">
        <v>2.82305937E-3</v>
      </c>
      <c r="G3828" s="97">
        <v>2.07635484E-3</v>
      </c>
      <c r="H3828" s="97">
        <v>5.1797130199999998E-3</v>
      </c>
    </row>
    <row r="3829" spans="1:8" x14ac:dyDescent="0.2">
      <c r="A3829" s="42" t="s">
        <v>66</v>
      </c>
      <c r="B3829" s="42" t="s">
        <v>71</v>
      </c>
      <c r="C3829" s="42" t="s">
        <v>29</v>
      </c>
      <c r="D3829" s="43">
        <v>311</v>
      </c>
      <c r="E3829" s="97">
        <v>1.203923254E-2</v>
      </c>
      <c r="F3829" s="97">
        <v>2.4199488699999999E-3</v>
      </c>
      <c r="G3829" s="97">
        <v>2.6626694800000001E-3</v>
      </c>
      <c r="H3829" s="97">
        <v>6.9565393E-3</v>
      </c>
    </row>
    <row r="3830" spans="1:8" x14ac:dyDescent="0.2">
      <c r="A3830" s="42" t="s">
        <v>66</v>
      </c>
      <c r="B3830" s="42" t="s">
        <v>72</v>
      </c>
      <c r="C3830" s="42" t="s">
        <v>29</v>
      </c>
      <c r="D3830" s="43">
        <v>29</v>
      </c>
      <c r="E3830" s="97">
        <v>9.3502551399999995E-3</v>
      </c>
      <c r="F3830" s="97">
        <v>3.7248560299999998E-3</v>
      </c>
      <c r="G3830" s="97">
        <v>1.14862676E-3</v>
      </c>
      <c r="H3830" s="97">
        <v>4.4763726400000002E-3</v>
      </c>
    </row>
    <row r="3831" spans="1:8" x14ac:dyDescent="0.2">
      <c r="A3831" s="42" t="s">
        <v>66</v>
      </c>
      <c r="B3831" s="42" t="s">
        <v>73</v>
      </c>
      <c r="C3831" s="42" t="s">
        <v>29</v>
      </c>
      <c r="D3831" s="43">
        <v>201</v>
      </c>
      <c r="E3831" s="97">
        <v>1.105934423E-2</v>
      </c>
      <c r="F3831" s="97">
        <v>2.7227287E-3</v>
      </c>
      <c r="G3831" s="97">
        <v>1.7320800900000001E-3</v>
      </c>
      <c r="H3831" s="97">
        <v>6.6044197899999997E-3</v>
      </c>
    </row>
    <row r="3832" spans="1:8" x14ac:dyDescent="0.2">
      <c r="A3832" s="42" t="s">
        <v>66</v>
      </c>
      <c r="B3832" s="42" t="s">
        <v>74</v>
      </c>
      <c r="C3832" s="42" t="s">
        <v>29</v>
      </c>
      <c r="D3832" s="43">
        <v>566</v>
      </c>
      <c r="E3832" s="97">
        <v>1.008970906E-2</v>
      </c>
      <c r="F3832" s="97">
        <v>2.69890613E-3</v>
      </c>
      <c r="G3832" s="97">
        <v>1.8936491499999999E-3</v>
      </c>
      <c r="H3832" s="97">
        <v>5.4970714699999999E-3</v>
      </c>
    </row>
    <row r="3833" spans="1:8" x14ac:dyDescent="0.2">
      <c r="A3833" s="42" t="s">
        <v>66</v>
      </c>
      <c r="B3833" s="42" t="s">
        <v>75</v>
      </c>
      <c r="C3833" s="42" t="s">
        <v>29</v>
      </c>
      <c r="D3833" s="43">
        <v>732</v>
      </c>
      <c r="E3833" s="97">
        <v>9.2607136799999993E-3</v>
      </c>
      <c r="F3833" s="97">
        <v>1.7596068800000001E-3</v>
      </c>
      <c r="G3833" s="97">
        <v>1.6181090800000001E-3</v>
      </c>
      <c r="H3833" s="97">
        <v>5.8828707699999996E-3</v>
      </c>
    </row>
    <row r="3834" spans="1:8" x14ac:dyDescent="0.2">
      <c r="A3834" s="42" t="s">
        <v>66</v>
      </c>
      <c r="B3834" s="42" t="s">
        <v>70</v>
      </c>
      <c r="C3834" s="42" t="s">
        <v>30</v>
      </c>
      <c r="D3834" s="43">
        <v>2018</v>
      </c>
      <c r="E3834" s="97">
        <v>6.7697490999999999E-3</v>
      </c>
      <c r="F3834" s="97">
        <v>1.4104194200000001E-3</v>
      </c>
      <c r="G3834" s="97">
        <v>1.0804378600000001E-3</v>
      </c>
      <c r="H3834" s="97">
        <v>4.2788913600000002E-3</v>
      </c>
    </row>
    <row r="3835" spans="1:8" x14ac:dyDescent="0.2">
      <c r="A3835" s="42" t="s">
        <v>66</v>
      </c>
      <c r="B3835" s="42" t="s">
        <v>71</v>
      </c>
      <c r="C3835" s="42" t="s">
        <v>30</v>
      </c>
      <c r="D3835" s="43">
        <v>387</v>
      </c>
      <c r="E3835" s="97">
        <v>8.1806868999999994E-3</v>
      </c>
      <c r="F3835" s="97">
        <v>1.8015477700000001E-3</v>
      </c>
      <c r="G3835" s="97">
        <v>1.1571379900000001E-3</v>
      </c>
      <c r="H3835" s="97">
        <v>5.22200068E-3</v>
      </c>
    </row>
    <row r="3836" spans="1:8" x14ac:dyDescent="0.2">
      <c r="A3836" s="42" t="s">
        <v>66</v>
      </c>
      <c r="B3836" s="42" t="s">
        <v>72</v>
      </c>
      <c r="C3836" s="42" t="s">
        <v>30</v>
      </c>
      <c r="D3836" s="43">
        <v>91</v>
      </c>
      <c r="E3836" s="97">
        <v>6.9393566999999996E-3</v>
      </c>
      <c r="F3836" s="97">
        <v>1.9034898E-3</v>
      </c>
      <c r="G3836" s="97">
        <v>1.4217030399999999E-3</v>
      </c>
      <c r="H3836" s="97">
        <v>3.6141633699999999E-3</v>
      </c>
    </row>
    <row r="3837" spans="1:8" x14ac:dyDescent="0.2">
      <c r="A3837" s="42" t="s">
        <v>66</v>
      </c>
      <c r="B3837" s="42" t="s">
        <v>73</v>
      </c>
      <c r="C3837" s="42" t="s">
        <v>30</v>
      </c>
      <c r="D3837" s="43">
        <v>354</v>
      </c>
      <c r="E3837" s="97">
        <v>7.0403063100000001E-3</v>
      </c>
      <c r="F3837" s="97">
        <v>1.70956242E-3</v>
      </c>
      <c r="G3837" s="97">
        <v>9.6081138999999996E-4</v>
      </c>
      <c r="H3837" s="97">
        <v>4.3699320099999999E-3</v>
      </c>
    </row>
    <row r="3838" spans="1:8" x14ac:dyDescent="0.2">
      <c r="A3838" s="42" t="s">
        <v>66</v>
      </c>
      <c r="B3838" s="42" t="s">
        <v>74</v>
      </c>
      <c r="C3838" s="42" t="s">
        <v>30</v>
      </c>
      <c r="D3838" s="43">
        <v>624</v>
      </c>
      <c r="E3838" s="97">
        <v>6.8011965000000004E-3</v>
      </c>
      <c r="F3838" s="97">
        <v>1.5316912E-3</v>
      </c>
      <c r="G3838" s="97">
        <v>9.2468295999999998E-4</v>
      </c>
      <c r="H3838" s="97">
        <v>4.3448218499999997E-3</v>
      </c>
    </row>
    <row r="3839" spans="1:8" x14ac:dyDescent="0.2">
      <c r="A3839" s="42" t="s">
        <v>66</v>
      </c>
      <c r="B3839" s="42" t="s">
        <v>75</v>
      </c>
      <c r="C3839" s="42" t="s">
        <v>30</v>
      </c>
      <c r="D3839" s="43">
        <v>564</v>
      </c>
      <c r="E3839" s="97">
        <v>7.5533143800000004E-3</v>
      </c>
      <c r="F3839" s="97">
        <v>1.4849288400000001E-3</v>
      </c>
      <c r="G3839" s="97">
        <v>8.4539966999999997E-4</v>
      </c>
      <c r="H3839" s="97">
        <v>5.2229853799999996E-3</v>
      </c>
    </row>
    <row r="3840" spans="1:8" x14ac:dyDescent="0.2">
      <c r="A3840" s="42" t="s">
        <v>66</v>
      </c>
      <c r="B3840" s="42" t="s">
        <v>70</v>
      </c>
      <c r="C3840" s="42" t="s">
        <v>31</v>
      </c>
      <c r="D3840" s="43">
        <v>1979</v>
      </c>
      <c r="E3840" s="97">
        <v>9.2874017500000003E-3</v>
      </c>
      <c r="F3840" s="97">
        <v>1.7794771E-3</v>
      </c>
      <c r="G3840" s="97">
        <v>1.85548349E-3</v>
      </c>
      <c r="H3840" s="97">
        <v>5.6524406699999998E-3</v>
      </c>
    </row>
    <row r="3841" spans="1:8" x14ac:dyDescent="0.2">
      <c r="A3841" s="42" t="s">
        <v>66</v>
      </c>
      <c r="B3841" s="42" t="s">
        <v>71</v>
      </c>
      <c r="C3841" s="42" t="s">
        <v>31</v>
      </c>
      <c r="D3841" s="43">
        <v>64</v>
      </c>
      <c r="E3841" s="97">
        <v>1.3683267969999999E-2</v>
      </c>
      <c r="F3841" s="97">
        <v>4.87015308E-3</v>
      </c>
      <c r="G3841" s="97">
        <v>1.48781082E-3</v>
      </c>
      <c r="H3841" s="97">
        <v>7.3253035600000004E-3</v>
      </c>
    </row>
    <row r="3842" spans="1:8" x14ac:dyDescent="0.2">
      <c r="A3842" s="42" t="s">
        <v>66</v>
      </c>
      <c r="B3842" s="42" t="s">
        <v>72</v>
      </c>
      <c r="C3842" s="42" t="s">
        <v>31</v>
      </c>
      <c r="D3842" s="43">
        <v>1837</v>
      </c>
      <c r="E3842" s="97">
        <v>1.8729018989999999E-2</v>
      </c>
      <c r="F3842" s="97">
        <v>2.2971037799999999E-3</v>
      </c>
      <c r="G3842" s="97">
        <v>2.0054774299999999E-3</v>
      </c>
      <c r="H3842" s="97">
        <v>1.4426437259999999E-2</v>
      </c>
    </row>
    <row r="3843" spans="1:8" x14ac:dyDescent="0.2">
      <c r="A3843" s="42" t="s">
        <v>66</v>
      </c>
      <c r="B3843" s="42" t="s">
        <v>73</v>
      </c>
      <c r="C3843" s="42" t="s">
        <v>31</v>
      </c>
      <c r="D3843" s="43">
        <v>779</v>
      </c>
      <c r="E3843" s="97">
        <v>7.8385748500000001E-3</v>
      </c>
      <c r="F3843" s="97">
        <v>1.9333752799999999E-3</v>
      </c>
      <c r="G3843" s="97">
        <v>1.4770239599999999E-3</v>
      </c>
      <c r="H3843" s="97">
        <v>4.4281751199999999E-3</v>
      </c>
    </row>
    <row r="3844" spans="1:8" x14ac:dyDescent="0.2">
      <c r="A3844" s="42" t="s">
        <v>66</v>
      </c>
      <c r="B3844" s="42" t="s">
        <v>74</v>
      </c>
      <c r="C3844" s="42" t="s">
        <v>31</v>
      </c>
      <c r="D3844" s="43">
        <v>834</v>
      </c>
      <c r="E3844" s="97">
        <v>7.44489108E-3</v>
      </c>
      <c r="F3844" s="97">
        <v>1.93119092E-3</v>
      </c>
      <c r="G3844" s="97">
        <v>1.3312542000000001E-3</v>
      </c>
      <c r="H3844" s="97">
        <v>4.1824454699999998E-3</v>
      </c>
    </row>
    <row r="3845" spans="1:8" x14ac:dyDescent="0.2">
      <c r="A3845" s="42" t="s">
        <v>66</v>
      </c>
      <c r="B3845" s="42" t="s">
        <v>75</v>
      </c>
      <c r="C3845" s="42" t="s">
        <v>31</v>
      </c>
      <c r="D3845" s="43">
        <v>500</v>
      </c>
      <c r="E3845" s="97">
        <v>7.40298586E-3</v>
      </c>
      <c r="F3845" s="97">
        <v>1.50337939E-3</v>
      </c>
      <c r="G3845" s="97">
        <v>1.3424071599999999E-3</v>
      </c>
      <c r="H3845" s="97">
        <v>4.5571988100000004E-3</v>
      </c>
    </row>
    <row r="3846" spans="1:8" x14ac:dyDescent="0.2">
      <c r="A3846" s="42" t="s">
        <v>66</v>
      </c>
      <c r="B3846" s="42" t="s">
        <v>70</v>
      </c>
      <c r="C3846" s="42" t="s">
        <v>166</v>
      </c>
      <c r="D3846" s="43">
        <v>3</v>
      </c>
      <c r="E3846" s="97">
        <v>7.0524687399999998E-3</v>
      </c>
      <c r="F3846" s="97">
        <v>1.53163564E-3</v>
      </c>
      <c r="G3846" s="97">
        <v>4.37885763E-3</v>
      </c>
      <c r="H3846" s="97">
        <v>1.14197499E-3</v>
      </c>
    </row>
    <row r="3847" spans="1:8" x14ac:dyDescent="0.2">
      <c r="A3847" s="42" t="s">
        <v>66</v>
      </c>
      <c r="B3847" s="42" t="s">
        <v>72</v>
      </c>
      <c r="C3847" s="42" t="s">
        <v>166</v>
      </c>
      <c r="D3847" s="43">
        <v>1</v>
      </c>
      <c r="E3847" s="97">
        <v>1.966435138E-2</v>
      </c>
      <c r="F3847" s="97">
        <v>1.197916666E-2</v>
      </c>
      <c r="G3847" s="97">
        <v>5.9375000000000001E-3</v>
      </c>
      <c r="H3847" s="97">
        <v>1.7476847199999999E-3</v>
      </c>
    </row>
    <row r="3848" spans="1:8" x14ac:dyDescent="0.2">
      <c r="A3848" s="42" t="s">
        <v>66</v>
      </c>
      <c r="B3848" s="42" t="s">
        <v>73</v>
      </c>
      <c r="C3848" s="42" t="s">
        <v>166</v>
      </c>
      <c r="D3848" s="43">
        <v>3</v>
      </c>
      <c r="E3848" s="97">
        <v>2.1141975220000001E-2</v>
      </c>
      <c r="F3848" s="97">
        <v>3.3449074E-3</v>
      </c>
      <c r="G3848" s="97">
        <v>7.5038578600000001E-3</v>
      </c>
      <c r="H3848" s="97">
        <v>1.0293209710000001E-2</v>
      </c>
    </row>
    <row r="3849" spans="1:8" x14ac:dyDescent="0.2">
      <c r="A3849" s="42" t="s">
        <v>66</v>
      </c>
      <c r="B3849" s="42" t="s">
        <v>74</v>
      </c>
      <c r="C3849" s="42" t="s">
        <v>166</v>
      </c>
      <c r="D3849" s="43">
        <v>3</v>
      </c>
      <c r="E3849" s="97">
        <v>1.9320987259999998E-2</v>
      </c>
      <c r="F3849" s="97">
        <v>1.2797067820000001E-2</v>
      </c>
      <c r="G3849" s="97">
        <v>1.5586416599999999E-3</v>
      </c>
      <c r="H3849" s="97">
        <v>4.9652773100000002E-3</v>
      </c>
    </row>
    <row r="3850" spans="1:8" x14ac:dyDescent="0.2">
      <c r="A3850" s="42" t="s">
        <v>66</v>
      </c>
      <c r="B3850" s="42" t="s">
        <v>75</v>
      </c>
      <c r="C3850" s="42" t="s">
        <v>166</v>
      </c>
      <c r="D3850" s="43">
        <v>1</v>
      </c>
      <c r="E3850" s="97">
        <v>6.2268513799999996E-3</v>
      </c>
      <c r="F3850" s="97">
        <v>2.0833333300000001E-3</v>
      </c>
      <c r="G3850" s="97">
        <v>1.29629583E-3</v>
      </c>
      <c r="H3850" s="97">
        <v>2.8472222199999999E-3</v>
      </c>
    </row>
    <row r="3851" spans="1:8" x14ac:dyDescent="0.2">
      <c r="A3851" s="42" t="s">
        <v>66</v>
      </c>
      <c r="B3851" s="42" t="s">
        <v>70</v>
      </c>
      <c r="C3851" s="42" t="s">
        <v>32</v>
      </c>
      <c r="D3851" s="43">
        <v>3157</v>
      </c>
      <c r="E3851" s="97">
        <v>8.0954688300000008E-3</v>
      </c>
      <c r="F3851" s="97">
        <v>1.67608112E-3</v>
      </c>
      <c r="G3851" s="97">
        <v>1.5361107299999999E-3</v>
      </c>
      <c r="H3851" s="97">
        <v>4.8832764799999996E-3</v>
      </c>
    </row>
    <row r="3852" spans="1:8" x14ac:dyDescent="0.2">
      <c r="A3852" s="42" t="s">
        <v>66</v>
      </c>
      <c r="B3852" s="42" t="s">
        <v>71</v>
      </c>
      <c r="C3852" s="42" t="s">
        <v>32</v>
      </c>
      <c r="D3852" s="43">
        <v>219</v>
      </c>
      <c r="E3852" s="97">
        <v>9.4513675000000002E-3</v>
      </c>
      <c r="F3852" s="97">
        <v>2.6659476600000001E-3</v>
      </c>
      <c r="G3852" s="97">
        <v>1.38725033E-3</v>
      </c>
      <c r="H3852" s="97">
        <v>5.3981690500000002E-3</v>
      </c>
    </row>
    <row r="3853" spans="1:8" x14ac:dyDescent="0.2">
      <c r="A3853" s="42" t="s">
        <v>66</v>
      </c>
      <c r="B3853" s="42" t="s">
        <v>72</v>
      </c>
      <c r="C3853" s="42" t="s">
        <v>32</v>
      </c>
      <c r="D3853" s="43">
        <v>501</v>
      </c>
      <c r="E3853" s="97">
        <v>9.4286193799999994E-3</v>
      </c>
      <c r="F3853" s="97">
        <v>1.3367706599999999E-3</v>
      </c>
      <c r="G3853" s="97">
        <v>2.6379183700000002E-3</v>
      </c>
      <c r="H3853" s="97">
        <v>5.4539298599999998E-3</v>
      </c>
    </row>
    <row r="3854" spans="1:8" x14ac:dyDescent="0.2">
      <c r="A3854" s="42" t="s">
        <v>66</v>
      </c>
      <c r="B3854" s="42" t="s">
        <v>73</v>
      </c>
      <c r="C3854" s="42" t="s">
        <v>32</v>
      </c>
      <c r="D3854" s="43">
        <v>643</v>
      </c>
      <c r="E3854" s="97">
        <v>8.8684945200000007E-3</v>
      </c>
      <c r="F3854" s="97">
        <v>2.3184325799999999E-3</v>
      </c>
      <c r="G3854" s="97">
        <v>1.54509365E-3</v>
      </c>
      <c r="H3854" s="97">
        <v>5.0049677900000002E-3</v>
      </c>
    </row>
    <row r="3855" spans="1:8" x14ac:dyDescent="0.2">
      <c r="A3855" s="42" t="s">
        <v>66</v>
      </c>
      <c r="B3855" s="42" t="s">
        <v>74</v>
      </c>
      <c r="C3855" s="42" t="s">
        <v>32</v>
      </c>
      <c r="D3855" s="43">
        <v>1202</v>
      </c>
      <c r="E3855" s="97">
        <v>8.7673705100000006E-3</v>
      </c>
      <c r="F3855" s="97">
        <v>2.10036682E-3</v>
      </c>
      <c r="G3855" s="97">
        <v>1.3260111799999999E-3</v>
      </c>
      <c r="H3855" s="97">
        <v>5.3409920100000001E-3</v>
      </c>
    </row>
    <row r="3856" spans="1:8" x14ac:dyDescent="0.2">
      <c r="A3856" s="42" t="s">
        <v>66</v>
      </c>
      <c r="B3856" s="42" t="s">
        <v>75</v>
      </c>
      <c r="C3856" s="42" t="s">
        <v>32</v>
      </c>
      <c r="D3856" s="43">
        <v>1184</v>
      </c>
      <c r="E3856" s="97">
        <v>8.9561629599999998E-3</v>
      </c>
      <c r="F3856" s="97">
        <v>1.66241413E-3</v>
      </c>
      <c r="G3856" s="97">
        <v>1.3132368199999999E-3</v>
      </c>
      <c r="H3856" s="97">
        <v>5.9805115199999996E-3</v>
      </c>
    </row>
    <row r="3857" spans="1:8" x14ac:dyDescent="0.2">
      <c r="A3857" s="42" t="s">
        <v>66</v>
      </c>
      <c r="B3857" s="42" t="s">
        <v>70</v>
      </c>
      <c r="C3857" s="42" t="s">
        <v>33</v>
      </c>
      <c r="D3857" s="43">
        <v>1869</v>
      </c>
      <c r="E3857" s="97">
        <v>7.50341811E-3</v>
      </c>
      <c r="F3857" s="97">
        <v>2.12114545E-3</v>
      </c>
      <c r="G3857" s="97">
        <v>1.1077978E-3</v>
      </c>
      <c r="H3857" s="97">
        <v>4.2744743699999997E-3</v>
      </c>
    </row>
    <row r="3858" spans="1:8" x14ac:dyDescent="0.2">
      <c r="A3858" s="42" t="s">
        <v>66</v>
      </c>
      <c r="B3858" s="42" t="s">
        <v>71</v>
      </c>
      <c r="C3858" s="42" t="s">
        <v>33</v>
      </c>
      <c r="D3858" s="43">
        <v>370</v>
      </c>
      <c r="E3858" s="97">
        <v>7.4749747400000002E-3</v>
      </c>
      <c r="F3858" s="97">
        <v>2.0428551100000001E-3</v>
      </c>
      <c r="G3858" s="97">
        <v>1.1203388500000001E-3</v>
      </c>
      <c r="H3858" s="97">
        <v>4.31178029E-3</v>
      </c>
    </row>
    <row r="3859" spans="1:8" x14ac:dyDescent="0.2">
      <c r="A3859" s="42" t="s">
        <v>66</v>
      </c>
      <c r="B3859" s="42" t="s">
        <v>72</v>
      </c>
      <c r="C3859" s="42" t="s">
        <v>33</v>
      </c>
      <c r="D3859" s="43">
        <v>87</v>
      </c>
      <c r="E3859" s="97">
        <v>6.5973550000000001E-3</v>
      </c>
      <c r="F3859" s="97">
        <v>2.3919750300000001E-3</v>
      </c>
      <c r="G3859" s="97">
        <v>1.05230926E-3</v>
      </c>
      <c r="H3859" s="97">
        <v>3.1530701499999998E-3</v>
      </c>
    </row>
    <row r="3860" spans="1:8" x14ac:dyDescent="0.2">
      <c r="A3860" s="42" t="s">
        <v>66</v>
      </c>
      <c r="B3860" s="42" t="s">
        <v>73</v>
      </c>
      <c r="C3860" s="42" t="s">
        <v>33</v>
      </c>
      <c r="D3860" s="43">
        <v>747</v>
      </c>
      <c r="E3860" s="97">
        <v>7.7906841100000004E-3</v>
      </c>
      <c r="F3860" s="97">
        <v>2.2795655499999999E-3</v>
      </c>
      <c r="G3860" s="97">
        <v>1.09363356E-3</v>
      </c>
      <c r="H3860" s="97">
        <v>4.4174845199999998E-3</v>
      </c>
    </row>
    <row r="3861" spans="1:8" x14ac:dyDescent="0.2">
      <c r="A3861" s="42" t="s">
        <v>66</v>
      </c>
      <c r="B3861" s="42" t="s">
        <v>74</v>
      </c>
      <c r="C3861" s="42" t="s">
        <v>33</v>
      </c>
      <c r="D3861" s="43">
        <v>1082</v>
      </c>
      <c r="E3861" s="97">
        <v>6.90954013E-3</v>
      </c>
      <c r="F3861" s="97">
        <v>1.9963563900000001E-3</v>
      </c>
      <c r="G3861" s="97">
        <v>9.2475971999999998E-4</v>
      </c>
      <c r="H3861" s="97">
        <v>3.9884235400000001E-3</v>
      </c>
    </row>
    <row r="3862" spans="1:8" x14ac:dyDescent="0.2">
      <c r="A3862" s="42" t="s">
        <v>66</v>
      </c>
      <c r="B3862" s="42" t="s">
        <v>75</v>
      </c>
      <c r="C3862" s="42" t="s">
        <v>33</v>
      </c>
      <c r="D3862" s="43">
        <v>663</v>
      </c>
      <c r="E3862" s="97">
        <v>6.7073589899999996E-3</v>
      </c>
      <c r="F3862" s="97">
        <v>1.38761429E-3</v>
      </c>
      <c r="G3862" s="97">
        <v>8.7790112999999996E-4</v>
      </c>
      <c r="H3862" s="97">
        <v>4.4418430899999996E-3</v>
      </c>
    </row>
    <row r="3863" spans="1:8" x14ac:dyDescent="0.2">
      <c r="A3863" s="42" t="s">
        <v>66</v>
      </c>
      <c r="B3863" s="42" t="s">
        <v>70</v>
      </c>
      <c r="C3863" s="42" t="s">
        <v>34</v>
      </c>
      <c r="D3863" s="43">
        <v>1366</v>
      </c>
      <c r="E3863" s="97">
        <v>7.4152192399999997E-3</v>
      </c>
      <c r="F3863" s="97">
        <v>1.76918086E-3</v>
      </c>
      <c r="G3863" s="97">
        <v>1.3113525300000001E-3</v>
      </c>
      <c r="H3863" s="97">
        <v>4.3346853699999998E-3</v>
      </c>
    </row>
    <row r="3864" spans="1:8" x14ac:dyDescent="0.2">
      <c r="A3864" s="42" t="s">
        <v>66</v>
      </c>
      <c r="B3864" s="42" t="s">
        <v>71</v>
      </c>
      <c r="C3864" s="42" t="s">
        <v>34</v>
      </c>
      <c r="D3864" s="43">
        <v>292</v>
      </c>
      <c r="E3864" s="97">
        <v>8.8659386799999993E-3</v>
      </c>
      <c r="F3864" s="97">
        <v>2.3600406599999998E-3</v>
      </c>
      <c r="G3864" s="97">
        <v>1.2201925600000001E-3</v>
      </c>
      <c r="H3864" s="97">
        <v>5.2857049999999999E-3</v>
      </c>
    </row>
    <row r="3865" spans="1:8" x14ac:dyDescent="0.2">
      <c r="A3865" s="42" t="s">
        <v>66</v>
      </c>
      <c r="B3865" s="42" t="s">
        <v>72</v>
      </c>
      <c r="C3865" s="42" t="s">
        <v>34</v>
      </c>
      <c r="D3865" s="43">
        <v>133</v>
      </c>
      <c r="E3865" s="97">
        <v>7.30080383E-3</v>
      </c>
      <c r="F3865" s="97">
        <v>1.82287289E-3</v>
      </c>
      <c r="G3865" s="97">
        <v>1.4109925199999999E-3</v>
      </c>
      <c r="H3865" s="97">
        <v>4.0669379600000001E-3</v>
      </c>
    </row>
    <row r="3866" spans="1:8" x14ac:dyDescent="0.2">
      <c r="A3866" s="42" t="s">
        <v>66</v>
      </c>
      <c r="B3866" s="42" t="s">
        <v>73</v>
      </c>
      <c r="C3866" s="42" t="s">
        <v>34</v>
      </c>
      <c r="D3866" s="43">
        <v>224</v>
      </c>
      <c r="E3866" s="97">
        <v>7.4596454999999997E-3</v>
      </c>
      <c r="F3866" s="97">
        <v>1.9653705400000001E-3</v>
      </c>
      <c r="G3866" s="97">
        <v>1.1072872899999999E-3</v>
      </c>
      <c r="H3866" s="97">
        <v>4.3869872100000002E-3</v>
      </c>
    </row>
    <row r="3867" spans="1:8" x14ac:dyDescent="0.2">
      <c r="A3867" s="42" t="s">
        <v>66</v>
      </c>
      <c r="B3867" s="42" t="s">
        <v>74</v>
      </c>
      <c r="C3867" s="42" t="s">
        <v>34</v>
      </c>
      <c r="D3867" s="43">
        <v>737</v>
      </c>
      <c r="E3867" s="97">
        <v>7.55768168E-3</v>
      </c>
      <c r="F3867" s="97">
        <v>2.0403975199999999E-3</v>
      </c>
      <c r="G3867" s="97">
        <v>1.1260927799999999E-3</v>
      </c>
      <c r="H3867" s="97">
        <v>4.3911909000000004E-3</v>
      </c>
    </row>
    <row r="3868" spans="1:8" x14ac:dyDescent="0.2">
      <c r="A3868" s="42" t="s">
        <v>66</v>
      </c>
      <c r="B3868" s="42" t="s">
        <v>75</v>
      </c>
      <c r="C3868" s="42" t="s">
        <v>34</v>
      </c>
      <c r="D3868" s="43">
        <v>830</v>
      </c>
      <c r="E3868" s="97">
        <v>8.1627479900000001E-3</v>
      </c>
      <c r="F3868" s="97">
        <v>1.7274094E-3</v>
      </c>
      <c r="G3868" s="97">
        <v>9.938222699999999E-4</v>
      </c>
      <c r="H3868" s="97">
        <v>5.4415158200000003E-3</v>
      </c>
    </row>
    <row r="3869" spans="1:8" x14ac:dyDescent="0.2">
      <c r="A3869" s="42" t="s">
        <v>66</v>
      </c>
      <c r="B3869" s="42" t="s">
        <v>70</v>
      </c>
      <c r="C3869" s="42" t="s">
        <v>35</v>
      </c>
      <c r="D3869" s="43">
        <v>490</v>
      </c>
      <c r="E3869" s="97">
        <v>1.0158139409999999E-2</v>
      </c>
      <c r="F3869" s="97">
        <v>1.9986533699999998E-3</v>
      </c>
      <c r="G3869" s="97">
        <v>2.1929797399999999E-3</v>
      </c>
      <c r="H3869" s="97">
        <v>5.9665057999999998E-3</v>
      </c>
    </row>
    <row r="3870" spans="1:8" x14ac:dyDescent="0.2">
      <c r="A3870" s="42" t="s">
        <v>66</v>
      </c>
      <c r="B3870" s="42" t="s">
        <v>71</v>
      </c>
      <c r="C3870" s="42" t="s">
        <v>35</v>
      </c>
      <c r="D3870" s="43">
        <v>118</v>
      </c>
      <c r="E3870" s="97">
        <v>1.5066599720000001E-2</v>
      </c>
      <c r="F3870" s="97">
        <v>5.2927846100000002E-3</v>
      </c>
      <c r="G3870" s="97">
        <v>2.22006409E-3</v>
      </c>
      <c r="H3870" s="97">
        <v>7.5537505300000002E-3</v>
      </c>
    </row>
    <row r="3871" spans="1:8" x14ac:dyDescent="0.2">
      <c r="A3871" s="42" t="s">
        <v>66</v>
      </c>
      <c r="B3871" s="42" t="s">
        <v>72</v>
      </c>
      <c r="C3871" s="42" t="s">
        <v>35</v>
      </c>
      <c r="D3871" s="43">
        <v>330</v>
      </c>
      <c r="E3871" s="97">
        <v>7.5265149099999996E-3</v>
      </c>
      <c r="F3871" s="97">
        <v>9.3771019999999998E-4</v>
      </c>
      <c r="G3871" s="97">
        <v>3.7514026799999999E-3</v>
      </c>
      <c r="H3871" s="97">
        <v>2.8374015700000001E-3</v>
      </c>
    </row>
    <row r="3872" spans="1:8" x14ac:dyDescent="0.2">
      <c r="A3872" s="42" t="s">
        <v>66</v>
      </c>
      <c r="B3872" s="42" t="s">
        <v>73</v>
      </c>
      <c r="C3872" s="42" t="s">
        <v>35</v>
      </c>
      <c r="D3872" s="43">
        <v>252</v>
      </c>
      <c r="E3872" s="97">
        <v>9.3281523300000006E-3</v>
      </c>
      <c r="F3872" s="97">
        <v>1.92368436E-3</v>
      </c>
      <c r="G3872" s="97">
        <v>2.0150368899999999E-3</v>
      </c>
      <c r="H3872" s="97">
        <v>5.3894306199999999E-3</v>
      </c>
    </row>
    <row r="3873" spans="1:8" x14ac:dyDescent="0.2">
      <c r="A3873" s="42" t="s">
        <v>66</v>
      </c>
      <c r="B3873" s="42" t="s">
        <v>74</v>
      </c>
      <c r="C3873" s="42" t="s">
        <v>35</v>
      </c>
      <c r="D3873" s="43">
        <v>406</v>
      </c>
      <c r="E3873" s="97">
        <v>7.8053158500000002E-3</v>
      </c>
      <c r="F3873" s="97">
        <v>1.66963121E-3</v>
      </c>
      <c r="G3873" s="97">
        <v>1.73320311E-3</v>
      </c>
      <c r="H3873" s="97">
        <v>4.4024810500000004E-3</v>
      </c>
    </row>
    <row r="3874" spans="1:8" x14ac:dyDescent="0.2">
      <c r="A3874" s="42" t="s">
        <v>66</v>
      </c>
      <c r="B3874" s="42" t="s">
        <v>75</v>
      </c>
      <c r="C3874" s="42" t="s">
        <v>35</v>
      </c>
      <c r="D3874" s="43">
        <v>804</v>
      </c>
      <c r="E3874" s="97">
        <v>8.5334465199999997E-3</v>
      </c>
      <c r="F3874" s="97">
        <v>1.1575655100000001E-3</v>
      </c>
      <c r="G3874" s="97">
        <v>1.8232475199999999E-3</v>
      </c>
      <c r="H3874" s="97">
        <v>5.5526330100000004E-3</v>
      </c>
    </row>
    <row r="3875" spans="1:8" x14ac:dyDescent="0.2">
      <c r="A3875" s="42" t="s">
        <v>66</v>
      </c>
      <c r="B3875" s="42" t="s">
        <v>70</v>
      </c>
      <c r="C3875" s="42" t="s">
        <v>36</v>
      </c>
      <c r="D3875" s="43">
        <v>2203</v>
      </c>
      <c r="E3875" s="97">
        <v>6.6643232499999996E-3</v>
      </c>
      <c r="F3875" s="97">
        <v>2.0418912799999999E-3</v>
      </c>
      <c r="G3875" s="97">
        <v>6.7835713000000001E-4</v>
      </c>
      <c r="H3875" s="97">
        <v>3.94407434E-3</v>
      </c>
    </row>
    <row r="3876" spans="1:8" x14ac:dyDescent="0.2">
      <c r="A3876" s="42" t="s">
        <v>66</v>
      </c>
      <c r="B3876" s="42" t="s">
        <v>71</v>
      </c>
      <c r="C3876" s="42" t="s">
        <v>36</v>
      </c>
      <c r="D3876" s="43">
        <v>364</v>
      </c>
      <c r="E3876" s="97">
        <v>7.3333203700000002E-3</v>
      </c>
      <c r="F3876" s="97">
        <v>2.3578675999999998E-3</v>
      </c>
      <c r="G3876" s="97">
        <v>7.0932514E-4</v>
      </c>
      <c r="H3876" s="97">
        <v>4.26612717E-3</v>
      </c>
    </row>
    <row r="3877" spans="1:8" x14ac:dyDescent="0.2">
      <c r="A3877" s="42" t="s">
        <v>66</v>
      </c>
      <c r="B3877" s="42" t="s">
        <v>72</v>
      </c>
      <c r="C3877" s="42" t="s">
        <v>36</v>
      </c>
      <c r="D3877" s="43">
        <v>170</v>
      </c>
      <c r="E3877" s="97">
        <v>6.1181234099999997E-3</v>
      </c>
      <c r="F3877" s="97">
        <v>2.2810455099999999E-3</v>
      </c>
      <c r="G3877" s="97">
        <v>6.2949323000000001E-4</v>
      </c>
      <c r="H3877" s="97">
        <v>3.20758418E-3</v>
      </c>
    </row>
    <row r="3878" spans="1:8" x14ac:dyDescent="0.2">
      <c r="A3878" s="42" t="s">
        <v>66</v>
      </c>
      <c r="B3878" s="42" t="s">
        <v>73</v>
      </c>
      <c r="C3878" s="42" t="s">
        <v>36</v>
      </c>
      <c r="D3878" s="43">
        <v>655</v>
      </c>
      <c r="E3878" s="97">
        <v>6.9752082799999999E-3</v>
      </c>
      <c r="F3878" s="97">
        <v>2.27417279E-3</v>
      </c>
      <c r="G3878" s="97">
        <v>6.8790617000000004E-4</v>
      </c>
      <c r="H3878" s="97">
        <v>4.0131288199999997E-3</v>
      </c>
    </row>
    <row r="3879" spans="1:8" x14ac:dyDescent="0.2">
      <c r="A3879" s="42" t="s">
        <v>66</v>
      </c>
      <c r="B3879" s="42" t="s">
        <v>74</v>
      </c>
      <c r="C3879" s="42" t="s">
        <v>36</v>
      </c>
      <c r="D3879" s="43">
        <v>1128</v>
      </c>
      <c r="E3879" s="97">
        <v>6.87995568E-3</v>
      </c>
      <c r="F3879" s="97">
        <v>2.33769594E-3</v>
      </c>
      <c r="G3879" s="97">
        <v>5.9197055000000001E-4</v>
      </c>
      <c r="H3879" s="97">
        <v>3.9502887000000004E-3</v>
      </c>
    </row>
    <row r="3880" spans="1:8" x14ac:dyDescent="0.2">
      <c r="A3880" s="42" t="s">
        <v>66</v>
      </c>
      <c r="B3880" s="42" t="s">
        <v>75</v>
      </c>
      <c r="C3880" s="42" t="s">
        <v>36</v>
      </c>
      <c r="D3880" s="43">
        <v>738</v>
      </c>
      <c r="E3880" s="97">
        <v>5.662294E-3</v>
      </c>
      <c r="F3880" s="97">
        <v>1.4473863299999999E-3</v>
      </c>
      <c r="G3880" s="97">
        <v>4.7304691000000002E-4</v>
      </c>
      <c r="H3880" s="97">
        <v>3.7418602499999999E-3</v>
      </c>
    </row>
    <row r="3881" spans="1:8" x14ac:dyDescent="0.2">
      <c r="A3881" s="42" t="s">
        <v>66</v>
      </c>
      <c r="B3881" s="42" t="s">
        <v>70</v>
      </c>
      <c r="C3881" s="42" t="s">
        <v>37</v>
      </c>
      <c r="D3881" s="43">
        <v>1315</v>
      </c>
      <c r="E3881" s="97">
        <v>8.3293459799999997E-3</v>
      </c>
      <c r="F3881" s="97">
        <v>2.0995456000000002E-3</v>
      </c>
      <c r="G3881" s="97">
        <v>1.76582499E-3</v>
      </c>
      <c r="H3881" s="97">
        <v>4.4639749099999997E-3</v>
      </c>
    </row>
    <row r="3882" spans="1:8" x14ac:dyDescent="0.2">
      <c r="A3882" s="42" t="s">
        <v>66</v>
      </c>
      <c r="B3882" s="42" t="s">
        <v>71</v>
      </c>
      <c r="C3882" s="42" t="s">
        <v>37</v>
      </c>
      <c r="D3882" s="43">
        <v>109</v>
      </c>
      <c r="E3882" s="97">
        <v>9.6700855900000004E-3</v>
      </c>
      <c r="F3882" s="97">
        <v>2.6199878699999998E-3</v>
      </c>
      <c r="G3882" s="97">
        <v>1.22175477E-3</v>
      </c>
      <c r="H3882" s="97">
        <v>5.8283424300000003E-3</v>
      </c>
    </row>
    <row r="3883" spans="1:8" x14ac:dyDescent="0.2">
      <c r="A3883" s="42" t="s">
        <v>66</v>
      </c>
      <c r="B3883" s="42" t="s">
        <v>72</v>
      </c>
      <c r="C3883" s="42" t="s">
        <v>37</v>
      </c>
      <c r="D3883" s="43">
        <v>101</v>
      </c>
      <c r="E3883" s="97">
        <v>6.9658734200000001E-3</v>
      </c>
      <c r="F3883" s="97">
        <v>1.7754168699999999E-3</v>
      </c>
      <c r="G3883" s="97">
        <v>2.18199923E-3</v>
      </c>
      <c r="H3883" s="97">
        <v>3.0084568700000001E-3</v>
      </c>
    </row>
    <row r="3884" spans="1:8" x14ac:dyDescent="0.2">
      <c r="A3884" s="42" t="s">
        <v>66</v>
      </c>
      <c r="B3884" s="42" t="s">
        <v>73</v>
      </c>
      <c r="C3884" s="42" t="s">
        <v>37</v>
      </c>
      <c r="D3884" s="43">
        <v>52</v>
      </c>
      <c r="E3884" s="97">
        <v>9.4802793700000006E-3</v>
      </c>
      <c r="F3884" s="97">
        <v>2.8959666600000002E-3</v>
      </c>
      <c r="G3884" s="97">
        <v>1.2791575100000001E-3</v>
      </c>
      <c r="H3884" s="97">
        <v>5.3051546600000003E-3</v>
      </c>
    </row>
    <row r="3885" spans="1:8" x14ac:dyDescent="0.2">
      <c r="A3885" s="42" t="s">
        <v>66</v>
      </c>
      <c r="B3885" s="42" t="s">
        <v>74</v>
      </c>
      <c r="C3885" s="42" t="s">
        <v>37</v>
      </c>
      <c r="D3885" s="43">
        <v>583</v>
      </c>
      <c r="E3885" s="97">
        <v>9.3429179299999998E-3</v>
      </c>
      <c r="F3885" s="97">
        <v>2.4957909899999998E-3</v>
      </c>
      <c r="G3885" s="97">
        <v>1.5034382199999999E-3</v>
      </c>
      <c r="H3885" s="97">
        <v>5.3436882100000001E-3</v>
      </c>
    </row>
    <row r="3886" spans="1:8" x14ac:dyDescent="0.2">
      <c r="A3886" s="42" t="s">
        <v>66</v>
      </c>
      <c r="B3886" s="42" t="s">
        <v>75</v>
      </c>
      <c r="C3886" s="42" t="s">
        <v>37</v>
      </c>
      <c r="D3886" s="43">
        <v>726</v>
      </c>
      <c r="E3886" s="97">
        <v>8.0478870900000006E-3</v>
      </c>
      <c r="F3886" s="97">
        <v>1.31211077E-3</v>
      </c>
      <c r="G3886" s="97">
        <v>1.3952017799999999E-3</v>
      </c>
      <c r="H3886" s="97">
        <v>5.3405740499999996E-3</v>
      </c>
    </row>
    <row r="3887" spans="1:8" x14ac:dyDescent="0.2">
      <c r="A3887" s="42" t="s">
        <v>66</v>
      </c>
      <c r="B3887" s="42" t="s">
        <v>70</v>
      </c>
      <c r="C3887" s="42" t="s">
        <v>38</v>
      </c>
      <c r="D3887" s="43">
        <v>1150</v>
      </c>
      <c r="E3887" s="97">
        <v>7.9884256900000002E-3</v>
      </c>
      <c r="F3887" s="97">
        <v>1.4433975000000001E-3</v>
      </c>
      <c r="G3887" s="97">
        <v>1.9761571599999999E-3</v>
      </c>
      <c r="H3887" s="97">
        <v>4.5688705299999997E-3</v>
      </c>
    </row>
    <row r="3888" spans="1:8" x14ac:dyDescent="0.2">
      <c r="A3888" s="42" t="s">
        <v>66</v>
      </c>
      <c r="B3888" s="42" t="s">
        <v>71</v>
      </c>
      <c r="C3888" s="42" t="s">
        <v>38</v>
      </c>
      <c r="D3888" s="43">
        <v>293</v>
      </c>
      <c r="E3888" s="97">
        <v>9.5100964499999999E-3</v>
      </c>
      <c r="F3888" s="97">
        <v>1.75554582E-3</v>
      </c>
      <c r="G3888" s="97">
        <v>2.1088513899999999E-3</v>
      </c>
      <c r="H3888" s="97">
        <v>5.6456987599999998E-3</v>
      </c>
    </row>
    <row r="3889" spans="1:8" x14ac:dyDescent="0.2">
      <c r="A3889" s="42" t="s">
        <v>66</v>
      </c>
      <c r="B3889" s="42" t="s">
        <v>72</v>
      </c>
      <c r="C3889" s="42" t="s">
        <v>38</v>
      </c>
      <c r="D3889" s="43">
        <v>487</v>
      </c>
      <c r="E3889" s="97">
        <v>7.5602229699999997E-3</v>
      </c>
      <c r="F3889" s="97">
        <v>1.0318510399999999E-3</v>
      </c>
      <c r="G3889" s="97">
        <v>1.0859901299999999E-3</v>
      </c>
      <c r="H3889" s="97">
        <v>5.4423812800000002E-3</v>
      </c>
    </row>
    <row r="3890" spans="1:8" x14ac:dyDescent="0.2">
      <c r="A3890" s="42" t="s">
        <v>66</v>
      </c>
      <c r="B3890" s="42" t="s">
        <v>73</v>
      </c>
      <c r="C3890" s="42" t="s">
        <v>38</v>
      </c>
      <c r="D3890" s="43">
        <v>66</v>
      </c>
      <c r="E3890" s="97">
        <v>9.6776793000000003E-3</v>
      </c>
      <c r="F3890" s="97">
        <v>2.0633415E-3</v>
      </c>
      <c r="G3890" s="97">
        <v>1.83484127E-3</v>
      </c>
      <c r="H3890" s="97">
        <v>5.7794961399999997E-3</v>
      </c>
    </row>
    <row r="3891" spans="1:8" x14ac:dyDescent="0.2">
      <c r="A3891" s="42" t="s">
        <v>66</v>
      </c>
      <c r="B3891" s="42" t="s">
        <v>74</v>
      </c>
      <c r="C3891" s="42" t="s">
        <v>38</v>
      </c>
      <c r="D3891" s="43">
        <v>571</v>
      </c>
      <c r="E3891" s="97">
        <v>8.9659545399999995E-3</v>
      </c>
      <c r="F3891" s="97">
        <v>1.7827720200000001E-3</v>
      </c>
      <c r="G3891" s="97">
        <v>1.6710447E-3</v>
      </c>
      <c r="H3891" s="97">
        <v>5.5121373299999998E-3</v>
      </c>
    </row>
    <row r="3892" spans="1:8" x14ac:dyDescent="0.2">
      <c r="A3892" s="42" t="s">
        <v>66</v>
      </c>
      <c r="B3892" s="42" t="s">
        <v>75</v>
      </c>
      <c r="C3892" s="42" t="s">
        <v>38</v>
      </c>
      <c r="D3892" s="43">
        <v>485</v>
      </c>
      <c r="E3892" s="97">
        <v>9.5807796299999994E-3</v>
      </c>
      <c r="F3892" s="97">
        <v>1.7304073499999999E-3</v>
      </c>
      <c r="G3892" s="97">
        <v>1.5187330699999999E-3</v>
      </c>
      <c r="H3892" s="97">
        <v>6.3316387300000002E-3</v>
      </c>
    </row>
    <row r="3893" spans="1:8" x14ac:dyDescent="0.2">
      <c r="A3893" s="42" t="s">
        <v>66</v>
      </c>
      <c r="B3893" s="42" t="s">
        <v>70</v>
      </c>
      <c r="C3893" s="42" t="s">
        <v>39</v>
      </c>
      <c r="D3893" s="43">
        <v>394</v>
      </c>
      <c r="E3893" s="97">
        <v>8.4518939299999991E-3</v>
      </c>
      <c r="F3893" s="97">
        <v>2.2608805700000002E-3</v>
      </c>
      <c r="G3893" s="97">
        <v>3.8418579700000002E-3</v>
      </c>
      <c r="H3893" s="97">
        <v>4.8872259699999998E-3</v>
      </c>
    </row>
    <row r="3894" spans="1:8" x14ac:dyDescent="0.2">
      <c r="A3894" s="42" t="s">
        <v>66</v>
      </c>
      <c r="B3894" s="42" t="s">
        <v>71</v>
      </c>
      <c r="C3894" s="42" t="s">
        <v>39</v>
      </c>
      <c r="D3894" s="43">
        <v>258</v>
      </c>
      <c r="E3894" s="97">
        <v>1.071534931E-2</v>
      </c>
      <c r="F3894" s="97">
        <v>3.2458097600000001E-3</v>
      </c>
      <c r="G3894" s="97">
        <v>1.5764066E-3</v>
      </c>
      <c r="H3894" s="97">
        <v>5.8931324800000004E-3</v>
      </c>
    </row>
    <row r="3895" spans="1:8" x14ac:dyDescent="0.2">
      <c r="A3895" s="42" t="s">
        <v>66</v>
      </c>
      <c r="B3895" s="42" t="s">
        <v>72</v>
      </c>
      <c r="C3895" s="42" t="s">
        <v>39</v>
      </c>
      <c r="D3895" s="43">
        <v>25</v>
      </c>
      <c r="E3895" s="97">
        <v>6.1953701599999998E-3</v>
      </c>
      <c r="F3895" s="97">
        <v>1.56296271E-3</v>
      </c>
      <c r="G3895" s="97">
        <v>1.4874997400000001E-3</v>
      </c>
      <c r="H3895" s="97">
        <v>3.1449071899999998E-3</v>
      </c>
    </row>
    <row r="3896" spans="1:8" x14ac:dyDescent="0.2">
      <c r="A3896" s="42" t="s">
        <v>66</v>
      </c>
      <c r="B3896" s="42" t="s">
        <v>73</v>
      </c>
      <c r="C3896" s="42" t="s">
        <v>39</v>
      </c>
      <c r="D3896" s="43">
        <v>95</v>
      </c>
      <c r="E3896" s="97">
        <v>9.3330894399999993E-3</v>
      </c>
      <c r="F3896" s="97">
        <v>2.9138642800000001E-3</v>
      </c>
      <c r="G3896" s="97">
        <v>1.3589178999999999E-3</v>
      </c>
      <c r="H3896" s="97">
        <v>5.0603067500000001E-3</v>
      </c>
    </row>
    <row r="3897" spans="1:8" x14ac:dyDescent="0.2">
      <c r="A3897" s="42" t="s">
        <v>66</v>
      </c>
      <c r="B3897" s="42" t="s">
        <v>74</v>
      </c>
      <c r="C3897" s="42" t="s">
        <v>39</v>
      </c>
      <c r="D3897" s="43">
        <v>489</v>
      </c>
      <c r="E3897" s="97">
        <v>7.7792450099999997E-3</v>
      </c>
      <c r="F3897" s="97">
        <v>1.90759179E-3</v>
      </c>
      <c r="G3897" s="97">
        <v>1.18696958E-3</v>
      </c>
      <c r="H3897" s="97">
        <v>4.6846831499999997E-3</v>
      </c>
    </row>
    <row r="3898" spans="1:8" x14ac:dyDescent="0.2">
      <c r="A3898" s="42" t="s">
        <v>66</v>
      </c>
      <c r="B3898" s="42" t="s">
        <v>75</v>
      </c>
      <c r="C3898" s="42" t="s">
        <v>39</v>
      </c>
      <c r="D3898" s="43">
        <v>506</v>
      </c>
      <c r="E3898" s="97">
        <v>7.9768241599999998E-3</v>
      </c>
      <c r="F3898" s="97">
        <v>1.31756857E-3</v>
      </c>
      <c r="G3898" s="97">
        <v>1.2992924900000001E-3</v>
      </c>
      <c r="H3898" s="97">
        <v>5.3599625999999996E-3</v>
      </c>
    </row>
    <row r="3899" spans="1:8" x14ac:dyDescent="0.2">
      <c r="A3899" s="42" t="s">
        <v>66</v>
      </c>
      <c r="B3899" s="42" t="s">
        <v>70</v>
      </c>
      <c r="C3899" s="42" t="s">
        <v>40</v>
      </c>
      <c r="D3899" s="43">
        <v>307</v>
      </c>
      <c r="E3899" s="97">
        <v>8.3210426999999997E-3</v>
      </c>
      <c r="F3899" s="97">
        <v>1.0109781600000001E-3</v>
      </c>
      <c r="G3899" s="97">
        <v>1.7832365899999999E-3</v>
      </c>
      <c r="H3899" s="97">
        <v>5.5268274699999996E-3</v>
      </c>
    </row>
    <row r="3900" spans="1:8" x14ac:dyDescent="0.2">
      <c r="A3900" s="42" t="s">
        <v>66</v>
      </c>
      <c r="B3900" s="42" t="s">
        <v>71</v>
      </c>
      <c r="C3900" s="42" t="s">
        <v>40</v>
      </c>
      <c r="D3900" s="43">
        <v>88</v>
      </c>
      <c r="E3900" s="97">
        <v>1.15237003E-2</v>
      </c>
      <c r="F3900" s="97">
        <v>1.9732478099999998E-3</v>
      </c>
      <c r="G3900" s="97">
        <v>2.28009233E-3</v>
      </c>
      <c r="H3900" s="97">
        <v>7.2703595999999999E-3</v>
      </c>
    </row>
    <row r="3901" spans="1:8" x14ac:dyDescent="0.2">
      <c r="A3901" s="42" t="s">
        <v>66</v>
      </c>
      <c r="B3901" s="42" t="s">
        <v>72</v>
      </c>
      <c r="C3901" s="42" t="s">
        <v>40</v>
      </c>
      <c r="D3901" s="43">
        <v>8</v>
      </c>
      <c r="E3901" s="97">
        <v>7.55642334E-3</v>
      </c>
      <c r="F3901" s="97">
        <v>8.7528914E-4</v>
      </c>
      <c r="G3901" s="97">
        <v>1.77806692E-3</v>
      </c>
      <c r="H3901" s="97">
        <v>4.90306692E-3</v>
      </c>
    </row>
    <row r="3902" spans="1:8" x14ac:dyDescent="0.2">
      <c r="A3902" s="42" t="s">
        <v>66</v>
      </c>
      <c r="B3902" s="42" t="s">
        <v>73</v>
      </c>
      <c r="C3902" s="42" t="s">
        <v>40</v>
      </c>
      <c r="D3902" s="43">
        <v>72</v>
      </c>
      <c r="E3902" s="97">
        <v>8.4772052600000005E-3</v>
      </c>
      <c r="F3902" s="97">
        <v>1.3188011999999999E-3</v>
      </c>
      <c r="G3902" s="97">
        <v>1.6526810400000001E-3</v>
      </c>
      <c r="H3902" s="97">
        <v>5.5057225299999998E-3</v>
      </c>
    </row>
    <row r="3903" spans="1:8" x14ac:dyDescent="0.2">
      <c r="A3903" s="42" t="s">
        <v>66</v>
      </c>
      <c r="B3903" s="42" t="s">
        <v>74</v>
      </c>
      <c r="C3903" s="42" t="s">
        <v>40</v>
      </c>
      <c r="D3903" s="43">
        <v>229</v>
      </c>
      <c r="E3903" s="97">
        <v>7.9831289000000007E-3</v>
      </c>
      <c r="F3903" s="97">
        <v>1.3117618399999999E-3</v>
      </c>
      <c r="G3903" s="97">
        <v>1.49285315E-3</v>
      </c>
      <c r="H3903" s="97">
        <v>5.17851345E-3</v>
      </c>
    </row>
    <row r="3904" spans="1:8" x14ac:dyDescent="0.2">
      <c r="A3904" s="42" t="s">
        <v>66</v>
      </c>
      <c r="B3904" s="42" t="s">
        <v>75</v>
      </c>
      <c r="C3904" s="42" t="s">
        <v>40</v>
      </c>
      <c r="D3904" s="43">
        <v>212</v>
      </c>
      <c r="E3904" s="97">
        <v>9.44580907E-3</v>
      </c>
      <c r="F3904" s="97">
        <v>1.29181928E-3</v>
      </c>
      <c r="G3904" s="97">
        <v>1.3550945300000001E-3</v>
      </c>
      <c r="H3904" s="97">
        <v>6.7988947600000002E-3</v>
      </c>
    </row>
    <row r="3905" spans="1:8" x14ac:dyDescent="0.2">
      <c r="A3905" s="42" t="s">
        <v>66</v>
      </c>
      <c r="B3905" s="42" t="s">
        <v>70</v>
      </c>
      <c r="C3905" s="42" t="s">
        <v>41</v>
      </c>
      <c r="D3905" s="43">
        <v>1338</v>
      </c>
      <c r="E3905" s="97">
        <v>7.1652685500000002E-3</v>
      </c>
      <c r="F3905" s="97">
        <v>1.3784304500000001E-3</v>
      </c>
      <c r="G3905" s="97">
        <v>1.5013855300000001E-3</v>
      </c>
      <c r="H3905" s="97">
        <v>4.2854520600000001E-3</v>
      </c>
    </row>
    <row r="3906" spans="1:8" x14ac:dyDescent="0.2">
      <c r="A3906" s="42" t="s">
        <v>66</v>
      </c>
      <c r="B3906" s="42" t="s">
        <v>71</v>
      </c>
      <c r="C3906" s="42" t="s">
        <v>41</v>
      </c>
      <c r="D3906" s="43">
        <v>89</v>
      </c>
      <c r="E3906" s="97">
        <v>8.8427223700000002E-3</v>
      </c>
      <c r="F3906" s="97">
        <v>1.7306489600000001E-3</v>
      </c>
      <c r="G3906" s="97">
        <v>1.46808652E-3</v>
      </c>
      <c r="H3906" s="97">
        <v>5.6439864100000002E-3</v>
      </c>
    </row>
    <row r="3907" spans="1:8" x14ac:dyDescent="0.2">
      <c r="A3907" s="42" t="s">
        <v>66</v>
      </c>
      <c r="B3907" s="42" t="s">
        <v>72</v>
      </c>
      <c r="C3907" s="42" t="s">
        <v>41</v>
      </c>
      <c r="D3907" s="43">
        <v>51</v>
      </c>
      <c r="E3907" s="97">
        <v>6.2522691999999996E-3</v>
      </c>
      <c r="F3907" s="97">
        <v>2.1089776199999999E-3</v>
      </c>
      <c r="G3907" s="97">
        <v>1.3823073299999999E-3</v>
      </c>
      <c r="H3907" s="97">
        <v>2.7609838000000001E-3</v>
      </c>
    </row>
    <row r="3908" spans="1:8" x14ac:dyDescent="0.2">
      <c r="A3908" s="42" t="s">
        <v>66</v>
      </c>
      <c r="B3908" s="42" t="s">
        <v>73</v>
      </c>
      <c r="C3908" s="42" t="s">
        <v>41</v>
      </c>
      <c r="D3908" s="43">
        <v>76</v>
      </c>
      <c r="E3908" s="97">
        <v>7.2948645500000003E-3</v>
      </c>
      <c r="F3908" s="97">
        <v>1.49671029E-3</v>
      </c>
      <c r="G3908" s="97">
        <v>1.41721469E-3</v>
      </c>
      <c r="H3908" s="97">
        <v>4.3809391199999999E-3</v>
      </c>
    </row>
    <row r="3909" spans="1:8" x14ac:dyDescent="0.2">
      <c r="A3909" s="42" t="s">
        <v>66</v>
      </c>
      <c r="B3909" s="42" t="s">
        <v>74</v>
      </c>
      <c r="C3909" s="42" t="s">
        <v>41</v>
      </c>
      <c r="D3909" s="43">
        <v>541</v>
      </c>
      <c r="E3909" s="97">
        <v>7.5134778800000001E-3</v>
      </c>
      <c r="F3909" s="97">
        <v>1.7375870500000001E-3</v>
      </c>
      <c r="G3909" s="97">
        <v>1.30774178E-3</v>
      </c>
      <c r="H3909" s="97">
        <v>4.4681485900000002E-3</v>
      </c>
    </row>
    <row r="3910" spans="1:8" x14ac:dyDescent="0.2">
      <c r="A3910" s="42" t="s">
        <v>66</v>
      </c>
      <c r="B3910" s="42" t="s">
        <v>75</v>
      </c>
      <c r="C3910" s="42" t="s">
        <v>41</v>
      </c>
      <c r="D3910" s="43">
        <v>610</v>
      </c>
      <c r="E3910" s="97">
        <v>7.3650384699999998E-3</v>
      </c>
      <c r="F3910" s="97">
        <v>1.23330273E-3</v>
      </c>
      <c r="G3910" s="97">
        <v>1.20751722E-3</v>
      </c>
      <c r="H3910" s="97">
        <v>4.92421805E-3</v>
      </c>
    </row>
    <row r="3911" spans="1:8" x14ac:dyDescent="0.2">
      <c r="A3911" s="42" t="s">
        <v>66</v>
      </c>
      <c r="B3911" s="42" t="s">
        <v>70</v>
      </c>
      <c r="C3911" s="42" t="s">
        <v>42</v>
      </c>
      <c r="D3911" s="43">
        <v>584</v>
      </c>
      <c r="E3911" s="97">
        <v>7.8837080599999994E-3</v>
      </c>
      <c r="F3911" s="97">
        <v>1.6776657600000001E-3</v>
      </c>
      <c r="G3911" s="97">
        <v>1.86978747E-3</v>
      </c>
      <c r="H3911" s="97">
        <v>4.3362543599999998E-3</v>
      </c>
    </row>
    <row r="3912" spans="1:8" x14ac:dyDescent="0.2">
      <c r="A3912" s="42" t="s">
        <v>66</v>
      </c>
      <c r="B3912" s="42" t="s">
        <v>71</v>
      </c>
      <c r="C3912" s="42" t="s">
        <v>42</v>
      </c>
      <c r="D3912" s="43">
        <v>252</v>
      </c>
      <c r="E3912" s="97">
        <v>1.065737961E-2</v>
      </c>
      <c r="F3912" s="97">
        <v>2.6051768499999999E-3</v>
      </c>
      <c r="G3912" s="97">
        <v>2.0560054200000001E-3</v>
      </c>
      <c r="H3912" s="97">
        <v>5.9961968299999998E-3</v>
      </c>
    </row>
    <row r="3913" spans="1:8" x14ac:dyDescent="0.2">
      <c r="A3913" s="42" t="s">
        <v>66</v>
      </c>
      <c r="B3913" s="42" t="s">
        <v>72</v>
      </c>
      <c r="C3913" s="42" t="s">
        <v>42</v>
      </c>
      <c r="D3913" s="43">
        <v>40</v>
      </c>
      <c r="E3913" s="97">
        <v>6.1322335500000004E-3</v>
      </c>
      <c r="F3913" s="97">
        <v>2.1108215199999998E-3</v>
      </c>
      <c r="G3913" s="97">
        <v>1.15538171E-3</v>
      </c>
      <c r="H3913" s="97">
        <v>2.8660298200000002E-3</v>
      </c>
    </row>
    <row r="3914" spans="1:8" x14ac:dyDescent="0.2">
      <c r="A3914" s="42" t="s">
        <v>66</v>
      </c>
      <c r="B3914" s="42" t="s">
        <v>73</v>
      </c>
      <c r="C3914" s="42" t="s">
        <v>42</v>
      </c>
      <c r="D3914" s="43">
        <v>133</v>
      </c>
      <c r="E3914" s="97">
        <v>7.8554021899999993E-3</v>
      </c>
      <c r="F3914" s="97">
        <v>1.5895639399999999E-3</v>
      </c>
      <c r="G3914" s="97">
        <v>1.7291489999999999E-3</v>
      </c>
      <c r="H3914" s="97">
        <v>4.5366887000000003E-3</v>
      </c>
    </row>
    <row r="3915" spans="1:8" x14ac:dyDescent="0.2">
      <c r="A3915" s="42" t="s">
        <v>66</v>
      </c>
      <c r="B3915" s="42" t="s">
        <v>74</v>
      </c>
      <c r="C3915" s="42" t="s">
        <v>42</v>
      </c>
      <c r="D3915" s="43">
        <v>392</v>
      </c>
      <c r="E3915" s="97">
        <v>7.4310277300000003E-3</v>
      </c>
      <c r="F3915" s="97">
        <v>1.54029644E-3</v>
      </c>
      <c r="G3915" s="97">
        <v>1.5217542900000001E-3</v>
      </c>
      <c r="H3915" s="97">
        <v>4.3689765099999998E-3</v>
      </c>
    </row>
    <row r="3916" spans="1:8" x14ac:dyDescent="0.2">
      <c r="A3916" s="42" t="s">
        <v>66</v>
      </c>
      <c r="B3916" s="42" t="s">
        <v>75</v>
      </c>
      <c r="C3916" s="42" t="s">
        <v>42</v>
      </c>
      <c r="D3916" s="43">
        <v>392</v>
      </c>
      <c r="E3916" s="97">
        <v>9.13705213E-3</v>
      </c>
      <c r="F3916" s="97">
        <v>1.52113425E-3</v>
      </c>
      <c r="G3916" s="97">
        <v>1.6318260899999999E-3</v>
      </c>
      <c r="H3916" s="97">
        <v>5.98409132E-3</v>
      </c>
    </row>
    <row r="3917" spans="1:8" x14ac:dyDescent="0.2">
      <c r="A3917" s="42" t="s">
        <v>66</v>
      </c>
      <c r="B3917" s="42" t="s">
        <v>70</v>
      </c>
      <c r="C3917" s="42" t="s">
        <v>43</v>
      </c>
      <c r="D3917" s="43">
        <v>416</v>
      </c>
      <c r="E3917" s="97">
        <v>7.2602272400000001E-3</v>
      </c>
      <c r="F3917" s="97">
        <v>9.5135524999999995E-4</v>
      </c>
      <c r="G3917" s="97">
        <v>1.7599545700000001E-3</v>
      </c>
      <c r="H3917" s="97">
        <v>4.5374263300000002E-3</v>
      </c>
    </row>
    <row r="3918" spans="1:8" x14ac:dyDescent="0.2">
      <c r="A3918" s="42" t="s">
        <v>66</v>
      </c>
      <c r="B3918" s="42" t="s">
        <v>71</v>
      </c>
      <c r="C3918" s="42" t="s">
        <v>43</v>
      </c>
      <c r="D3918" s="43">
        <v>85</v>
      </c>
      <c r="E3918" s="97">
        <v>9.1601305000000004E-3</v>
      </c>
      <c r="F3918" s="97">
        <v>1.11982546E-3</v>
      </c>
      <c r="G3918" s="97">
        <v>1.94689519E-3</v>
      </c>
      <c r="H3918" s="97">
        <v>6.0823799700000002E-3</v>
      </c>
    </row>
    <row r="3919" spans="1:8" x14ac:dyDescent="0.2">
      <c r="A3919" s="42" t="s">
        <v>66</v>
      </c>
      <c r="B3919" s="42" t="s">
        <v>72</v>
      </c>
      <c r="C3919" s="42" t="s">
        <v>43</v>
      </c>
      <c r="D3919" s="43">
        <v>32</v>
      </c>
      <c r="E3919" s="97">
        <v>7.6388886599999999E-3</v>
      </c>
      <c r="F3919" s="97">
        <v>1.8659575399999999E-3</v>
      </c>
      <c r="G3919" s="97">
        <v>1.61747662E-3</v>
      </c>
      <c r="H3919" s="97">
        <v>4.1449650300000003E-3</v>
      </c>
    </row>
    <row r="3920" spans="1:8" x14ac:dyDescent="0.2">
      <c r="A3920" s="42" t="s">
        <v>66</v>
      </c>
      <c r="B3920" s="42" t="s">
        <v>73</v>
      </c>
      <c r="C3920" s="42" t="s">
        <v>43</v>
      </c>
      <c r="D3920" s="43">
        <v>96</v>
      </c>
      <c r="E3920" s="97">
        <v>9.0998743799999993E-3</v>
      </c>
      <c r="F3920" s="97">
        <v>6.5706958999999995E-4</v>
      </c>
      <c r="G3920" s="97">
        <v>2.42874684E-3</v>
      </c>
      <c r="H3920" s="97">
        <v>6.00212166E-3</v>
      </c>
    </row>
    <row r="3921" spans="1:8" x14ac:dyDescent="0.2">
      <c r="A3921" s="42" t="s">
        <v>66</v>
      </c>
      <c r="B3921" s="42" t="s">
        <v>74</v>
      </c>
      <c r="C3921" s="42" t="s">
        <v>43</v>
      </c>
      <c r="D3921" s="43">
        <v>326</v>
      </c>
      <c r="E3921" s="97">
        <v>8.1779706899999995E-3</v>
      </c>
      <c r="F3921" s="97">
        <v>1.0038909199999999E-3</v>
      </c>
      <c r="G3921" s="97">
        <v>1.67898608E-3</v>
      </c>
      <c r="H3921" s="97">
        <v>5.4839096700000003E-3</v>
      </c>
    </row>
    <row r="3922" spans="1:8" x14ac:dyDescent="0.2">
      <c r="A3922" s="42" t="s">
        <v>66</v>
      </c>
      <c r="B3922" s="42" t="s">
        <v>75</v>
      </c>
      <c r="C3922" s="42" t="s">
        <v>43</v>
      </c>
      <c r="D3922" s="43">
        <v>289</v>
      </c>
      <c r="E3922" s="97">
        <v>7.7360868299999998E-3</v>
      </c>
      <c r="F3922" s="97">
        <v>3.0533105000000001E-4</v>
      </c>
      <c r="G3922" s="97">
        <v>1.54892323E-3</v>
      </c>
      <c r="H3922" s="97">
        <v>5.8707786100000003E-3</v>
      </c>
    </row>
    <row r="3923" spans="1:8" x14ac:dyDescent="0.2">
      <c r="A3923" s="42" t="s">
        <v>66</v>
      </c>
      <c r="B3923" s="42" t="s">
        <v>70</v>
      </c>
      <c r="C3923" s="42" t="s">
        <v>44</v>
      </c>
      <c r="D3923" s="43">
        <v>1580</v>
      </c>
      <c r="E3923" s="97">
        <v>6.7661961399999998E-3</v>
      </c>
      <c r="F3923" s="97">
        <v>1.5389780100000001E-3</v>
      </c>
      <c r="G3923" s="97">
        <v>9.1975040000000002E-4</v>
      </c>
      <c r="H3923" s="97">
        <v>4.3074672399999996E-3</v>
      </c>
    </row>
    <row r="3924" spans="1:8" x14ac:dyDescent="0.2">
      <c r="A3924" s="42" t="s">
        <v>66</v>
      </c>
      <c r="B3924" s="42" t="s">
        <v>71</v>
      </c>
      <c r="C3924" s="42" t="s">
        <v>44</v>
      </c>
      <c r="D3924" s="43">
        <v>90</v>
      </c>
      <c r="E3924" s="97">
        <v>1.231790101E-2</v>
      </c>
      <c r="F3924" s="97">
        <v>3.9547322699999997E-3</v>
      </c>
      <c r="G3924" s="97">
        <v>1.7259513800000001E-3</v>
      </c>
      <c r="H3924" s="97">
        <v>6.6372168199999998E-3</v>
      </c>
    </row>
    <row r="3925" spans="1:8" x14ac:dyDescent="0.2">
      <c r="A3925" s="42" t="s">
        <v>66</v>
      </c>
      <c r="B3925" s="42" t="s">
        <v>72</v>
      </c>
      <c r="C3925" s="42" t="s">
        <v>44</v>
      </c>
      <c r="D3925" s="43">
        <v>131</v>
      </c>
      <c r="E3925" s="97">
        <v>8.4792017599999991E-3</v>
      </c>
      <c r="F3925" s="97">
        <v>1.4675216899999999E-3</v>
      </c>
      <c r="G3925" s="97">
        <v>4.4343700999999999E-4</v>
      </c>
      <c r="H3925" s="97">
        <v>6.5682426200000003E-3</v>
      </c>
    </row>
    <row r="3926" spans="1:8" x14ac:dyDescent="0.2">
      <c r="A3926" s="42" t="s">
        <v>66</v>
      </c>
      <c r="B3926" s="42" t="s">
        <v>73</v>
      </c>
      <c r="C3926" s="42" t="s">
        <v>44</v>
      </c>
      <c r="D3926" s="43">
        <v>103</v>
      </c>
      <c r="E3926" s="97">
        <v>1.1432825190000001E-2</v>
      </c>
      <c r="F3926" s="97">
        <v>2.7241772399999998E-3</v>
      </c>
      <c r="G3926" s="97">
        <v>1.47507619E-3</v>
      </c>
      <c r="H3926" s="97">
        <v>7.23357129E-3</v>
      </c>
    </row>
    <row r="3927" spans="1:8" x14ac:dyDescent="0.2">
      <c r="A3927" s="42" t="s">
        <v>66</v>
      </c>
      <c r="B3927" s="42" t="s">
        <v>74</v>
      </c>
      <c r="C3927" s="42" t="s">
        <v>44</v>
      </c>
      <c r="D3927" s="43">
        <v>492</v>
      </c>
      <c r="E3927" s="97">
        <v>8.41785678E-3</v>
      </c>
      <c r="F3927" s="97">
        <v>2.4565734300000001E-3</v>
      </c>
      <c r="G3927" s="97">
        <v>1.0370791299999999E-3</v>
      </c>
      <c r="H3927" s="97">
        <v>4.9242036900000001E-3</v>
      </c>
    </row>
    <row r="3928" spans="1:8" x14ac:dyDescent="0.2">
      <c r="A3928" s="42" t="s">
        <v>66</v>
      </c>
      <c r="B3928" s="42" t="s">
        <v>75</v>
      </c>
      <c r="C3928" s="42" t="s">
        <v>44</v>
      </c>
      <c r="D3928" s="43">
        <v>370</v>
      </c>
      <c r="E3928" s="97">
        <v>6.1071694399999999E-3</v>
      </c>
      <c r="F3928" s="97">
        <v>1.4278651300000001E-3</v>
      </c>
      <c r="G3928" s="97">
        <v>6.5474825E-4</v>
      </c>
      <c r="H3928" s="97">
        <v>4.0245555600000003E-3</v>
      </c>
    </row>
    <row r="3929" spans="1:8" x14ac:dyDescent="0.2">
      <c r="A3929" s="42" t="s">
        <v>66</v>
      </c>
      <c r="B3929" s="42" t="s">
        <v>70</v>
      </c>
      <c r="C3929" s="42" t="s">
        <v>45</v>
      </c>
      <c r="D3929" s="43">
        <v>368</v>
      </c>
      <c r="E3929" s="97">
        <v>8.6700820400000007E-3</v>
      </c>
      <c r="F3929" s="97">
        <v>2.5518314799999999E-3</v>
      </c>
      <c r="G3929" s="97">
        <v>1.36369616E-3</v>
      </c>
      <c r="H3929" s="97">
        <v>4.7432314299999997E-3</v>
      </c>
    </row>
    <row r="3930" spans="1:8" x14ac:dyDescent="0.2">
      <c r="A3930" s="42" t="s">
        <v>66</v>
      </c>
      <c r="B3930" s="42" t="s">
        <v>71</v>
      </c>
      <c r="C3930" s="42" t="s">
        <v>45</v>
      </c>
      <c r="D3930" s="43">
        <v>169</v>
      </c>
      <c r="E3930" s="97">
        <v>9.0899624900000007E-3</v>
      </c>
      <c r="F3930" s="97">
        <v>2.3685757899999998E-3</v>
      </c>
      <c r="G3930" s="97">
        <v>1.4830564100000001E-3</v>
      </c>
      <c r="H3930" s="97">
        <v>5.2264132999999997E-3</v>
      </c>
    </row>
    <row r="3931" spans="1:8" x14ac:dyDescent="0.2">
      <c r="A3931" s="42" t="s">
        <v>66</v>
      </c>
      <c r="B3931" s="42" t="s">
        <v>72</v>
      </c>
      <c r="C3931" s="42" t="s">
        <v>45</v>
      </c>
      <c r="D3931" s="43">
        <v>66</v>
      </c>
      <c r="E3931" s="97">
        <v>9.3257222800000004E-3</v>
      </c>
      <c r="F3931" s="97">
        <v>3.80857159E-3</v>
      </c>
      <c r="G3931" s="97">
        <v>1.28840464E-3</v>
      </c>
      <c r="H3931" s="97">
        <v>4.2185744000000002E-3</v>
      </c>
    </row>
    <row r="3932" spans="1:8" x14ac:dyDescent="0.2">
      <c r="A3932" s="42" t="s">
        <v>66</v>
      </c>
      <c r="B3932" s="42" t="s">
        <v>73</v>
      </c>
      <c r="C3932" s="42" t="s">
        <v>45</v>
      </c>
      <c r="D3932" s="43">
        <v>156</v>
      </c>
      <c r="E3932" s="97">
        <v>9.3645385599999999E-3</v>
      </c>
      <c r="F3932" s="97">
        <v>2.1419453999999998E-3</v>
      </c>
      <c r="G3932" s="97">
        <v>1.37731457E-3</v>
      </c>
      <c r="H3932" s="97">
        <v>5.8337040600000001E-3</v>
      </c>
    </row>
    <row r="3933" spans="1:8" x14ac:dyDescent="0.2">
      <c r="A3933" s="42" t="s">
        <v>66</v>
      </c>
      <c r="B3933" s="42" t="s">
        <v>74</v>
      </c>
      <c r="C3933" s="42" t="s">
        <v>45</v>
      </c>
      <c r="D3933" s="43">
        <v>626</v>
      </c>
      <c r="E3933" s="97">
        <v>8.72222938E-3</v>
      </c>
      <c r="F3933" s="97">
        <v>2.5841429000000001E-3</v>
      </c>
      <c r="G3933" s="97">
        <v>1.2858867900000001E-3</v>
      </c>
      <c r="H3933" s="97">
        <v>4.8400519900000001E-3</v>
      </c>
    </row>
    <row r="3934" spans="1:8" x14ac:dyDescent="0.2">
      <c r="A3934" s="42" t="s">
        <v>66</v>
      </c>
      <c r="B3934" s="42" t="s">
        <v>75</v>
      </c>
      <c r="C3934" s="42" t="s">
        <v>45</v>
      </c>
      <c r="D3934" s="43">
        <v>690</v>
      </c>
      <c r="E3934" s="97">
        <v>8.4155090199999998E-3</v>
      </c>
      <c r="F3934" s="97">
        <v>1.43193078E-3</v>
      </c>
      <c r="G3934" s="97">
        <v>1.05862496E-3</v>
      </c>
      <c r="H3934" s="97">
        <v>5.9132277399999997E-3</v>
      </c>
    </row>
    <row r="3935" spans="1:8" x14ac:dyDescent="0.2">
      <c r="A3935" s="42" t="s">
        <v>66</v>
      </c>
      <c r="B3935" s="42" t="s">
        <v>70</v>
      </c>
      <c r="C3935" s="42" t="s">
        <v>46</v>
      </c>
      <c r="D3935" s="43">
        <v>234</v>
      </c>
      <c r="E3935" s="97">
        <v>8.9734684099999993E-3</v>
      </c>
      <c r="F3935" s="97">
        <v>1.50779493E-3</v>
      </c>
      <c r="G3935" s="97">
        <v>2.9428812000000001E-3</v>
      </c>
      <c r="H3935" s="97">
        <v>4.5215057799999998E-3</v>
      </c>
    </row>
    <row r="3936" spans="1:8" x14ac:dyDescent="0.2">
      <c r="A3936" s="42" t="s">
        <v>66</v>
      </c>
      <c r="B3936" s="42" t="s">
        <v>71</v>
      </c>
      <c r="C3936" s="42" t="s">
        <v>46</v>
      </c>
      <c r="D3936" s="43">
        <v>70</v>
      </c>
      <c r="E3936" s="97">
        <v>8.5806875700000004E-3</v>
      </c>
      <c r="F3936" s="97">
        <v>1.65145478E-3</v>
      </c>
      <c r="G3936" s="97">
        <v>2.8039018500000002E-3</v>
      </c>
      <c r="H3936" s="97">
        <v>4.1238423500000003E-3</v>
      </c>
    </row>
    <row r="3937" spans="1:8" x14ac:dyDescent="0.2">
      <c r="A3937" s="42" t="s">
        <v>66</v>
      </c>
      <c r="B3937" s="42" t="s">
        <v>72</v>
      </c>
      <c r="C3937" s="42" t="s">
        <v>46</v>
      </c>
      <c r="D3937" s="43">
        <v>12</v>
      </c>
      <c r="E3937" s="97">
        <v>1.0729166429999999E-2</v>
      </c>
      <c r="F3937" s="97">
        <v>2.5347218700000002E-3</v>
      </c>
      <c r="G3937" s="97">
        <v>4.0239195500000003E-3</v>
      </c>
      <c r="H3937" s="97">
        <v>4.1685954199999998E-3</v>
      </c>
    </row>
    <row r="3938" spans="1:8" x14ac:dyDescent="0.2">
      <c r="A3938" s="42" t="s">
        <v>66</v>
      </c>
      <c r="B3938" s="42" t="s">
        <v>73</v>
      </c>
      <c r="C3938" s="42" t="s">
        <v>46</v>
      </c>
      <c r="D3938" s="43">
        <v>62</v>
      </c>
      <c r="E3938" s="97">
        <v>9.0981553600000004E-3</v>
      </c>
      <c r="F3938" s="97">
        <v>1.61084952E-3</v>
      </c>
      <c r="G3938" s="97">
        <v>2.5214677799999998E-3</v>
      </c>
      <c r="H3938" s="97">
        <v>4.9639707900000002E-3</v>
      </c>
    </row>
    <row r="3939" spans="1:8" x14ac:dyDescent="0.2">
      <c r="A3939" s="42" t="s">
        <v>66</v>
      </c>
      <c r="B3939" s="42" t="s">
        <v>74</v>
      </c>
      <c r="C3939" s="42" t="s">
        <v>46</v>
      </c>
      <c r="D3939" s="43">
        <v>211</v>
      </c>
      <c r="E3939" s="97">
        <v>9.5239816799999998E-3</v>
      </c>
      <c r="F3939" s="97">
        <v>2.27532009E-3</v>
      </c>
      <c r="G3939" s="97">
        <v>2.5546337700000001E-3</v>
      </c>
      <c r="H3939" s="97">
        <v>4.6928205699999998E-3</v>
      </c>
    </row>
    <row r="3940" spans="1:8" x14ac:dyDescent="0.2">
      <c r="A3940" s="42" t="s">
        <v>66</v>
      </c>
      <c r="B3940" s="42" t="s">
        <v>75</v>
      </c>
      <c r="C3940" s="42" t="s">
        <v>46</v>
      </c>
      <c r="D3940" s="43">
        <v>165</v>
      </c>
      <c r="E3940" s="97">
        <v>8.6659649700000004E-3</v>
      </c>
      <c r="F3940" s="97">
        <v>9.3778030999999999E-4</v>
      </c>
      <c r="G3940" s="97">
        <v>2.3292645999999999E-3</v>
      </c>
      <c r="H3940" s="97">
        <v>5.3978673500000001E-3</v>
      </c>
    </row>
    <row r="3941" spans="1:8" x14ac:dyDescent="0.2">
      <c r="A3941" s="42" t="s">
        <v>66</v>
      </c>
      <c r="B3941" s="42" t="s">
        <v>70</v>
      </c>
      <c r="C3941" s="42" t="s">
        <v>47</v>
      </c>
      <c r="D3941" s="43">
        <v>1465</v>
      </c>
      <c r="E3941" s="97">
        <v>7.1946417099999996E-3</v>
      </c>
      <c r="F3941" s="97">
        <v>1.29354672E-3</v>
      </c>
      <c r="G3941" s="97">
        <v>9.6243339999999998E-4</v>
      </c>
      <c r="H3941" s="97">
        <v>4.93866112E-3</v>
      </c>
    </row>
    <row r="3942" spans="1:8" x14ac:dyDescent="0.2">
      <c r="A3942" s="42" t="s">
        <v>66</v>
      </c>
      <c r="B3942" s="42" t="s">
        <v>71</v>
      </c>
      <c r="C3942" s="42" t="s">
        <v>47</v>
      </c>
      <c r="D3942" s="43">
        <v>322</v>
      </c>
      <c r="E3942" s="97">
        <v>8.3565531200000005E-3</v>
      </c>
      <c r="F3942" s="97">
        <v>1.8786660699999999E-3</v>
      </c>
      <c r="G3942" s="97">
        <v>9.7534914999999997E-4</v>
      </c>
      <c r="H3942" s="97">
        <v>5.5025374300000001E-3</v>
      </c>
    </row>
    <row r="3943" spans="1:8" x14ac:dyDescent="0.2">
      <c r="A3943" s="42" t="s">
        <v>66</v>
      </c>
      <c r="B3943" s="42" t="s">
        <v>72</v>
      </c>
      <c r="C3943" s="42" t="s">
        <v>47</v>
      </c>
      <c r="D3943" s="43">
        <v>51</v>
      </c>
      <c r="E3943" s="97">
        <v>2.6348036700000002E-3</v>
      </c>
      <c r="F3943" s="97">
        <v>1.4842045800000001E-3</v>
      </c>
      <c r="G3943" s="97">
        <v>3.2271215000000001E-4</v>
      </c>
      <c r="H3943" s="97">
        <v>8.2788643000000002E-4</v>
      </c>
    </row>
    <row r="3944" spans="1:8" x14ac:dyDescent="0.2">
      <c r="A3944" s="42" t="s">
        <v>66</v>
      </c>
      <c r="B3944" s="42" t="s">
        <v>73</v>
      </c>
      <c r="C3944" s="42" t="s">
        <v>47</v>
      </c>
      <c r="D3944" s="43">
        <v>248</v>
      </c>
      <c r="E3944" s="97">
        <v>8.2801763499999997E-3</v>
      </c>
      <c r="F3944" s="97">
        <v>1.9937273500000002E-3</v>
      </c>
      <c r="G3944" s="97">
        <v>9.929899800000001E-4</v>
      </c>
      <c r="H3944" s="97">
        <v>5.2934585399999996E-3</v>
      </c>
    </row>
    <row r="3945" spans="1:8" x14ac:dyDescent="0.2">
      <c r="A3945" s="42" t="s">
        <v>66</v>
      </c>
      <c r="B3945" s="42" t="s">
        <v>74</v>
      </c>
      <c r="C3945" s="42" t="s">
        <v>47</v>
      </c>
      <c r="D3945" s="43">
        <v>724</v>
      </c>
      <c r="E3945" s="97">
        <v>7.7216496599999997E-3</v>
      </c>
      <c r="F3945" s="97">
        <v>1.8142998300000001E-3</v>
      </c>
      <c r="G3945" s="97">
        <v>7.9880271000000002E-4</v>
      </c>
      <c r="H3945" s="97">
        <v>5.1085466500000003E-3</v>
      </c>
    </row>
    <row r="3946" spans="1:8" x14ac:dyDescent="0.2">
      <c r="A3946" s="42" t="s">
        <v>66</v>
      </c>
      <c r="B3946" s="42" t="s">
        <v>75</v>
      </c>
      <c r="C3946" s="42" t="s">
        <v>47</v>
      </c>
      <c r="D3946" s="43">
        <v>1050</v>
      </c>
      <c r="E3946" s="97">
        <v>7.6768516000000004E-3</v>
      </c>
      <c r="F3946" s="97">
        <v>1.2559962200000001E-3</v>
      </c>
      <c r="G3946" s="97">
        <v>7.5069421000000002E-4</v>
      </c>
      <c r="H3946" s="97">
        <v>5.6701607000000003E-3</v>
      </c>
    </row>
    <row r="3947" spans="1:8" x14ac:dyDescent="0.2">
      <c r="A3947" s="42" t="s">
        <v>66</v>
      </c>
      <c r="B3947" s="42" t="s">
        <v>70</v>
      </c>
      <c r="C3947" s="42" t="s">
        <v>48</v>
      </c>
      <c r="D3947" s="43">
        <v>1251</v>
      </c>
      <c r="E3947" s="97">
        <v>5.3117873700000004E-3</v>
      </c>
      <c r="F3947" s="97">
        <v>1.13387969E-3</v>
      </c>
      <c r="G3947" s="97">
        <v>6.5256104999999998E-4</v>
      </c>
      <c r="H3947" s="97">
        <v>3.5253461500000002E-3</v>
      </c>
    </row>
    <row r="3948" spans="1:8" x14ac:dyDescent="0.2">
      <c r="A3948" s="42" t="s">
        <v>66</v>
      </c>
      <c r="B3948" s="42" t="s">
        <v>71</v>
      </c>
      <c r="C3948" s="42" t="s">
        <v>48</v>
      </c>
      <c r="D3948" s="43">
        <v>223</v>
      </c>
      <c r="E3948" s="97">
        <v>5.2490240099999997E-3</v>
      </c>
      <c r="F3948" s="97">
        <v>9.8379606000000008E-4</v>
      </c>
      <c r="G3948" s="97">
        <v>5.7564124999999998E-4</v>
      </c>
      <c r="H3948" s="97">
        <v>3.6895862199999999E-3</v>
      </c>
    </row>
    <row r="3949" spans="1:8" x14ac:dyDescent="0.2">
      <c r="A3949" s="42" t="s">
        <v>66</v>
      </c>
      <c r="B3949" s="42" t="s">
        <v>72</v>
      </c>
      <c r="C3949" s="42" t="s">
        <v>48</v>
      </c>
      <c r="D3949" s="43">
        <v>38</v>
      </c>
      <c r="E3949" s="97">
        <v>3.17677852E-3</v>
      </c>
      <c r="F3949" s="97">
        <v>1.43792616E-3</v>
      </c>
      <c r="G3949" s="97">
        <v>3.7493877000000002E-4</v>
      </c>
      <c r="H3949" s="97">
        <v>1.3639129699999999E-3</v>
      </c>
    </row>
    <row r="3950" spans="1:8" x14ac:dyDescent="0.2">
      <c r="A3950" s="42" t="s">
        <v>66</v>
      </c>
      <c r="B3950" s="42" t="s">
        <v>73</v>
      </c>
      <c r="C3950" s="42" t="s">
        <v>48</v>
      </c>
      <c r="D3950" s="43">
        <v>657</v>
      </c>
      <c r="E3950" s="97">
        <v>5.6957302099999996E-3</v>
      </c>
      <c r="F3950" s="97">
        <v>1.4082844900000001E-3</v>
      </c>
      <c r="G3950" s="97">
        <v>6.7196547999999999E-4</v>
      </c>
      <c r="H3950" s="97">
        <v>3.6154797799999999E-3</v>
      </c>
    </row>
    <row r="3951" spans="1:8" x14ac:dyDescent="0.2">
      <c r="A3951" s="42" t="s">
        <v>66</v>
      </c>
      <c r="B3951" s="42" t="s">
        <v>74</v>
      </c>
      <c r="C3951" s="42" t="s">
        <v>48</v>
      </c>
      <c r="D3951" s="43">
        <v>794</v>
      </c>
      <c r="E3951" s="97">
        <v>5.6250434900000004E-3</v>
      </c>
      <c r="F3951" s="97">
        <v>1.5704150200000001E-3</v>
      </c>
      <c r="G3951" s="97">
        <v>5.3583275000000001E-4</v>
      </c>
      <c r="H3951" s="97">
        <v>3.5187952399999998E-3</v>
      </c>
    </row>
    <row r="3952" spans="1:8" x14ac:dyDescent="0.2">
      <c r="A3952" s="42" t="s">
        <v>66</v>
      </c>
      <c r="B3952" s="42" t="s">
        <v>75</v>
      </c>
      <c r="C3952" s="42" t="s">
        <v>48</v>
      </c>
      <c r="D3952" s="43">
        <v>277</v>
      </c>
      <c r="E3952" s="97">
        <v>5.0963946599999997E-3</v>
      </c>
      <c r="F3952" s="97">
        <v>1.14244862E-3</v>
      </c>
      <c r="G3952" s="97">
        <v>4.7821376000000001E-4</v>
      </c>
      <c r="H3952" s="97">
        <v>3.4757317800000001E-3</v>
      </c>
    </row>
    <row r="3953" spans="1:8" x14ac:dyDescent="0.2">
      <c r="A3953" s="42" t="s">
        <v>66</v>
      </c>
      <c r="B3953" s="42" t="s">
        <v>70</v>
      </c>
      <c r="C3953" s="42" t="s">
        <v>49</v>
      </c>
      <c r="D3953" s="43">
        <v>306</v>
      </c>
      <c r="E3953" s="97">
        <v>7.6543585700000003E-3</v>
      </c>
      <c r="F3953" s="97">
        <v>1.6992327E-3</v>
      </c>
      <c r="G3953" s="97">
        <v>1.2323360499999999E-3</v>
      </c>
      <c r="H3953" s="97">
        <v>4.7227515300000003E-3</v>
      </c>
    </row>
    <row r="3954" spans="1:8" x14ac:dyDescent="0.2">
      <c r="A3954" s="42" t="s">
        <v>66</v>
      </c>
      <c r="B3954" s="42" t="s">
        <v>71</v>
      </c>
      <c r="C3954" s="42" t="s">
        <v>49</v>
      </c>
      <c r="D3954" s="43">
        <v>159</v>
      </c>
      <c r="E3954" s="97">
        <v>8.6319296199999992E-3</v>
      </c>
      <c r="F3954" s="97">
        <v>1.2239399099999999E-3</v>
      </c>
      <c r="G3954" s="97">
        <v>1.3700352900000001E-3</v>
      </c>
      <c r="H3954" s="97">
        <v>6.0378812100000002E-3</v>
      </c>
    </row>
    <row r="3955" spans="1:8" x14ac:dyDescent="0.2">
      <c r="A3955" s="42" t="s">
        <v>66</v>
      </c>
      <c r="B3955" s="42" t="s">
        <v>72</v>
      </c>
      <c r="C3955" s="42" t="s">
        <v>49</v>
      </c>
      <c r="D3955" s="43">
        <v>67</v>
      </c>
      <c r="E3955" s="97">
        <v>7.2712822300000004E-3</v>
      </c>
      <c r="F3955" s="97">
        <v>1.7929447499999999E-3</v>
      </c>
      <c r="G3955" s="97">
        <v>9.9623386000000005E-4</v>
      </c>
      <c r="H3955" s="97">
        <v>4.4821031099999999E-3</v>
      </c>
    </row>
    <row r="3956" spans="1:8" x14ac:dyDescent="0.2">
      <c r="A3956" s="42" t="s">
        <v>66</v>
      </c>
      <c r="B3956" s="42" t="s">
        <v>73</v>
      </c>
      <c r="C3956" s="42" t="s">
        <v>49</v>
      </c>
      <c r="D3956" s="43">
        <v>128</v>
      </c>
      <c r="E3956" s="97">
        <v>9.0548138699999992E-3</v>
      </c>
      <c r="F3956" s="97">
        <v>1.70003231E-3</v>
      </c>
      <c r="G3956" s="97">
        <v>1.13805675E-3</v>
      </c>
      <c r="H3956" s="97">
        <v>6.21663387E-3</v>
      </c>
    </row>
    <row r="3957" spans="1:8" x14ac:dyDescent="0.2">
      <c r="A3957" s="42" t="s">
        <v>66</v>
      </c>
      <c r="B3957" s="42" t="s">
        <v>74</v>
      </c>
      <c r="C3957" s="42" t="s">
        <v>49</v>
      </c>
      <c r="D3957" s="43">
        <v>298</v>
      </c>
      <c r="E3957" s="97">
        <v>7.0394059599999999E-3</v>
      </c>
      <c r="F3957" s="97">
        <v>1.37280922E-3</v>
      </c>
      <c r="G3957" s="97">
        <v>1.1644759E-3</v>
      </c>
      <c r="H3957" s="97">
        <v>4.5020815400000002E-3</v>
      </c>
    </row>
    <row r="3958" spans="1:8" x14ac:dyDescent="0.2">
      <c r="A3958" s="42" t="s">
        <v>66</v>
      </c>
      <c r="B3958" s="42" t="s">
        <v>75</v>
      </c>
      <c r="C3958" s="42" t="s">
        <v>49</v>
      </c>
      <c r="D3958" s="43">
        <v>418</v>
      </c>
      <c r="E3958" s="97">
        <v>8.0298597499999999E-3</v>
      </c>
      <c r="F3958" s="97">
        <v>1.0012402399999999E-3</v>
      </c>
      <c r="G3958" s="97">
        <v>1.0917284500000001E-3</v>
      </c>
      <c r="H3958" s="97">
        <v>5.9365583400000001E-3</v>
      </c>
    </row>
    <row r="3959" spans="1:8" x14ac:dyDescent="0.2">
      <c r="A3959" s="42" t="s">
        <v>66</v>
      </c>
      <c r="B3959" s="42" t="s">
        <v>70</v>
      </c>
      <c r="C3959" s="42" t="s">
        <v>50</v>
      </c>
      <c r="D3959" s="43">
        <v>1839</v>
      </c>
      <c r="E3959" s="97">
        <v>6.9091681299999997E-3</v>
      </c>
      <c r="F3959" s="97">
        <v>2.80249281E-3</v>
      </c>
      <c r="G3959" s="97">
        <v>7.5828726999999996E-4</v>
      </c>
      <c r="H3959" s="97">
        <v>3.33704637E-3</v>
      </c>
    </row>
    <row r="3960" spans="1:8" x14ac:dyDescent="0.2">
      <c r="A3960" s="42" t="s">
        <v>66</v>
      </c>
      <c r="B3960" s="42" t="s">
        <v>71</v>
      </c>
      <c r="C3960" s="42" t="s">
        <v>50</v>
      </c>
      <c r="D3960" s="43">
        <v>751</v>
      </c>
      <c r="E3960" s="97">
        <v>6.5206882300000001E-3</v>
      </c>
      <c r="F3960" s="97">
        <v>1.9876427799999999E-3</v>
      </c>
      <c r="G3960" s="97">
        <v>7.6163855999999996E-4</v>
      </c>
      <c r="H3960" s="97">
        <v>3.7599402199999998E-3</v>
      </c>
    </row>
    <row r="3961" spans="1:8" x14ac:dyDescent="0.2">
      <c r="A3961" s="42" t="s">
        <v>66</v>
      </c>
      <c r="B3961" s="42" t="s">
        <v>72</v>
      </c>
      <c r="C3961" s="42" t="s">
        <v>50</v>
      </c>
      <c r="D3961" s="43">
        <v>195</v>
      </c>
      <c r="E3961" s="97">
        <v>4.8102442899999997E-3</v>
      </c>
      <c r="F3961" s="97">
        <v>2.0908710899999999E-3</v>
      </c>
      <c r="G3961" s="97">
        <v>5.5347790000000001E-4</v>
      </c>
      <c r="H3961" s="97">
        <v>2.1541426899999998E-3</v>
      </c>
    </row>
    <row r="3962" spans="1:8" x14ac:dyDescent="0.2">
      <c r="A3962" s="42" t="s">
        <v>66</v>
      </c>
      <c r="B3962" s="42" t="s">
        <v>73</v>
      </c>
      <c r="C3962" s="42" t="s">
        <v>50</v>
      </c>
      <c r="D3962" s="43">
        <v>756</v>
      </c>
      <c r="E3962" s="97">
        <v>6.9607642500000002E-3</v>
      </c>
      <c r="F3962" s="97">
        <v>2.8400111500000002E-3</v>
      </c>
      <c r="G3962" s="97">
        <v>7.0880463000000003E-4</v>
      </c>
      <c r="H3962" s="97">
        <v>3.4003739200000002E-3</v>
      </c>
    </row>
    <row r="3963" spans="1:8" x14ac:dyDescent="0.2">
      <c r="A3963" s="42" t="s">
        <v>66</v>
      </c>
      <c r="B3963" s="42" t="s">
        <v>74</v>
      </c>
      <c r="C3963" s="42" t="s">
        <v>50</v>
      </c>
      <c r="D3963" s="43">
        <v>1887</v>
      </c>
      <c r="E3963" s="97">
        <v>6.35944131E-3</v>
      </c>
      <c r="F3963" s="97">
        <v>2.18802112E-3</v>
      </c>
      <c r="G3963" s="97">
        <v>7.4053808999999997E-4</v>
      </c>
      <c r="H3963" s="97">
        <v>3.41939955E-3</v>
      </c>
    </row>
    <row r="3964" spans="1:8" x14ac:dyDescent="0.2">
      <c r="A3964" s="42" t="s">
        <v>66</v>
      </c>
      <c r="B3964" s="42" t="s">
        <v>75</v>
      </c>
      <c r="C3964" s="42" t="s">
        <v>50</v>
      </c>
      <c r="D3964" s="43">
        <v>2716</v>
      </c>
      <c r="E3964" s="97">
        <v>5.04344515E-3</v>
      </c>
      <c r="F3964" s="97">
        <v>1.17763197E-3</v>
      </c>
      <c r="G3964" s="97">
        <v>6.4002134E-4</v>
      </c>
      <c r="H3964" s="97">
        <v>3.2143579199999999E-3</v>
      </c>
    </row>
    <row r="3965" spans="1:8" x14ac:dyDescent="0.2">
      <c r="A3965" s="42" t="s">
        <v>66</v>
      </c>
      <c r="B3965" s="42" t="s">
        <v>70</v>
      </c>
      <c r="C3965" s="42" t="s">
        <v>51</v>
      </c>
      <c r="D3965" s="43">
        <v>1344</v>
      </c>
      <c r="E3965" s="97">
        <v>7.1187786899999999E-3</v>
      </c>
      <c r="F3965" s="97">
        <v>1.2944015000000001E-3</v>
      </c>
      <c r="G3965" s="97">
        <v>1.2600581700000001E-3</v>
      </c>
      <c r="H3965" s="97">
        <v>4.5643185399999999E-3</v>
      </c>
    </row>
    <row r="3966" spans="1:8" x14ac:dyDescent="0.2">
      <c r="A3966" s="42" t="s">
        <v>66</v>
      </c>
      <c r="B3966" s="42" t="s">
        <v>71</v>
      </c>
      <c r="C3966" s="42" t="s">
        <v>51</v>
      </c>
      <c r="D3966" s="43">
        <v>250</v>
      </c>
      <c r="E3966" s="97">
        <v>7.6674071800000004E-3</v>
      </c>
      <c r="F3966" s="97">
        <v>1.53004605E-3</v>
      </c>
      <c r="G3966" s="97">
        <v>1.4792127200000001E-3</v>
      </c>
      <c r="H3966" s="97">
        <v>4.6581479200000003E-3</v>
      </c>
    </row>
    <row r="3967" spans="1:8" x14ac:dyDescent="0.2">
      <c r="A3967" s="42" t="s">
        <v>66</v>
      </c>
      <c r="B3967" s="42" t="s">
        <v>72</v>
      </c>
      <c r="C3967" s="42" t="s">
        <v>51</v>
      </c>
      <c r="D3967" s="43">
        <v>45</v>
      </c>
      <c r="E3967" s="97">
        <v>4.3510799800000003E-3</v>
      </c>
      <c r="F3967" s="97">
        <v>1.9364709600000001E-3</v>
      </c>
      <c r="G3967" s="97">
        <v>5.8976315000000004E-4</v>
      </c>
      <c r="H3967" s="97">
        <v>1.8248454699999999E-3</v>
      </c>
    </row>
    <row r="3968" spans="1:8" x14ac:dyDescent="0.2">
      <c r="A3968" s="42" t="s">
        <v>66</v>
      </c>
      <c r="B3968" s="42" t="s">
        <v>73</v>
      </c>
      <c r="C3968" s="42" t="s">
        <v>51</v>
      </c>
      <c r="D3968" s="43">
        <v>209</v>
      </c>
      <c r="E3968" s="97">
        <v>7.6275914500000003E-3</v>
      </c>
      <c r="F3968" s="97">
        <v>1.84193886E-3</v>
      </c>
      <c r="G3968" s="97">
        <v>1.00367688E-3</v>
      </c>
      <c r="H3968" s="97">
        <v>4.78197521E-3</v>
      </c>
    </row>
    <row r="3969" spans="1:8" x14ac:dyDescent="0.2">
      <c r="A3969" s="42" t="s">
        <v>66</v>
      </c>
      <c r="B3969" s="42" t="s">
        <v>74</v>
      </c>
      <c r="C3969" s="42" t="s">
        <v>51</v>
      </c>
      <c r="D3969" s="43">
        <v>727</v>
      </c>
      <c r="E3969" s="97">
        <v>7.0260995299999997E-3</v>
      </c>
      <c r="F3969" s="97">
        <v>1.47538376E-3</v>
      </c>
      <c r="G3969" s="97">
        <v>1.05744347E-3</v>
      </c>
      <c r="H3969" s="97">
        <v>4.4932718300000002E-3</v>
      </c>
    </row>
    <row r="3970" spans="1:8" x14ac:dyDescent="0.2">
      <c r="A3970" s="42" t="s">
        <v>66</v>
      </c>
      <c r="B3970" s="42" t="s">
        <v>75</v>
      </c>
      <c r="C3970" s="42" t="s">
        <v>51</v>
      </c>
      <c r="D3970" s="43">
        <v>514</v>
      </c>
      <c r="E3970" s="97">
        <v>7.2905630499999997E-3</v>
      </c>
      <c r="F3970" s="97">
        <v>1.32469084E-3</v>
      </c>
      <c r="G3970" s="97">
        <v>9.7697319000000001E-4</v>
      </c>
      <c r="H3970" s="97">
        <v>4.9888985499999998E-3</v>
      </c>
    </row>
    <row r="3971" spans="1:8" x14ac:dyDescent="0.2">
      <c r="A3971" s="42" t="s">
        <v>66</v>
      </c>
      <c r="B3971" s="42" t="s">
        <v>70</v>
      </c>
      <c r="C3971" s="42" t="s">
        <v>52</v>
      </c>
      <c r="D3971" s="43">
        <v>2344</v>
      </c>
      <c r="E3971" s="97">
        <v>7.1854209600000002E-3</v>
      </c>
      <c r="F3971" s="97">
        <v>1.73486163E-3</v>
      </c>
      <c r="G3971" s="97">
        <v>1.3409678299999999E-3</v>
      </c>
      <c r="H3971" s="97">
        <v>4.10959104E-3</v>
      </c>
    </row>
    <row r="3972" spans="1:8" x14ac:dyDescent="0.2">
      <c r="A3972" s="42" t="s">
        <v>66</v>
      </c>
      <c r="B3972" s="42" t="s">
        <v>71</v>
      </c>
      <c r="C3972" s="42" t="s">
        <v>52</v>
      </c>
      <c r="D3972" s="43">
        <v>188</v>
      </c>
      <c r="E3972" s="97">
        <v>1.078001848E-2</v>
      </c>
      <c r="F3972" s="97">
        <v>3.1156419900000001E-3</v>
      </c>
      <c r="G3972" s="97">
        <v>1.20764359E-3</v>
      </c>
      <c r="H3972" s="97">
        <v>6.4567324199999998E-3</v>
      </c>
    </row>
    <row r="3973" spans="1:8" x14ac:dyDescent="0.2">
      <c r="A3973" s="42" t="s">
        <v>66</v>
      </c>
      <c r="B3973" s="42" t="s">
        <v>72</v>
      </c>
      <c r="C3973" s="42" t="s">
        <v>52</v>
      </c>
      <c r="D3973" s="43">
        <v>150</v>
      </c>
      <c r="E3973" s="97">
        <v>7.4644287799999999E-3</v>
      </c>
      <c r="F3973" s="97">
        <v>2.0146602400000001E-3</v>
      </c>
      <c r="G3973" s="97">
        <v>1.20393493E-3</v>
      </c>
      <c r="H3973" s="97">
        <v>4.2458330899999997E-3</v>
      </c>
    </row>
    <row r="3974" spans="1:8" x14ac:dyDescent="0.2">
      <c r="A3974" s="42" t="s">
        <v>66</v>
      </c>
      <c r="B3974" s="42" t="s">
        <v>73</v>
      </c>
      <c r="C3974" s="42" t="s">
        <v>52</v>
      </c>
      <c r="D3974" s="43">
        <v>337</v>
      </c>
      <c r="E3974" s="97">
        <v>8.7324497600000002E-3</v>
      </c>
      <c r="F3974" s="97">
        <v>2.3486095099999999E-3</v>
      </c>
      <c r="G3974" s="97">
        <v>1.30148206E-3</v>
      </c>
      <c r="H3974" s="97">
        <v>5.0823577299999997E-3</v>
      </c>
    </row>
    <row r="3975" spans="1:8" x14ac:dyDescent="0.2">
      <c r="A3975" s="42" t="s">
        <v>66</v>
      </c>
      <c r="B3975" s="42" t="s">
        <v>74</v>
      </c>
      <c r="C3975" s="42" t="s">
        <v>52</v>
      </c>
      <c r="D3975" s="43">
        <v>959</v>
      </c>
      <c r="E3975" s="97">
        <v>8.9051816600000007E-3</v>
      </c>
      <c r="F3975" s="97">
        <v>2.3039887699999998E-3</v>
      </c>
      <c r="G3975" s="97">
        <v>1.1783346299999999E-3</v>
      </c>
      <c r="H3975" s="97">
        <v>5.42285778E-3</v>
      </c>
    </row>
    <row r="3976" spans="1:8" x14ac:dyDescent="0.2">
      <c r="A3976" s="42" t="s">
        <v>66</v>
      </c>
      <c r="B3976" s="42" t="s">
        <v>75</v>
      </c>
      <c r="C3976" s="42" t="s">
        <v>52</v>
      </c>
      <c r="D3976" s="43">
        <v>600</v>
      </c>
      <c r="E3976" s="97">
        <v>6.7109179599999999E-3</v>
      </c>
      <c r="F3976" s="97">
        <v>1.6647566999999999E-3</v>
      </c>
      <c r="G3976" s="97">
        <v>8.7067877999999997E-4</v>
      </c>
      <c r="H3976" s="97">
        <v>4.1754820200000002E-3</v>
      </c>
    </row>
    <row r="3977" spans="1:8" x14ac:dyDescent="0.2">
      <c r="A3977" s="42" t="s">
        <v>104</v>
      </c>
      <c r="B3977" s="42" t="s">
        <v>70</v>
      </c>
      <c r="C3977" s="42" t="s">
        <v>9</v>
      </c>
      <c r="D3977" s="43">
        <v>72912</v>
      </c>
      <c r="E3977" s="97">
        <v>6.85401365E-3</v>
      </c>
      <c r="F3977" s="97">
        <v>1.5546543400000001E-3</v>
      </c>
      <c r="G3977" s="97">
        <v>1.26704736E-3</v>
      </c>
      <c r="H3977" s="97">
        <v>4.0318851000000003E-3</v>
      </c>
    </row>
    <row r="3978" spans="1:8" x14ac:dyDescent="0.2">
      <c r="A3978" s="42" t="s">
        <v>104</v>
      </c>
      <c r="B3978" s="42" t="s">
        <v>71</v>
      </c>
      <c r="C3978" s="42" t="s">
        <v>9</v>
      </c>
      <c r="D3978" s="43">
        <v>17053</v>
      </c>
      <c r="E3978" s="97">
        <v>6.5647768399999997E-3</v>
      </c>
      <c r="F3978" s="97">
        <v>1.5343332099999999E-3</v>
      </c>
      <c r="G3978" s="97">
        <v>1.1276571899999999E-3</v>
      </c>
      <c r="H3978" s="97">
        <v>3.9021147100000001E-3</v>
      </c>
    </row>
    <row r="3979" spans="1:8" x14ac:dyDescent="0.2">
      <c r="A3979" s="42" t="s">
        <v>104</v>
      </c>
      <c r="B3979" s="42" t="s">
        <v>72</v>
      </c>
      <c r="C3979" s="42" t="s">
        <v>9</v>
      </c>
      <c r="D3979" s="43">
        <v>9100</v>
      </c>
      <c r="E3979" s="97">
        <v>9.6831931800000007E-3</v>
      </c>
      <c r="F3979" s="97">
        <v>1.53532103E-3</v>
      </c>
      <c r="G3979" s="97">
        <v>1.8834615500000001E-3</v>
      </c>
      <c r="H3979" s="97">
        <v>6.2641213900000003E-3</v>
      </c>
    </row>
    <row r="3980" spans="1:8" x14ac:dyDescent="0.2">
      <c r="A3980" s="42" t="s">
        <v>104</v>
      </c>
      <c r="B3980" s="42" t="s">
        <v>73</v>
      </c>
      <c r="C3980" s="42" t="s">
        <v>9</v>
      </c>
      <c r="D3980" s="43">
        <v>20275</v>
      </c>
      <c r="E3980" s="97">
        <v>7.0130186600000002E-3</v>
      </c>
      <c r="F3980" s="97">
        <v>1.8168628000000001E-3</v>
      </c>
      <c r="G3980" s="97">
        <v>1.09132277E-3</v>
      </c>
      <c r="H3980" s="97">
        <v>4.1041983900000001E-3</v>
      </c>
    </row>
    <row r="3981" spans="1:8" x14ac:dyDescent="0.2">
      <c r="A3981" s="42" t="s">
        <v>104</v>
      </c>
      <c r="B3981" s="42" t="s">
        <v>74</v>
      </c>
      <c r="C3981" s="42" t="s">
        <v>9</v>
      </c>
      <c r="D3981" s="43">
        <v>43683</v>
      </c>
      <c r="E3981" s="97">
        <v>7.2475909900000003E-3</v>
      </c>
      <c r="F3981" s="97">
        <v>1.8083540399999999E-3</v>
      </c>
      <c r="G3981" s="97">
        <v>1.0841770300000001E-3</v>
      </c>
      <c r="H3981" s="97">
        <v>4.3771074799999997E-3</v>
      </c>
    </row>
    <row r="3982" spans="1:8" x14ac:dyDescent="0.2">
      <c r="A3982" s="42" t="s">
        <v>104</v>
      </c>
      <c r="B3982" s="42" t="s">
        <v>75</v>
      </c>
      <c r="C3982" s="42" t="s">
        <v>9</v>
      </c>
      <c r="D3982" s="43">
        <v>31552</v>
      </c>
      <c r="E3982" s="97">
        <v>7.3134371500000002E-3</v>
      </c>
      <c r="F3982" s="97">
        <v>1.4006278E-3</v>
      </c>
      <c r="G3982" s="97">
        <v>1.0793181099999999E-3</v>
      </c>
      <c r="H3982" s="97">
        <v>4.8319376199999998E-3</v>
      </c>
    </row>
    <row r="3983" spans="1:8" x14ac:dyDescent="0.2">
      <c r="A3983" s="42" t="s">
        <v>104</v>
      </c>
      <c r="B3983" s="42" t="s">
        <v>70</v>
      </c>
      <c r="C3983" s="42" t="s">
        <v>10</v>
      </c>
      <c r="D3983" s="43">
        <v>1958</v>
      </c>
      <c r="E3983" s="97">
        <v>7.6578162199999996E-3</v>
      </c>
      <c r="F3983" s="97">
        <v>2.1587300899999998E-3</v>
      </c>
      <c r="G3983" s="97">
        <v>1.30137375E-3</v>
      </c>
      <c r="H3983" s="97">
        <v>4.1977118999999997E-3</v>
      </c>
    </row>
    <row r="3984" spans="1:8" x14ac:dyDescent="0.2">
      <c r="A3984" s="42" t="s">
        <v>104</v>
      </c>
      <c r="B3984" s="42" t="s">
        <v>71</v>
      </c>
      <c r="C3984" s="42" t="s">
        <v>10</v>
      </c>
      <c r="D3984" s="43">
        <v>255</v>
      </c>
      <c r="E3984" s="97">
        <v>7.7216319500000002E-3</v>
      </c>
      <c r="F3984" s="97">
        <v>2.3283857400000002E-3</v>
      </c>
      <c r="G3984" s="97">
        <v>1.2780498700000001E-3</v>
      </c>
      <c r="H3984" s="97">
        <v>4.1151958299999996E-3</v>
      </c>
    </row>
    <row r="3985" spans="1:8" x14ac:dyDescent="0.2">
      <c r="A3985" s="42" t="s">
        <v>104</v>
      </c>
      <c r="B3985" s="42" t="s">
        <v>72</v>
      </c>
      <c r="C3985" s="42" t="s">
        <v>10</v>
      </c>
      <c r="D3985" s="43">
        <v>97</v>
      </c>
      <c r="E3985" s="97">
        <v>6.54674948E-3</v>
      </c>
      <c r="F3985" s="97">
        <v>1.99062115E-3</v>
      </c>
      <c r="G3985" s="97">
        <v>1.19690219E-3</v>
      </c>
      <c r="H3985" s="97">
        <v>3.35922564E-3</v>
      </c>
    </row>
    <row r="3986" spans="1:8" x14ac:dyDescent="0.2">
      <c r="A3986" s="42" t="s">
        <v>104</v>
      </c>
      <c r="B3986" s="42" t="s">
        <v>73</v>
      </c>
      <c r="C3986" s="42" t="s">
        <v>10</v>
      </c>
      <c r="D3986" s="43">
        <v>459</v>
      </c>
      <c r="E3986" s="97">
        <v>8.2328731599999993E-3</v>
      </c>
      <c r="F3986" s="97">
        <v>2.7138301499999998E-3</v>
      </c>
      <c r="G3986" s="97">
        <v>1.1189025700000001E-3</v>
      </c>
      <c r="H3986" s="97">
        <v>4.4001399599999996E-3</v>
      </c>
    </row>
    <row r="3987" spans="1:8" x14ac:dyDescent="0.2">
      <c r="A3987" s="42" t="s">
        <v>104</v>
      </c>
      <c r="B3987" s="42" t="s">
        <v>74</v>
      </c>
      <c r="C3987" s="42" t="s">
        <v>10</v>
      </c>
      <c r="D3987" s="43">
        <v>982</v>
      </c>
      <c r="E3987" s="97">
        <v>7.9797698900000002E-3</v>
      </c>
      <c r="F3987" s="97">
        <v>2.72578849E-3</v>
      </c>
      <c r="G3987" s="97">
        <v>1.0684447199999999E-3</v>
      </c>
      <c r="H3987" s="97">
        <v>4.1855361700000003E-3</v>
      </c>
    </row>
    <row r="3988" spans="1:8" x14ac:dyDescent="0.2">
      <c r="A3988" s="42" t="s">
        <v>104</v>
      </c>
      <c r="B3988" s="42" t="s">
        <v>75</v>
      </c>
      <c r="C3988" s="42" t="s">
        <v>10</v>
      </c>
      <c r="D3988" s="43">
        <v>486</v>
      </c>
      <c r="E3988" s="97">
        <v>8.0558172800000005E-3</v>
      </c>
      <c r="F3988" s="97">
        <v>2.2494901300000002E-3</v>
      </c>
      <c r="G3988" s="97">
        <v>9.5266990000000005E-4</v>
      </c>
      <c r="H3988" s="97">
        <v>4.8536567999999999E-3</v>
      </c>
    </row>
    <row r="3989" spans="1:8" x14ac:dyDescent="0.2">
      <c r="A3989" s="42" t="s">
        <v>104</v>
      </c>
      <c r="B3989" s="42" t="s">
        <v>70</v>
      </c>
      <c r="C3989" s="42" t="s">
        <v>11</v>
      </c>
      <c r="D3989" s="43">
        <v>1173</v>
      </c>
      <c r="E3989" s="97">
        <v>7.2342006099999998E-3</v>
      </c>
      <c r="F3989" s="97">
        <v>1.47764296E-3</v>
      </c>
      <c r="G3989" s="97">
        <v>1.5227552000000001E-3</v>
      </c>
      <c r="H3989" s="97">
        <v>4.2338019700000002E-3</v>
      </c>
    </row>
    <row r="3990" spans="1:8" x14ac:dyDescent="0.2">
      <c r="A3990" s="42" t="s">
        <v>104</v>
      </c>
      <c r="B3990" s="42" t="s">
        <v>71</v>
      </c>
      <c r="C3990" s="42" t="s">
        <v>11</v>
      </c>
      <c r="D3990" s="43">
        <v>166</v>
      </c>
      <c r="E3990" s="97">
        <v>7.5406484600000004E-3</v>
      </c>
      <c r="F3990" s="97">
        <v>2.1216809100000002E-3</v>
      </c>
      <c r="G3990" s="97">
        <v>1.4257025799999999E-3</v>
      </c>
      <c r="H3990" s="97">
        <v>3.9932644599999997E-3</v>
      </c>
    </row>
    <row r="3991" spans="1:8" x14ac:dyDescent="0.2">
      <c r="A3991" s="42" t="s">
        <v>104</v>
      </c>
      <c r="B3991" s="42" t="s">
        <v>72</v>
      </c>
      <c r="C3991" s="42" t="s">
        <v>11</v>
      </c>
      <c r="D3991" s="43">
        <v>411</v>
      </c>
      <c r="E3991" s="97">
        <v>7.8810430800000005E-3</v>
      </c>
      <c r="F3991" s="97">
        <v>9.5377668999999999E-4</v>
      </c>
      <c r="G3991" s="97">
        <v>3.5368790899999998E-3</v>
      </c>
      <c r="H3991" s="97">
        <v>3.3903867999999998E-3</v>
      </c>
    </row>
    <row r="3992" spans="1:8" x14ac:dyDescent="0.2">
      <c r="A3992" s="42" t="s">
        <v>104</v>
      </c>
      <c r="B3992" s="42" t="s">
        <v>73</v>
      </c>
      <c r="C3992" s="42" t="s">
        <v>11</v>
      </c>
      <c r="D3992" s="43">
        <v>127</v>
      </c>
      <c r="E3992" s="97">
        <v>8.1265490499999992E-3</v>
      </c>
      <c r="F3992" s="97">
        <v>2.2568530800000002E-3</v>
      </c>
      <c r="G3992" s="97">
        <v>1.1976886100000001E-3</v>
      </c>
      <c r="H3992" s="97">
        <v>4.6720069000000001E-3</v>
      </c>
    </row>
    <row r="3993" spans="1:8" x14ac:dyDescent="0.2">
      <c r="A3993" s="42" t="s">
        <v>104</v>
      </c>
      <c r="B3993" s="42" t="s">
        <v>74</v>
      </c>
      <c r="C3993" s="42" t="s">
        <v>11</v>
      </c>
      <c r="D3993" s="43">
        <v>459</v>
      </c>
      <c r="E3993" s="97">
        <v>7.8096755799999997E-3</v>
      </c>
      <c r="F3993" s="97">
        <v>2.2011415500000002E-3</v>
      </c>
      <c r="G3993" s="97">
        <v>1.3595878299999999E-3</v>
      </c>
      <c r="H3993" s="97">
        <v>4.2489457300000002E-3</v>
      </c>
    </row>
    <row r="3994" spans="1:8" x14ac:dyDescent="0.2">
      <c r="A3994" s="42" t="s">
        <v>104</v>
      </c>
      <c r="B3994" s="42" t="s">
        <v>75</v>
      </c>
      <c r="C3994" s="42" t="s">
        <v>11</v>
      </c>
      <c r="D3994" s="43">
        <v>502</v>
      </c>
      <c r="E3994" s="97">
        <v>7.60822428E-3</v>
      </c>
      <c r="F3994" s="97">
        <v>1.48304904E-3</v>
      </c>
      <c r="G3994" s="97">
        <v>1.25468011E-3</v>
      </c>
      <c r="H3994" s="97">
        <v>4.8704946400000004E-3</v>
      </c>
    </row>
    <row r="3995" spans="1:8" x14ac:dyDescent="0.2">
      <c r="A3995" s="42" t="s">
        <v>104</v>
      </c>
      <c r="B3995" s="42" t="s">
        <v>70</v>
      </c>
      <c r="C3995" s="42" t="s">
        <v>12</v>
      </c>
      <c r="D3995" s="43">
        <v>799</v>
      </c>
      <c r="E3995" s="97">
        <v>5.9502326699999997E-3</v>
      </c>
      <c r="F3995" s="97">
        <v>1.36658067E-3</v>
      </c>
      <c r="G3995" s="97">
        <v>6.0189507999999997E-4</v>
      </c>
      <c r="H3995" s="97">
        <v>3.9817564700000002E-3</v>
      </c>
    </row>
    <row r="3996" spans="1:8" x14ac:dyDescent="0.2">
      <c r="A3996" s="42" t="s">
        <v>104</v>
      </c>
      <c r="B3996" s="42" t="s">
        <v>71</v>
      </c>
      <c r="C3996" s="42" t="s">
        <v>12</v>
      </c>
      <c r="D3996" s="43">
        <v>212</v>
      </c>
      <c r="E3996" s="97">
        <v>5.9230321600000002E-3</v>
      </c>
      <c r="F3996" s="97">
        <v>1.25939006E-3</v>
      </c>
      <c r="G3996" s="97">
        <v>6.3428081999999995E-4</v>
      </c>
      <c r="H3996" s="97">
        <v>4.0293607599999996E-3</v>
      </c>
    </row>
    <row r="3997" spans="1:8" x14ac:dyDescent="0.2">
      <c r="A3997" s="42" t="s">
        <v>104</v>
      </c>
      <c r="B3997" s="42" t="s">
        <v>72</v>
      </c>
      <c r="C3997" s="42" t="s">
        <v>12</v>
      </c>
      <c r="D3997" s="43">
        <v>22</v>
      </c>
      <c r="E3997" s="97">
        <v>4.9379206300000002E-3</v>
      </c>
      <c r="F3997" s="97">
        <v>1.66824469E-3</v>
      </c>
      <c r="G3997" s="97">
        <v>2.5989036000000001E-4</v>
      </c>
      <c r="H3997" s="97">
        <v>3.0097850000000001E-3</v>
      </c>
    </row>
    <row r="3998" spans="1:8" x14ac:dyDescent="0.2">
      <c r="A3998" s="42" t="s">
        <v>104</v>
      </c>
      <c r="B3998" s="42" t="s">
        <v>73</v>
      </c>
      <c r="C3998" s="42" t="s">
        <v>12</v>
      </c>
      <c r="D3998" s="43">
        <v>141</v>
      </c>
      <c r="E3998" s="97">
        <v>6.7554010200000002E-3</v>
      </c>
      <c r="F3998" s="97">
        <v>1.7138656700000001E-3</v>
      </c>
      <c r="G3998" s="97">
        <v>6.0710509999999996E-4</v>
      </c>
      <c r="H3998" s="97">
        <v>4.4344297599999997E-3</v>
      </c>
    </row>
    <row r="3999" spans="1:8" x14ac:dyDescent="0.2">
      <c r="A3999" s="42" t="s">
        <v>104</v>
      </c>
      <c r="B3999" s="42" t="s">
        <v>74</v>
      </c>
      <c r="C3999" s="42" t="s">
        <v>12</v>
      </c>
      <c r="D3999" s="43">
        <v>604</v>
      </c>
      <c r="E3999" s="97">
        <v>5.9155396799999999E-3</v>
      </c>
      <c r="F3999" s="97">
        <v>1.26276189E-3</v>
      </c>
      <c r="G3999" s="97">
        <v>4.8568930999999999E-4</v>
      </c>
      <c r="H3999" s="97">
        <v>4.1670880000000002E-3</v>
      </c>
    </row>
    <row r="4000" spans="1:8" x14ac:dyDescent="0.2">
      <c r="A4000" s="42" t="s">
        <v>104</v>
      </c>
      <c r="B4000" s="42" t="s">
        <v>75</v>
      </c>
      <c r="C4000" s="42" t="s">
        <v>12</v>
      </c>
      <c r="D4000" s="43">
        <v>394</v>
      </c>
      <c r="E4000" s="97">
        <v>6.9923855499999998E-3</v>
      </c>
      <c r="F4000" s="97">
        <v>1.28818833E-3</v>
      </c>
      <c r="G4000" s="97">
        <v>5.4821136999999999E-4</v>
      </c>
      <c r="H4000" s="97">
        <v>5.1559853800000003E-3</v>
      </c>
    </row>
    <row r="4001" spans="1:8" x14ac:dyDescent="0.2">
      <c r="A4001" s="42" t="s">
        <v>104</v>
      </c>
      <c r="B4001" s="42" t="s">
        <v>70</v>
      </c>
      <c r="C4001" s="42" t="s">
        <v>13</v>
      </c>
      <c r="D4001" s="43">
        <v>540</v>
      </c>
      <c r="E4001" s="97">
        <v>7.5700872099999997E-3</v>
      </c>
      <c r="F4001" s="97">
        <v>1.53800132E-3</v>
      </c>
      <c r="G4001" s="97">
        <v>1.3803366799999999E-3</v>
      </c>
      <c r="H4001" s="97">
        <v>4.6517487200000004E-3</v>
      </c>
    </row>
    <row r="4002" spans="1:8" x14ac:dyDescent="0.2">
      <c r="A4002" s="42" t="s">
        <v>104</v>
      </c>
      <c r="B4002" s="42" t="s">
        <v>71</v>
      </c>
      <c r="C4002" s="42" t="s">
        <v>13</v>
      </c>
      <c r="D4002" s="43">
        <v>171</v>
      </c>
      <c r="E4002" s="97">
        <v>7.2624266499999998E-3</v>
      </c>
      <c r="F4002" s="97">
        <v>1.34909007E-3</v>
      </c>
      <c r="G4002" s="97">
        <v>1.3187673399999999E-3</v>
      </c>
      <c r="H4002" s="97">
        <v>4.5945687399999999E-3</v>
      </c>
    </row>
    <row r="4003" spans="1:8" x14ac:dyDescent="0.2">
      <c r="A4003" s="42" t="s">
        <v>104</v>
      </c>
      <c r="B4003" s="42" t="s">
        <v>72</v>
      </c>
      <c r="C4003" s="42" t="s">
        <v>13</v>
      </c>
      <c r="D4003" s="43">
        <v>695</v>
      </c>
      <c r="E4003" s="97">
        <v>8.0589692399999999E-3</v>
      </c>
      <c r="F4003" s="97">
        <v>6.1602360000000004E-4</v>
      </c>
      <c r="G4003" s="97">
        <v>2.4042409000000001E-4</v>
      </c>
      <c r="H4003" s="97">
        <v>7.2025210699999996E-3</v>
      </c>
    </row>
    <row r="4004" spans="1:8" x14ac:dyDescent="0.2">
      <c r="A4004" s="42" t="s">
        <v>104</v>
      </c>
      <c r="B4004" s="42" t="s">
        <v>73</v>
      </c>
      <c r="C4004" s="42" t="s">
        <v>13</v>
      </c>
      <c r="D4004" s="43">
        <v>90</v>
      </c>
      <c r="E4004" s="97">
        <v>7.9284977099999994E-3</v>
      </c>
      <c r="F4004" s="97">
        <v>1.6401746100000001E-3</v>
      </c>
      <c r="G4004" s="97">
        <v>1.20113144E-3</v>
      </c>
      <c r="H4004" s="97">
        <v>5.0871911000000001E-3</v>
      </c>
    </row>
    <row r="4005" spans="1:8" x14ac:dyDescent="0.2">
      <c r="A4005" s="42" t="s">
        <v>104</v>
      </c>
      <c r="B4005" s="42" t="s">
        <v>74</v>
      </c>
      <c r="C4005" s="42" t="s">
        <v>13</v>
      </c>
      <c r="D4005" s="43">
        <v>555</v>
      </c>
      <c r="E4005" s="97">
        <v>7.3272019599999998E-3</v>
      </c>
      <c r="F4005" s="97">
        <v>1.49042768E-3</v>
      </c>
      <c r="G4005" s="97">
        <v>1.1178676299999999E-3</v>
      </c>
      <c r="H4005" s="97">
        <v>4.7189061600000004E-3</v>
      </c>
    </row>
    <row r="4006" spans="1:8" x14ac:dyDescent="0.2">
      <c r="A4006" s="42" t="s">
        <v>104</v>
      </c>
      <c r="B4006" s="42" t="s">
        <v>75</v>
      </c>
      <c r="C4006" s="42" t="s">
        <v>13</v>
      </c>
      <c r="D4006" s="43">
        <v>472</v>
      </c>
      <c r="E4006" s="97">
        <v>7.8079387999999998E-3</v>
      </c>
      <c r="F4006" s="97">
        <v>1.4075248600000001E-3</v>
      </c>
      <c r="G4006" s="97">
        <v>1.0711165599999999E-3</v>
      </c>
      <c r="H4006" s="97">
        <v>5.3292968699999999E-3</v>
      </c>
    </row>
    <row r="4007" spans="1:8" x14ac:dyDescent="0.2">
      <c r="A4007" s="42" t="s">
        <v>104</v>
      </c>
      <c r="B4007" s="42" t="s">
        <v>70</v>
      </c>
      <c r="C4007" s="42" t="s">
        <v>14</v>
      </c>
      <c r="D4007" s="43">
        <v>693</v>
      </c>
      <c r="E4007" s="97">
        <v>8.2403897700000003E-3</v>
      </c>
      <c r="F4007" s="97">
        <v>1.9567698399999998E-3</v>
      </c>
      <c r="G4007" s="97">
        <v>1.78426103E-3</v>
      </c>
      <c r="H4007" s="97">
        <v>4.4993584200000002E-3</v>
      </c>
    </row>
    <row r="4008" spans="1:8" x14ac:dyDescent="0.2">
      <c r="A4008" s="42" t="s">
        <v>104</v>
      </c>
      <c r="B4008" s="42" t="s">
        <v>71</v>
      </c>
      <c r="C4008" s="42" t="s">
        <v>14</v>
      </c>
      <c r="D4008" s="43">
        <v>140</v>
      </c>
      <c r="E4008" s="97">
        <v>7.6320268600000001E-3</v>
      </c>
      <c r="F4008" s="97">
        <v>1.2120533499999999E-3</v>
      </c>
      <c r="G4008" s="97">
        <v>1.71891508E-3</v>
      </c>
      <c r="H4008" s="97">
        <v>4.7010579300000004E-3</v>
      </c>
    </row>
    <row r="4009" spans="1:8" x14ac:dyDescent="0.2">
      <c r="A4009" s="42" t="s">
        <v>104</v>
      </c>
      <c r="B4009" s="42" t="s">
        <v>72</v>
      </c>
      <c r="C4009" s="42" t="s">
        <v>14</v>
      </c>
      <c r="D4009" s="43">
        <v>91</v>
      </c>
      <c r="E4009" s="97">
        <v>6.3873623999999999E-3</v>
      </c>
      <c r="F4009" s="97">
        <v>8.8191878999999997E-4</v>
      </c>
      <c r="G4009" s="97">
        <v>2.9092895600000002E-3</v>
      </c>
      <c r="H4009" s="97">
        <v>2.5961536100000001E-3</v>
      </c>
    </row>
    <row r="4010" spans="1:8" x14ac:dyDescent="0.2">
      <c r="A4010" s="42" t="s">
        <v>104</v>
      </c>
      <c r="B4010" s="42" t="s">
        <v>73</v>
      </c>
      <c r="C4010" s="42" t="s">
        <v>14</v>
      </c>
      <c r="D4010" s="43">
        <v>71</v>
      </c>
      <c r="E4010" s="97">
        <v>7.9908383400000005E-3</v>
      </c>
      <c r="F4010" s="97">
        <v>1.6285208999999999E-3</v>
      </c>
      <c r="G4010" s="97">
        <v>1.60977417E-3</v>
      </c>
      <c r="H4010" s="97">
        <v>4.7525427599999998E-3</v>
      </c>
    </row>
    <row r="4011" spans="1:8" x14ac:dyDescent="0.2">
      <c r="A4011" s="42" t="s">
        <v>104</v>
      </c>
      <c r="B4011" s="42" t="s">
        <v>74</v>
      </c>
      <c r="C4011" s="42" t="s">
        <v>14</v>
      </c>
      <c r="D4011" s="43">
        <v>357</v>
      </c>
      <c r="E4011" s="97">
        <v>8.9115504800000005E-3</v>
      </c>
      <c r="F4011" s="97">
        <v>2.2079894200000001E-3</v>
      </c>
      <c r="G4011" s="97">
        <v>1.2786917900000001E-3</v>
      </c>
      <c r="H4011" s="97">
        <v>5.4248687499999998E-3</v>
      </c>
    </row>
    <row r="4012" spans="1:8" x14ac:dyDescent="0.2">
      <c r="A4012" s="42" t="s">
        <v>104</v>
      </c>
      <c r="B4012" s="42" t="s">
        <v>75</v>
      </c>
      <c r="C4012" s="42" t="s">
        <v>14</v>
      </c>
      <c r="D4012" s="43">
        <v>379</v>
      </c>
      <c r="E4012" s="97">
        <v>8.5409945800000008E-3</v>
      </c>
      <c r="F4012" s="97">
        <v>1.20318431E-3</v>
      </c>
      <c r="G4012" s="97">
        <v>1.3497689E-3</v>
      </c>
      <c r="H4012" s="97">
        <v>5.9880408999999999E-3</v>
      </c>
    </row>
    <row r="4013" spans="1:8" x14ac:dyDescent="0.2">
      <c r="A4013" s="42" t="s">
        <v>104</v>
      </c>
      <c r="B4013" s="42" t="s">
        <v>70</v>
      </c>
      <c r="C4013" s="42" t="s">
        <v>15</v>
      </c>
      <c r="D4013" s="43">
        <v>942</v>
      </c>
      <c r="E4013" s="97">
        <v>7.5508298500000003E-3</v>
      </c>
      <c r="F4013" s="97">
        <v>1.81646591E-3</v>
      </c>
      <c r="G4013" s="97">
        <v>1.5103918399999999E-3</v>
      </c>
      <c r="H4013" s="97">
        <v>4.2239716100000001E-3</v>
      </c>
    </row>
    <row r="4014" spans="1:8" x14ac:dyDescent="0.2">
      <c r="A4014" s="42" t="s">
        <v>104</v>
      </c>
      <c r="B4014" s="42" t="s">
        <v>71</v>
      </c>
      <c r="C4014" s="42" t="s">
        <v>15</v>
      </c>
      <c r="D4014" s="43">
        <v>158</v>
      </c>
      <c r="E4014" s="97">
        <v>7.7922817700000003E-3</v>
      </c>
      <c r="F4014" s="97">
        <v>1.70138867E-3</v>
      </c>
      <c r="G4014" s="97">
        <v>1.3343147100000001E-3</v>
      </c>
      <c r="H4014" s="97">
        <v>4.7565779400000003E-3</v>
      </c>
    </row>
    <row r="4015" spans="1:8" x14ac:dyDescent="0.2">
      <c r="A4015" s="42" t="s">
        <v>104</v>
      </c>
      <c r="B4015" s="42" t="s">
        <v>72</v>
      </c>
      <c r="C4015" s="42" t="s">
        <v>15</v>
      </c>
      <c r="D4015" s="43">
        <v>34</v>
      </c>
      <c r="E4015" s="97">
        <v>5.7223581199999998E-3</v>
      </c>
      <c r="F4015" s="97">
        <v>2.2433276700000002E-3</v>
      </c>
      <c r="G4015" s="97">
        <v>8.3095021999999999E-4</v>
      </c>
      <c r="H4015" s="97">
        <v>2.64807981E-3</v>
      </c>
    </row>
    <row r="4016" spans="1:8" x14ac:dyDescent="0.2">
      <c r="A4016" s="42" t="s">
        <v>104</v>
      </c>
      <c r="B4016" s="42" t="s">
        <v>73</v>
      </c>
      <c r="C4016" s="42" t="s">
        <v>15</v>
      </c>
      <c r="D4016" s="43">
        <v>292</v>
      </c>
      <c r="E4016" s="97">
        <v>8.9957110199999999E-3</v>
      </c>
      <c r="F4016" s="97">
        <v>3.0054142200000001E-3</v>
      </c>
      <c r="G4016" s="97">
        <v>1.4735934099999999E-3</v>
      </c>
      <c r="H4016" s="97">
        <v>4.51670289E-3</v>
      </c>
    </row>
    <row r="4017" spans="1:8" x14ac:dyDescent="0.2">
      <c r="A4017" s="42" t="s">
        <v>104</v>
      </c>
      <c r="B4017" s="42" t="s">
        <v>74</v>
      </c>
      <c r="C4017" s="42" t="s">
        <v>15</v>
      </c>
      <c r="D4017" s="43">
        <v>533</v>
      </c>
      <c r="E4017" s="97">
        <v>7.7762140599999998E-3</v>
      </c>
      <c r="F4017" s="97">
        <v>1.9799699000000001E-3</v>
      </c>
      <c r="G4017" s="97">
        <v>1.1356270700000001E-3</v>
      </c>
      <c r="H4017" s="97">
        <v>4.6606166300000003E-3</v>
      </c>
    </row>
    <row r="4018" spans="1:8" x14ac:dyDescent="0.2">
      <c r="A4018" s="42" t="s">
        <v>104</v>
      </c>
      <c r="B4018" s="42" t="s">
        <v>75</v>
      </c>
      <c r="C4018" s="42" t="s">
        <v>15</v>
      </c>
      <c r="D4018" s="43">
        <v>431</v>
      </c>
      <c r="E4018" s="97">
        <v>7.6142098099999996E-3</v>
      </c>
      <c r="F4018" s="97">
        <v>1.41652139E-3</v>
      </c>
      <c r="G4018" s="97">
        <v>9.6846243000000003E-4</v>
      </c>
      <c r="H4018" s="97">
        <v>5.2292255100000002E-3</v>
      </c>
    </row>
    <row r="4019" spans="1:8" x14ac:dyDescent="0.2">
      <c r="A4019" s="42" t="s">
        <v>104</v>
      </c>
      <c r="B4019" s="42" t="s">
        <v>70</v>
      </c>
      <c r="C4019" s="42" t="s">
        <v>16</v>
      </c>
      <c r="D4019" s="43">
        <v>420</v>
      </c>
      <c r="E4019" s="97">
        <v>7.4361218800000004E-3</v>
      </c>
      <c r="F4019" s="97">
        <v>2.4716983900000002E-3</v>
      </c>
      <c r="G4019" s="97">
        <v>8.6943315999999998E-4</v>
      </c>
      <c r="H4019" s="97">
        <v>4.0949898500000003E-3</v>
      </c>
    </row>
    <row r="4020" spans="1:8" x14ac:dyDescent="0.2">
      <c r="A4020" s="42" t="s">
        <v>104</v>
      </c>
      <c r="B4020" s="42" t="s">
        <v>71</v>
      </c>
      <c r="C4020" s="42" t="s">
        <v>16</v>
      </c>
      <c r="D4020" s="43">
        <v>61</v>
      </c>
      <c r="E4020" s="97">
        <v>6.3262747900000001E-3</v>
      </c>
      <c r="F4020" s="97">
        <v>1.5778686299999999E-3</v>
      </c>
      <c r="G4020" s="97">
        <v>1.08644481E-3</v>
      </c>
      <c r="H4020" s="97">
        <v>3.6619609E-3</v>
      </c>
    </row>
    <row r="4021" spans="1:8" x14ac:dyDescent="0.2">
      <c r="A4021" s="42" t="s">
        <v>104</v>
      </c>
      <c r="B4021" s="42" t="s">
        <v>72</v>
      </c>
      <c r="C4021" s="42" t="s">
        <v>16</v>
      </c>
      <c r="D4021" s="43">
        <v>62</v>
      </c>
      <c r="E4021" s="97">
        <v>5.6931374699999999E-3</v>
      </c>
      <c r="F4021" s="97">
        <v>1.82982348E-3</v>
      </c>
      <c r="G4021" s="97">
        <v>1.80051498E-3</v>
      </c>
      <c r="H4021" s="97">
        <v>2.0627984800000001E-3</v>
      </c>
    </row>
    <row r="4022" spans="1:8" x14ac:dyDescent="0.2">
      <c r="A4022" s="42" t="s">
        <v>104</v>
      </c>
      <c r="B4022" s="42" t="s">
        <v>73</v>
      </c>
      <c r="C4022" s="42" t="s">
        <v>16</v>
      </c>
      <c r="D4022" s="43">
        <v>131</v>
      </c>
      <c r="E4022" s="97">
        <v>6.6760317300000004E-3</v>
      </c>
      <c r="F4022" s="97">
        <v>1.93216331E-3</v>
      </c>
      <c r="G4022" s="97">
        <v>6.2137732999999998E-4</v>
      </c>
      <c r="H4022" s="97">
        <v>4.1224906199999996E-3</v>
      </c>
    </row>
    <row r="4023" spans="1:8" x14ac:dyDescent="0.2">
      <c r="A4023" s="42" t="s">
        <v>104</v>
      </c>
      <c r="B4023" s="42" t="s">
        <v>74</v>
      </c>
      <c r="C4023" s="42" t="s">
        <v>16</v>
      </c>
      <c r="D4023" s="43">
        <v>447</v>
      </c>
      <c r="E4023" s="97">
        <v>6.3926172099999998E-3</v>
      </c>
      <c r="F4023" s="97">
        <v>1.9378415400000001E-3</v>
      </c>
      <c r="G4023" s="97">
        <v>6.6552197999999996E-4</v>
      </c>
      <c r="H4023" s="97">
        <v>3.7892532199999998E-3</v>
      </c>
    </row>
    <row r="4024" spans="1:8" x14ac:dyDescent="0.2">
      <c r="A4024" s="42" t="s">
        <v>104</v>
      </c>
      <c r="B4024" s="42" t="s">
        <v>75</v>
      </c>
      <c r="C4024" s="42" t="s">
        <v>16</v>
      </c>
      <c r="D4024" s="43">
        <v>402</v>
      </c>
      <c r="E4024" s="97">
        <v>6.0221747600000004E-3</v>
      </c>
      <c r="F4024" s="97">
        <v>1.2596736E-3</v>
      </c>
      <c r="G4024" s="97">
        <v>6.4567184999999997E-4</v>
      </c>
      <c r="H4024" s="97">
        <v>4.1168288099999997E-3</v>
      </c>
    </row>
    <row r="4025" spans="1:8" x14ac:dyDescent="0.2">
      <c r="A4025" s="42" t="s">
        <v>104</v>
      </c>
      <c r="B4025" s="42" t="s">
        <v>70</v>
      </c>
      <c r="C4025" s="42" t="s">
        <v>17</v>
      </c>
      <c r="D4025" s="43">
        <v>438</v>
      </c>
      <c r="E4025" s="97">
        <v>8.0586470200000003E-3</v>
      </c>
      <c r="F4025" s="97">
        <v>1.6316006800000001E-3</v>
      </c>
      <c r="G4025" s="97">
        <v>1.4933988400000001E-3</v>
      </c>
      <c r="H4025" s="97">
        <v>4.9336470100000002E-3</v>
      </c>
    </row>
    <row r="4026" spans="1:8" x14ac:dyDescent="0.2">
      <c r="A4026" s="42" t="s">
        <v>104</v>
      </c>
      <c r="B4026" s="42" t="s">
        <v>71</v>
      </c>
      <c r="C4026" s="42" t="s">
        <v>17</v>
      </c>
      <c r="D4026" s="43">
        <v>129</v>
      </c>
      <c r="E4026" s="97">
        <v>1.2162736610000001E-2</v>
      </c>
      <c r="F4026" s="97">
        <v>3.03554742E-3</v>
      </c>
      <c r="G4026" s="97">
        <v>2.8573604999999999E-3</v>
      </c>
      <c r="H4026" s="97">
        <v>6.2698282199999998E-3</v>
      </c>
    </row>
    <row r="4027" spans="1:8" x14ac:dyDescent="0.2">
      <c r="A4027" s="42" t="s">
        <v>104</v>
      </c>
      <c r="B4027" s="42" t="s">
        <v>72</v>
      </c>
      <c r="C4027" s="42" t="s">
        <v>17</v>
      </c>
      <c r="D4027" s="43">
        <v>211</v>
      </c>
      <c r="E4027" s="97">
        <v>8.5926252499999994E-3</v>
      </c>
      <c r="F4027" s="97">
        <v>1.1935007200000001E-3</v>
      </c>
      <c r="G4027" s="97">
        <v>3.3955917599999999E-3</v>
      </c>
      <c r="H4027" s="97">
        <v>4.0035323000000003E-3</v>
      </c>
    </row>
    <row r="4028" spans="1:8" x14ac:dyDescent="0.2">
      <c r="A4028" s="42" t="s">
        <v>104</v>
      </c>
      <c r="B4028" s="42" t="s">
        <v>73</v>
      </c>
      <c r="C4028" s="42" t="s">
        <v>17</v>
      </c>
      <c r="D4028" s="43">
        <v>86</v>
      </c>
      <c r="E4028" s="97">
        <v>1.2575365789999999E-2</v>
      </c>
      <c r="F4028" s="97">
        <v>3.5718128499999998E-3</v>
      </c>
      <c r="G4028" s="97">
        <v>2.5702517100000002E-3</v>
      </c>
      <c r="H4028" s="97">
        <v>6.4333008299999996E-3</v>
      </c>
    </row>
    <row r="4029" spans="1:8" x14ac:dyDescent="0.2">
      <c r="A4029" s="42" t="s">
        <v>104</v>
      </c>
      <c r="B4029" s="42" t="s">
        <v>74</v>
      </c>
      <c r="C4029" s="42" t="s">
        <v>17</v>
      </c>
      <c r="D4029" s="43">
        <v>332</v>
      </c>
      <c r="E4029" s="97">
        <v>1.00075996E-2</v>
      </c>
      <c r="F4029" s="97">
        <v>2.0721076400000002E-3</v>
      </c>
      <c r="G4029" s="97">
        <v>2.1560545400000001E-3</v>
      </c>
      <c r="H4029" s="97">
        <v>5.7794369400000004E-3</v>
      </c>
    </row>
    <row r="4030" spans="1:8" x14ac:dyDescent="0.2">
      <c r="A4030" s="42" t="s">
        <v>104</v>
      </c>
      <c r="B4030" s="42" t="s">
        <v>75</v>
      </c>
      <c r="C4030" s="42" t="s">
        <v>17</v>
      </c>
      <c r="D4030" s="43">
        <v>252</v>
      </c>
      <c r="E4030" s="97">
        <v>9.4871121400000001E-3</v>
      </c>
      <c r="F4030" s="97">
        <v>1.4772098400000001E-3</v>
      </c>
      <c r="G4030" s="97">
        <v>1.9608867399999999E-3</v>
      </c>
      <c r="H4030" s="97">
        <v>6.0490150600000002E-3</v>
      </c>
    </row>
    <row r="4031" spans="1:8" x14ac:dyDescent="0.2">
      <c r="A4031" s="42" t="s">
        <v>104</v>
      </c>
      <c r="B4031" s="42" t="s">
        <v>70</v>
      </c>
      <c r="C4031" s="42" t="s">
        <v>18</v>
      </c>
      <c r="D4031" s="43">
        <v>687</v>
      </c>
      <c r="E4031" s="97">
        <v>7.9098095900000005E-3</v>
      </c>
      <c r="F4031" s="97">
        <v>2.0477853399999998E-3</v>
      </c>
      <c r="G4031" s="97">
        <v>1.70524667E-3</v>
      </c>
      <c r="H4031" s="97">
        <v>4.1567770800000001E-3</v>
      </c>
    </row>
    <row r="4032" spans="1:8" x14ac:dyDescent="0.2">
      <c r="A4032" s="42" t="s">
        <v>104</v>
      </c>
      <c r="B4032" s="42" t="s">
        <v>71</v>
      </c>
      <c r="C4032" s="42" t="s">
        <v>18</v>
      </c>
      <c r="D4032" s="43">
        <v>136</v>
      </c>
      <c r="E4032" s="97">
        <v>1.012246365E-2</v>
      </c>
      <c r="F4032" s="97">
        <v>2.12052333E-3</v>
      </c>
      <c r="G4032" s="97">
        <v>1.6065833399999999E-3</v>
      </c>
      <c r="H4032" s="97">
        <v>6.3953565000000002E-3</v>
      </c>
    </row>
    <row r="4033" spans="1:8" x14ac:dyDescent="0.2">
      <c r="A4033" s="42" t="s">
        <v>104</v>
      </c>
      <c r="B4033" s="42" t="s">
        <v>72</v>
      </c>
      <c r="C4033" s="42" t="s">
        <v>18</v>
      </c>
      <c r="D4033" s="43">
        <v>25</v>
      </c>
      <c r="E4033" s="97">
        <v>6.1458330199999998E-3</v>
      </c>
      <c r="F4033" s="97">
        <v>1.56111085E-3</v>
      </c>
      <c r="G4033" s="97">
        <v>8.8101827000000002E-4</v>
      </c>
      <c r="H4033" s="97">
        <v>3.7037034899999998E-3</v>
      </c>
    </row>
    <row r="4034" spans="1:8" x14ac:dyDescent="0.2">
      <c r="A4034" s="42" t="s">
        <v>104</v>
      </c>
      <c r="B4034" s="42" t="s">
        <v>73</v>
      </c>
      <c r="C4034" s="42" t="s">
        <v>18</v>
      </c>
      <c r="D4034" s="43">
        <v>108</v>
      </c>
      <c r="E4034" s="97">
        <v>9.3872168600000003E-3</v>
      </c>
      <c r="F4034" s="97">
        <v>1.8743567900000001E-3</v>
      </c>
      <c r="G4034" s="97">
        <v>1.6952801300000001E-3</v>
      </c>
      <c r="H4034" s="97">
        <v>5.8175794699999997E-3</v>
      </c>
    </row>
    <row r="4035" spans="1:8" x14ac:dyDescent="0.2">
      <c r="A4035" s="42" t="s">
        <v>104</v>
      </c>
      <c r="B4035" s="42" t="s">
        <v>74</v>
      </c>
      <c r="C4035" s="42" t="s">
        <v>18</v>
      </c>
      <c r="D4035" s="43">
        <v>379</v>
      </c>
      <c r="E4035" s="97">
        <v>9.0863197599999994E-3</v>
      </c>
      <c r="F4035" s="97">
        <v>2.01269764E-3</v>
      </c>
      <c r="G4035" s="97">
        <v>1.4607456299999999E-3</v>
      </c>
      <c r="H4035" s="97">
        <v>5.6128759900000002E-3</v>
      </c>
    </row>
    <row r="4036" spans="1:8" x14ac:dyDescent="0.2">
      <c r="A4036" s="42" t="s">
        <v>104</v>
      </c>
      <c r="B4036" s="42" t="s">
        <v>75</v>
      </c>
      <c r="C4036" s="42" t="s">
        <v>18</v>
      </c>
      <c r="D4036" s="43">
        <v>285</v>
      </c>
      <c r="E4036" s="97">
        <v>8.9252758999999997E-3</v>
      </c>
      <c r="F4036" s="97">
        <v>1.5488951500000001E-3</v>
      </c>
      <c r="G4036" s="97">
        <v>1.46941982E-3</v>
      </c>
      <c r="H4036" s="97">
        <v>5.9069604500000001E-3</v>
      </c>
    </row>
    <row r="4037" spans="1:8" x14ac:dyDescent="0.2">
      <c r="A4037" s="42" t="s">
        <v>104</v>
      </c>
      <c r="B4037" s="42" t="s">
        <v>70</v>
      </c>
      <c r="C4037" s="42" t="s">
        <v>19</v>
      </c>
      <c r="D4037" s="43">
        <v>593</v>
      </c>
      <c r="E4037" s="97">
        <v>8.5556802400000003E-3</v>
      </c>
      <c r="F4037" s="97">
        <v>1.7935128300000001E-3</v>
      </c>
      <c r="G4037" s="97">
        <v>1.6760740299999999E-3</v>
      </c>
      <c r="H4037" s="97">
        <v>5.0860929100000002E-3</v>
      </c>
    </row>
    <row r="4038" spans="1:8" x14ac:dyDescent="0.2">
      <c r="A4038" s="42" t="s">
        <v>104</v>
      </c>
      <c r="B4038" s="42" t="s">
        <v>71</v>
      </c>
      <c r="C4038" s="42" t="s">
        <v>19</v>
      </c>
      <c r="D4038" s="43">
        <v>58</v>
      </c>
      <c r="E4038" s="97">
        <v>9.5909161400000009E-3</v>
      </c>
      <c r="F4038" s="97">
        <v>2.4956095700000001E-3</v>
      </c>
      <c r="G4038" s="97">
        <v>1.1947235700000001E-3</v>
      </c>
      <c r="H4038" s="97">
        <v>5.9005824399999997E-3</v>
      </c>
    </row>
    <row r="4039" spans="1:8" x14ac:dyDescent="0.2">
      <c r="A4039" s="42" t="s">
        <v>104</v>
      </c>
      <c r="B4039" s="42" t="s">
        <v>72</v>
      </c>
      <c r="C4039" s="42" t="s">
        <v>19</v>
      </c>
      <c r="D4039" s="43">
        <v>30</v>
      </c>
      <c r="E4039" s="97">
        <v>7.4749226300000002E-3</v>
      </c>
      <c r="F4039" s="97">
        <v>1.3418207499999999E-3</v>
      </c>
      <c r="G4039" s="97">
        <v>1.4313269799999999E-3</v>
      </c>
      <c r="H4039" s="97">
        <v>4.7017744599999996E-3</v>
      </c>
    </row>
    <row r="4040" spans="1:8" x14ac:dyDescent="0.2">
      <c r="A4040" s="42" t="s">
        <v>104</v>
      </c>
      <c r="B4040" s="42" t="s">
        <v>73</v>
      </c>
      <c r="C4040" s="42" t="s">
        <v>19</v>
      </c>
      <c r="D4040" s="43">
        <v>53</v>
      </c>
      <c r="E4040" s="97">
        <v>9.5165092000000003E-3</v>
      </c>
      <c r="F4040" s="97">
        <v>1.7782579699999999E-3</v>
      </c>
      <c r="G4040" s="97">
        <v>1.63521989E-3</v>
      </c>
      <c r="H4040" s="97">
        <v>6.1030308599999998E-3</v>
      </c>
    </row>
    <row r="4041" spans="1:8" x14ac:dyDescent="0.2">
      <c r="A4041" s="42" t="s">
        <v>104</v>
      </c>
      <c r="B4041" s="42" t="s">
        <v>74</v>
      </c>
      <c r="C4041" s="42" t="s">
        <v>19</v>
      </c>
      <c r="D4041" s="43">
        <v>388</v>
      </c>
      <c r="E4041" s="97">
        <v>8.5430386000000004E-3</v>
      </c>
      <c r="F4041" s="97">
        <v>1.5435874799999999E-3</v>
      </c>
      <c r="G4041" s="97">
        <v>1.5017060400000001E-3</v>
      </c>
      <c r="H4041" s="97">
        <v>5.4977445999999999E-3</v>
      </c>
    </row>
    <row r="4042" spans="1:8" x14ac:dyDescent="0.2">
      <c r="A4042" s="42" t="s">
        <v>104</v>
      </c>
      <c r="B4042" s="42" t="s">
        <v>75</v>
      </c>
      <c r="C4042" s="42" t="s">
        <v>19</v>
      </c>
      <c r="D4042" s="43">
        <v>589</v>
      </c>
      <c r="E4042" s="97">
        <v>8.1345105400000006E-3</v>
      </c>
      <c r="F4042" s="97">
        <v>1.1872561000000001E-3</v>
      </c>
      <c r="G4042" s="97">
        <v>1.3602187399999999E-3</v>
      </c>
      <c r="H4042" s="97">
        <v>5.5870352299999997E-3</v>
      </c>
    </row>
    <row r="4043" spans="1:8" x14ac:dyDescent="0.2">
      <c r="A4043" s="42" t="s">
        <v>104</v>
      </c>
      <c r="B4043" s="42" t="s">
        <v>70</v>
      </c>
      <c r="C4043" s="42" t="s">
        <v>20</v>
      </c>
      <c r="D4043" s="43">
        <v>2519</v>
      </c>
      <c r="E4043" s="97">
        <v>6.8120246599999998E-3</v>
      </c>
      <c r="F4043" s="97">
        <v>8.5397713000000004E-4</v>
      </c>
      <c r="G4043" s="97">
        <v>2.1328043399999998E-3</v>
      </c>
      <c r="H4043" s="97">
        <v>3.8252427200000001E-3</v>
      </c>
    </row>
    <row r="4044" spans="1:8" x14ac:dyDescent="0.2">
      <c r="A4044" s="42" t="s">
        <v>104</v>
      </c>
      <c r="B4044" s="42" t="s">
        <v>71</v>
      </c>
      <c r="C4044" s="42" t="s">
        <v>20</v>
      </c>
      <c r="D4044" s="43">
        <v>280</v>
      </c>
      <c r="E4044" s="97">
        <v>1.0187251770000001E-2</v>
      </c>
      <c r="F4044" s="97">
        <v>2.15116544E-3</v>
      </c>
      <c r="G4044" s="97">
        <v>2.2395417499999999E-3</v>
      </c>
      <c r="H4044" s="97">
        <v>5.7965440900000003E-3</v>
      </c>
    </row>
    <row r="4045" spans="1:8" x14ac:dyDescent="0.2">
      <c r="A4045" s="42" t="s">
        <v>104</v>
      </c>
      <c r="B4045" s="42" t="s">
        <v>72</v>
      </c>
      <c r="C4045" s="42" t="s">
        <v>20</v>
      </c>
      <c r="D4045" s="43">
        <v>922</v>
      </c>
      <c r="E4045" s="97">
        <v>8.3245709399999996E-3</v>
      </c>
      <c r="F4045" s="97">
        <v>9.848379799999999E-4</v>
      </c>
      <c r="G4045" s="97">
        <v>3.11191929E-3</v>
      </c>
      <c r="H4045" s="97">
        <v>4.2278131799999997E-3</v>
      </c>
    </row>
    <row r="4046" spans="1:8" x14ac:dyDescent="0.2">
      <c r="A4046" s="42" t="s">
        <v>104</v>
      </c>
      <c r="B4046" s="42" t="s">
        <v>73</v>
      </c>
      <c r="C4046" s="42" t="s">
        <v>20</v>
      </c>
      <c r="D4046" s="43">
        <v>435</v>
      </c>
      <c r="E4046" s="97">
        <v>8.5919005699999999E-3</v>
      </c>
      <c r="F4046" s="97">
        <v>1.7976796200000001E-3</v>
      </c>
      <c r="G4046" s="97">
        <v>1.88942079E-3</v>
      </c>
      <c r="H4046" s="97">
        <v>4.9047996700000004E-3</v>
      </c>
    </row>
    <row r="4047" spans="1:8" x14ac:dyDescent="0.2">
      <c r="A4047" s="42" t="s">
        <v>104</v>
      </c>
      <c r="B4047" s="42" t="s">
        <v>74</v>
      </c>
      <c r="C4047" s="42" t="s">
        <v>20</v>
      </c>
      <c r="D4047" s="43">
        <v>1033</v>
      </c>
      <c r="E4047" s="97">
        <v>8.7740666599999996E-3</v>
      </c>
      <c r="F4047" s="97">
        <v>1.6898817999999999E-3</v>
      </c>
      <c r="G4047" s="97">
        <v>2.1390410299999998E-3</v>
      </c>
      <c r="H4047" s="97">
        <v>4.9451433500000003E-3</v>
      </c>
    </row>
    <row r="4048" spans="1:8" x14ac:dyDescent="0.2">
      <c r="A4048" s="42" t="s">
        <v>104</v>
      </c>
      <c r="B4048" s="42" t="s">
        <v>75</v>
      </c>
      <c r="C4048" s="42" t="s">
        <v>20</v>
      </c>
      <c r="D4048" s="43">
        <v>763</v>
      </c>
      <c r="E4048" s="97">
        <v>8.9058174500000007E-3</v>
      </c>
      <c r="F4048" s="97">
        <v>1.03967926E-3</v>
      </c>
      <c r="G4048" s="97">
        <v>1.82858211E-3</v>
      </c>
      <c r="H4048" s="97">
        <v>6.0375555800000003E-3</v>
      </c>
    </row>
    <row r="4049" spans="1:8" x14ac:dyDescent="0.2">
      <c r="A4049" s="42" t="s">
        <v>104</v>
      </c>
      <c r="B4049" s="42" t="s">
        <v>70</v>
      </c>
      <c r="C4049" s="42" t="s">
        <v>21</v>
      </c>
      <c r="D4049" s="43">
        <v>1855</v>
      </c>
      <c r="E4049" s="97">
        <v>8.0259369099999998E-3</v>
      </c>
      <c r="F4049" s="97">
        <v>1.53089099E-3</v>
      </c>
      <c r="G4049" s="97">
        <v>2.06043452E-3</v>
      </c>
      <c r="H4049" s="97">
        <v>4.43461093E-3</v>
      </c>
    </row>
    <row r="4050" spans="1:8" x14ac:dyDescent="0.2">
      <c r="A4050" s="42" t="s">
        <v>104</v>
      </c>
      <c r="B4050" s="42" t="s">
        <v>71</v>
      </c>
      <c r="C4050" s="42" t="s">
        <v>21</v>
      </c>
      <c r="D4050" s="43">
        <v>193</v>
      </c>
      <c r="E4050" s="97">
        <v>1.007034377E-2</v>
      </c>
      <c r="F4050" s="97">
        <v>2.4810494599999998E-3</v>
      </c>
      <c r="G4050" s="97">
        <v>1.98342425E-3</v>
      </c>
      <c r="H4050" s="97">
        <v>5.6058695599999998E-3</v>
      </c>
    </row>
    <row r="4051" spans="1:8" x14ac:dyDescent="0.2">
      <c r="A4051" s="42" t="s">
        <v>104</v>
      </c>
      <c r="B4051" s="42" t="s">
        <v>72</v>
      </c>
      <c r="C4051" s="42" t="s">
        <v>21</v>
      </c>
      <c r="D4051" s="43">
        <v>248</v>
      </c>
      <c r="E4051" s="97">
        <v>7.0309697300000003E-3</v>
      </c>
      <c r="F4051" s="97">
        <v>8.5470776999999997E-4</v>
      </c>
      <c r="G4051" s="97">
        <v>2.2706184E-3</v>
      </c>
      <c r="H4051" s="97">
        <v>3.9056430500000001E-3</v>
      </c>
    </row>
    <row r="4052" spans="1:8" x14ac:dyDescent="0.2">
      <c r="A4052" s="42" t="s">
        <v>104</v>
      </c>
      <c r="B4052" s="42" t="s">
        <v>73</v>
      </c>
      <c r="C4052" s="42" t="s">
        <v>21</v>
      </c>
      <c r="D4052" s="43">
        <v>200</v>
      </c>
      <c r="E4052" s="97">
        <v>1.006325206E-2</v>
      </c>
      <c r="F4052" s="97">
        <v>2.1965854000000002E-3</v>
      </c>
      <c r="G4052" s="97">
        <v>2.0578701300000002E-3</v>
      </c>
      <c r="H4052" s="97">
        <v>5.8087960600000004E-3</v>
      </c>
    </row>
    <row r="4053" spans="1:8" x14ac:dyDescent="0.2">
      <c r="A4053" s="42" t="s">
        <v>104</v>
      </c>
      <c r="B4053" s="42" t="s">
        <v>74</v>
      </c>
      <c r="C4053" s="42" t="s">
        <v>21</v>
      </c>
      <c r="D4053" s="43">
        <v>734</v>
      </c>
      <c r="E4053" s="97">
        <v>1.024589364E-2</v>
      </c>
      <c r="F4053" s="97">
        <v>2.83332994E-3</v>
      </c>
      <c r="G4053" s="97">
        <v>1.8700011500000001E-3</v>
      </c>
      <c r="H4053" s="97">
        <v>5.5425620699999997E-3</v>
      </c>
    </row>
    <row r="4054" spans="1:8" x14ac:dyDescent="0.2">
      <c r="A4054" s="42" t="s">
        <v>104</v>
      </c>
      <c r="B4054" s="42" t="s">
        <v>75</v>
      </c>
      <c r="C4054" s="42" t="s">
        <v>21</v>
      </c>
      <c r="D4054" s="43">
        <v>684</v>
      </c>
      <c r="E4054" s="97">
        <v>8.6476098200000007E-3</v>
      </c>
      <c r="F4054" s="97">
        <v>1.2873109200000001E-3</v>
      </c>
      <c r="G4054" s="97">
        <v>1.71372417E-3</v>
      </c>
      <c r="H4054" s="97">
        <v>5.6465742299999996E-3</v>
      </c>
    </row>
    <row r="4055" spans="1:8" x14ac:dyDescent="0.2">
      <c r="A4055" s="42" t="s">
        <v>104</v>
      </c>
      <c r="B4055" s="42" t="s">
        <v>70</v>
      </c>
      <c r="C4055" s="42" t="s">
        <v>22</v>
      </c>
      <c r="D4055" s="43">
        <v>257</v>
      </c>
      <c r="E4055" s="97">
        <v>8.5861613099999998E-3</v>
      </c>
      <c r="F4055" s="97">
        <v>2.3067082400000001E-3</v>
      </c>
      <c r="G4055" s="97">
        <v>1.4606298900000001E-3</v>
      </c>
      <c r="H4055" s="97">
        <v>4.8188227000000002E-3</v>
      </c>
    </row>
    <row r="4056" spans="1:8" x14ac:dyDescent="0.2">
      <c r="A4056" s="42" t="s">
        <v>104</v>
      </c>
      <c r="B4056" s="42" t="s">
        <v>71</v>
      </c>
      <c r="C4056" s="42" t="s">
        <v>22</v>
      </c>
      <c r="D4056" s="43">
        <v>98</v>
      </c>
      <c r="E4056" s="97">
        <v>7.3645358300000003E-3</v>
      </c>
      <c r="F4056" s="97">
        <v>1.5374619400000001E-3</v>
      </c>
      <c r="G4056" s="97">
        <v>1.42183934E-3</v>
      </c>
      <c r="H4056" s="97">
        <v>4.4052340799999997E-3</v>
      </c>
    </row>
    <row r="4057" spans="1:8" x14ac:dyDescent="0.2">
      <c r="A4057" s="42" t="s">
        <v>104</v>
      </c>
      <c r="B4057" s="42" t="s">
        <v>72</v>
      </c>
      <c r="C4057" s="42" t="s">
        <v>22</v>
      </c>
      <c r="D4057" s="43">
        <v>29</v>
      </c>
      <c r="E4057" s="97">
        <v>5.3109032199999996E-3</v>
      </c>
      <c r="F4057" s="97">
        <v>2.0845304299999998E-3</v>
      </c>
      <c r="G4057" s="97">
        <v>9.0237846000000002E-4</v>
      </c>
      <c r="H4057" s="97">
        <v>2.3239940300000001E-3</v>
      </c>
    </row>
    <row r="4058" spans="1:8" x14ac:dyDescent="0.2">
      <c r="A4058" s="42" t="s">
        <v>104</v>
      </c>
      <c r="B4058" s="42" t="s">
        <v>73</v>
      </c>
      <c r="C4058" s="42" t="s">
        <v>22</v>
      </c>
      <c r="D4058" s="43">
        <v>130</v>
      </c>
      <c r="E4058" s="97">
        <v>8.4253915000000006E-3</v>
      </c>
      <c r="F4058" s="97">
        <v>2.4637640200000002E-3</v>
      </c>
      <c r="G4058" s="97">
        <v>1.3724178599999999E-3</v>
      </c>
      <c r="H4058" s="97">
        <v>4.5892091599999997E-3</v>
      </c>
    </row>
    <row r="4059" spans="1:8" x14ac:dyDescent="0.2">
      <c r="A4059" s="42" t="s">
        <v>104</v>
      </c>
      <c r="B4059" s="42" t="s">
        <v>74</v>
      </c>
      <c r="C4059" s="42" t="s">
        <v>22</v>
      </c>
      <c r="D4059" s="43">
        <v>306</v>
      </c>
      <c r="E4059" s="97">
        <v>7.36670877E-3</v>
      </c>
      <c r="F4059" s="97">
        <v>2.1954049299999999E-3</v>
      </c>
      <c r="G4059" s="97">
        <v>1.33226647E-3</v>
      </c>
      <c r="H4059" s="97">
        <v>3.8390369199999999E-3</v>
      </c>
    </row>
    <row r="4060" spans="1:8" x14ac:dyDescent="0.2">
      <c r="A4060" s="42" t="s">
        <v>104</v>
      </c>
      <c r="B4060" s="42" t="s">
        <v>75</v>
      </c>
      <c r="C4060" s="42" t="s">
        <v>22</v>
      </c>
      <c r="D4060" s="43">
        <v>324</v>
      </c>
      <c r="E4060" s="97">
        <v>6.7950171999999996E-3</v>
      </c>
      <c r="F4060" s="97">
        <v>9.8872575000000002E-4</v>
      </c>
      <c r="G4060" s="97">
        <v>1.0076229199999999E-3</v>
      </c>
      <c r="H4060" s="97">
        <v>4.7986680399999997E-3</v>
      </c>
    </row>
    <row r="4061" spans="1:8" x14ac:dyDescent="0.2">
      <c r="A4061" s="42" t="s">
        <v>104</v>
      </c>
      <c r="B4061" s="42" t="s">
        <v>70</v>
      </c>
      <c r="C4061" s="42" t="s">
        <v>23</v>
      </c>
      <c r="D4061" s="43">
        <v>1693</v>
      </c>
      <c r="E4061" s="97">
        <v>6.5491755600000003E-3</v>
      </c>
      <c r="F4061" s="97">
        <v>1.3161217E-3</v>
      </c>
      <c r="G4061" s="97">
        <v>1.40713508E-3</v>
      </c>
      <c r="H4061" s="97">
        <v>3.8259182999999999E-3</v>
      </c>
    </row>
    <row r="4062" spans="1:8" x14ac:dyDescent="0.2">
      <c r="A4062" s="42" t="s">
        <v>104</v>
      </c>
      <c r="B4062" s="42" t="s">
        <v>71</v>
      </c>
      <c r="C4062" s="42" t="s">
        <v>23</v>
      </c>
      <c r="D4062" s="43">
        <v>419</v>
      </c>
      <c r="E4062" s="97">
        <v>6.2330944399999998E-3</v>
      </c>
      <c r="F4062" s="97">
        <v>1.2136477900000001E-3</v>
      </c>
      <c r="G4062" s="97">
        <v>1.4168432099999999E-3</v>
      </c>
      <c r="H4062" s="97">
        <v>3.60260295E-3</v>
      </c>
    </row>
    <row r="4063" spans="1:8" x14ac:dyDescent="0.2">
      <c r="A4063" s="42" t="s">
        <v>104</v>
      </c>
      <c r="B4063" s="42" t="s">
        <v>72</v>
      </c>
      <c r="C4063" s="42" t="s">
        <v>23</v>
      </c>
      <c r="D4063" s="43">
        <v>68</v>
      </c>
      <c r="E4063" s="97">
        <v>5.5310454899999998E-3</v>
      </c>
      <c r="F4063" s="97">
        <v>1.39076092E-3</v>
      </c>
      <c r="G4063" s="97">
        <v>1.0345176900000001E-3</v>
      </c>
      <c r="H4063" s="97">
        <v>3.1057663299999998E-3</v>
      </c>
    </row>
    <row r="4064" spans="1:8" x14ac:dyDescent="0.2">
      <c r="A4064" s="42" t="s">
        <v>104</v>
      </c>
      <c r="B4064" s="42" t="s">
        <v>73</v>
      </c>
      <c r="C4064" s="42" t="s">
        <v>23</v>
      </c>
      <c r="D4064" s="43">
        <v>179</v>
      </c>
      <c r="E4064" s="97">
        <v>9.0914025900000004E-3</v>
      </c>
      <c r="F4064" s="97">
        <v>2.3621454399999999E-3</v>
      </c>
      <c r="G4064" s="97">
        <v>1.3492522899999999E-3</v>
      </c>
      <c r="H4064" s="97">
        <v>5.38000439E-3</v>
      </c>
    </row>
    <row r="4065" spans="1:8" x14ac:dyDescent="0.2">
      <c r="A4065" s="42" t="s">
        <v>104</v>
      </c>
      <c r="B4065" s="42" t="s">
        <v>74</v>
      </c>
      <c r="C4065" s="42" t="s">
        <v>23</v>
      </c>
      <c r="D4065" s="43">
        <v>887</v>
      </c>
      <c r="E4065" s="97">
        <v>7.0519643400000004E-3</v>
      </c>
      <c r="F4065" s="97">
        <v>1.71107068E-3</v>
      </c>
      <c r="G4065" s="97">
        <v>1.01888363E-3</v>
      </c>
      <c r="H4065" s="97">
        <v>4.3220095400000004E-3</v>
      </c>
    </row>
    <row r="4066" spans="1:8" x14ac:dyDescent="0.2">
      <c r="A4066" s="42" t="s">
        <v>104</v>
      </c>
      <c r="B4066" s="42" t="s">
        <v>75</v>
      </c>
      <c r="C4066" s="42" t="s">
        <v>23</v>
      </c>
      <c r="D4066" s="43">
        <v>403</v>
      </c>
      <c r="E4066" s="97">
        <v>7.2971519199999998E-3</v>
      </c>
      <c r="F4066" s="97">
        <v>1.2923614299999999E-3</v>
      </c>
      <c r="G4066" s="97">
        <v>1.25356101E-3</v>
      </c>
      <c r="H4066" s="97">
        <v>4.7512289500000002E-3</v>
      </c>
    </row>
    <row r="4067" spans="1:8" x14ac:dyDescent="0.2">
      <c r="A4067" s="42" t="s">
        <v>104</v>
      </c>
      <c r="B4067" s="42" t="s">
        <v>70</v>
      </c>
      <c r="C4067" s="42" t="s">
        <v>24</v>
      </c>
      <c r="D4067" s="43">
        <v>2039</v>
      </c>
      <c r="E4067" s="97">
        <v>7.3237207600000001E-3</v>
      </c>
      <c r="F4067" s="97">
        <v>1.4384602099999999E-3</v>
      </c>
      <c r="G4067" s="97">
        <v>1.8058164200000001E-3</v>
      </c>
      <c r="H4067" s="97">
        <v>4.0794436600000003E-3</v>
      </c>
    </row>
    <row r="4068" spans="1:8" x14ac:dyDescent="0.2">
      <c r="A4068" s="42" t="s">
        <v>104</v>
      </c>
      <c r="B4068" s="42" t="s">
        <v>71</v>
      </c>
      <c r="C4068" s="42" t="s">
        <v>24</v>
      </c>
      <c r="D4068" s="43">
        <v>489</v>
      </c>
      <c r="E4068" s="97">
        <v>7.7509133700000002E-3</v>
      </c>
      <c r="F4068" s="97">
        <v>1.35596526E-3</v>
      </c>
      <c r="G4068" s="97">
        <v>1.7680875E-3</v>
      </c>
      <c r="H4068" s="97">
        <v>4.6268601200000004E-3</v>
      </c>
    </row>
    <row r="4069" spans="1:8" x14ac:dyDescent="0.2">
      <c r="A4069" s="42" t="s">
        <v>104</v>
      </c>
      <c r="B4069" s="42" t="s">
        <v>72</v>
      </c>
      <c r="C4069" s="42" t="s">
        <v>24</v>
      </c>
      <c r="D4069" s="43">
        <v>44</v>
      </c>
      <c r="E4069" s="97">
        <v>5.0868053100000003E-3</v>
      </c>
      <c r="F4069" s="97">
        <v>2.7877733700000002E-3</v>
      </c>
      <c r="G4069" s="97">
        <v>6.5998510999999997E-4</v>
      </c>
      <c r="H4069" s="97">
        <v>1.6390464899999999E-3</v>
      </c>
    </row>
    <row r="4070" spans="1:8" x14ac:dyDescent="0.2">
      <c r="A4070" s="42" t="s">
        <v>104</v>
      </c>
      <c r="B4070" s="42" t="s">
        <v>73</v>
      </c>
      <c r="C4070" s="42" t="s">
        <v>24</v>
      </c>
      <c r="D4070" s="43">
        <v>280</v>
      </c>
      <c r="E4070" s="97">
        <v>9.2160215800000007E-3</v>
      </c>
      <c r="F4070" s="97">
        <v>1.91431027E-3</v>
      </c>
      <c r="G4070" s="97">
        <v>1.8893433400000001E-3</v>
      </c>
      <c r="H4070" s="97">
        <v>5.4123674900000002E-3</v>
      </c>
    </row>
    <row r="4071" spans="1:8" x14ac:dyDescent="0.2">
      <c r="A4071" s="42" t="s">
        <v>104</v>
      </c>
      <c r="B4071" s="42" t="s">
        <v>74</v>
      </c>
      <c r="C4071" s="42" t="s">
        <v>24</v>
      </c>
      <c r="D4071" s="43">
        <v>1590</v>
      </c>
      <c r="E4071" s="97">
        <v>8.8677423099999993E-3</v>
      </c>
      <c r="F4071" s="97">
        <v>1.7439142600000001E-3</v>
      </c>
      <c r="G4071" s="97">
        <v>1.8791344000000001E-3</v>
      </c>
      <c r="H4071" s="97">
        <v>5.2446931500000002E-3</v>
      </c>
    </row>
    <row r="4072" spans="1:8" x14ac:dyDescent="0.2">
      <c r="A4072" s="42" t="s">
        <v>104</v>
      </c>
      <c r="B4072" s="42" t="s">
        <v>75</v>
      </c>
      <c r="C4072" s="42" t="s">
        <v>24</v>
      </c>
      <c r="D4072" s="43">
        <v>1358</v>
      </c>
      <c r="E4072" s="97">
        <v>8.7044364199999995E-3</v>
      </c>
      <c r="F4072" s="97">
        <v>1.52536556E-3</v>
      </c>
      <c r="G4072" s="97">
        <v>1.5132204599999999E-3</v>
      </c>
      <c r="H4072" s="97">
        <v>5.6658499400000003E-3</v>
      </c>
    </row>
    <row r="4073" spans="1:8" x14ac:dyDescent="0.2">
      <c r="A4073" s="42" t="s">
        <v>104</v>
      </c>
      <c r="B4073" s="42" t="s">
        <v>70</v>
      </c>
      <c r="C4073" s="42" t="s">
        <v>25</v>
      </c>
      <c r="D4073" s="43">
        <v>1107</v>
      </c>
      <c r="E4073" s="97">
        <v>8.0257366599999994E-3</v>
      </c>
      <c r="F4073" s="97">
        <v>1.45272902E-3</v>
      </c>
      <c r="G4073" s="97">
        <v>1.8653181099999999E-3</v>
      </c>
      <c r="H4073" s="97">
        <v>4.7076890499999999E-3</v>
      </c>
    </row>
    <row r="4074" spans="1:8" x14ac:dyDescent="0.2">
      <c r="A4074" s="42" t="s">
        <v>104</v>
      </c>
      <c r="B4074" s="42" t="s">
        <v>71</v>
      </c>
      <c r="C4074" s="42" t="s">
        <v>25</v>
      </c>
      <c r="D4074" s="43">
        <v>153</v>
      </c>
      <c r="E4074" s="97">
        <v>8.6367554100000004E-3</v>
      </c>
      <c r="F4074" s="97">
        <v>1.6567565899999999E-3</v>
      </c>
      <c r="G4074" s="97">
        <v>1.86478735E-3</v>
      </c>
      <c r="H4074" s="97">
        <v>5.1152109699999998E-3</v>
      </c>
    </row>
    <row r="4075" spans="1:8" x14ac:dyDescent="0.2">
      <c r="A4075" s="42" t="s">
        <v>104</v>
      </c>
      <c r="B4075" s="42" t="s">
        <v>72</v>
      </c>
      <c r="C4075" s="42" t="s">
        <v>25</v>
      </c>
      <c r="D4075" s="43">
        <v>270</v>
      </c>
      <c r="E4075" s="97">
        <v>8.3789006600000007E-3</v>
      </c>
      <c r="F4075" s="97">
        <v>9.9978543000000001E-4</v>
      </c>
      <c r="G4075" s="97">
        <v>3.9618910700000001E-3</v>
      </c>
      <c r="H4075" s="97">
        <v>3.4172236799999999E-3</v>
      </c>
    </row>
    <row r="4076" spans="1:8" x14ac:dyDescent="0.2">
      <c r="A4076" s="42" t="s">
        <v>104</v>
      </c>
      <c r="B4076" s="42" t="s">
        <v>73</v>
      </c>
      <c r="C4076" s="42" t="s">
        <v>25</v>
      </c>
      <c r="D4076" s="43">
        <v>126</v>
      </c>
      <c r="E4076" s="97">
        <v>7.7651011700000001E-3</v>
      </c>
      <c r="F4076" s="97">
        <v>1.6985410799999999E-3</v>
      </c>
      <c r="G4076" s="97">
        <v>1.7874593400000001E-3</v>
      </c>
      <c r="H4076" s="97">
        <v>4.2791002899999998E-3</v>
      </c>
    </row>
    <row r="4077" spans="1:8" x14ac:dyDescent="0.2">
      <c r="A4077" s="42" t="s">
        <v>104</v>
      </c>
      <c r="B4077" s="42" t="s">
        <v>74</v>
      </c>
      <c r="C4077" s="42" t="s">
        <v>25</v>
      </c>
      <c r="D4077" s="43">
        <v>560</v>
      </c>
      <c r="E4077" s="97">
        <v>8.2971847700000004E-3</v>
      </c>
      <c r="F4077" s="97">
        <v>1.57682268E-3</v>
      </c>
      <c r="G4077" s="97">
        <v>1.5764506399999999E-3</v>
      </c>
      <c r="H4077" s="97">
        <v>5.1439109500000003E-3</v>
      </c>
    </row>
    <row r="4078" spans="1:8" x14ac:dyDescent="0.2">
      <c r="A4078" s="42" t="s">
        <v>104</v>
      </c>
      <c r="B4078" s="42" t="s">
        <v>75</v>
      </c>
      <c r="C4078" s="42" t="s">
        <v>25</v>
      </c>
      <c r="D4078" s="43">
        <v>337</v>
      </c>
      <c r="E4078" s="97">
        <v>8.4558396899999996E-3</v>
      </c>
      <c r="F4078" s="97">
        <v>1.56562511E-3</v>
      </c>
      <c r="G4078" s="97">
        <v>1.78220109E-3</v>
      </c>
      <c r="H4078" s="97">
        <v>5.1080129999999998E-3</v>
      </c>
    </row>
    <row r="4079" spans="1:8" x14ac:dyDescent="0.2">
      <c r="A4079" s="42" t="s">
        <v>104</v>
      </c>
      <c r="B4079" s="42" t="s">
        <v>70</v>
      </c>
      <c r="C4079" s="42" t="s">
        <v>26</v>
      </c>
      <c r="D4079" s="43">
        <v>20140</v>
      </c>
      <c r="E4079" s="97">
        <v>5.27805051E-3</v>
      </c>
      <c r="F4079" s="97">
        <v>1.2594044100000001E-3</v>
      </c>
      <c r="G4079" s="97">
        <v>8.7971789000000004E-4</v>
      </c>
      <c r="H4079" s="97">
        <v>3.1389277299999998E-3</v>
      </c>
    </row>
    <row r="4080" spans="1:8" x14ac:dyDescent="0.2">
      <c r="A4080" s="42" t="s">
        <v>104</v>
      </c>
      <c r="B4080" s="42" t="s">
        <v>71</v>
      </c>
      <c r="C4080" s="42" t="s">
        <v>26</v>
      </c>
      <c r="D4080" s="43">
        <v>8393</v>
      </c>
      <c r="E4080" s="97">
        <v>5.2900659399999998E-3</v>
      </c>
      <c r="F4080" s="97">
        <v>1.19314572E-3</v>
      </c>
      <c r="G4080" s="97">
        <v>9.0429444999999998E-4</v>
      </c>
      <c r="H4080" s="97">
        <v>3.1926252899999999E-3</v>
      </c>
    </row>
    <row r="4081" spans="1:8" x14ac:dyDescent="0.2">
      <c r="A4081" s="42" t="s">
        <v>104</v>
      </c>
      <c r="B4081" s="42" t="s">
        <v>72</v>
      </c>
      <c r="C4081" s="42" t="s">
        <v>26</v>
      </c>
      <c r="D4081" s="43">
        <v>877</v>
      </c>
      <c r="E4081" s="97">
        <v>5.1117021099999996E-3</v>
      </c>
      <c r="F4081" s="97">
        <v>1.6749279699999999E-3</v>
      </c>
      <c r="G4081" s="97">
        <v>8.4217530999999997E-4</v>
      </c>
      <c r="H4081" s="97">
        <v>2.59459834E-3</v>
      </c>
    </row>
    <row r="4082" spans="1:8" x14ac:dyDescent="0.2">
      <c r="A4082" s="42" t="s">
        <v>104</v>
      </c>
      <c r="B4082" s="42" t="s">
        <v>73</v>
      </c>
      <c r="C4082" s="42" t="s">
        <v>26</v>
      </c>
      <c r="D4082" s="43">
        <v>8566</v>
      </c>
      <c r="E4082" s="97">
        <v>5.6272440399999998E-3</v>
      </c>
      <c r="F4082" s="97">
        <v>1.4426839E-3</v>
      </c>
      <c r="G4082" s="97">
        <v>8.6959834000000001E-4</v>
      </c>
      <c r="H4082" s="97">
        <v>3.31496131E-3</v>
      </c>
    </row>
    <row r="4083" spans="1:8" x14ac:dyDescent="0.2">
      <c r="A4083" s="42" t="s">
        <v>104</v>
      </c>
      <c r="B4083" s="42" t="s">
        <v>74</v>
      </c>
      <c r="C4083" s="42" t="s">
        <v>26</v>
      </c>
      <c r="D4083" s="43">
        <v>12946</v>
      </c>
      <c r="E4083" s="97">
        <v>6.0416959300000003E-3</v>
      </c>
      <c r="F4083" s="97">
        <v>1.4365939300000001E-3</v>
      </c>
      <c r="G4083" s="97">
        <v>8.3572639999999999E-4</v>
      </c>
      <c r="H4083" s="97">
        <v>3.7693751100000002E-3</v>
      </c>
    </row>
    <row r="4084" spans="1:8" x14ac:dyDescent="0.2">
      <c r="A4084" s="42" t="s">
        <v>104</v>
      </c>
      <c r="B4084" s="42" t="s">
        <v>75</v>
      </c>
      <c r="C4084" s="42" t="s">
        <v>26</v>
      </c>
      <c r="D4084" s="43">
        <v>4281</v>
      </c>
      <c r="E4084" s="97">
        <v>5.6916622100000001E-3</v>
      </c>
      <c r="F4084" s="97">
        <v>1.5649789599999999E-3</v>
      </c>
      <c r="G4084" s="97">
        <v>8.4664828000000005E-4</v>
      </c>
      <c r="H4084" s="97">
        <v>3.28003449E-3</v>
      </c>
    </row>
    <row r="4085" spans="1:8" x14ac:dyDescent="0.2">
      <c r="A4085" s="42" t="s">
        <v>104</v>
      </c>
      <c r="B4085" s="42" t="s">
        <v>70</v>
      </c>
      <c r="C4085" s="42" t="s">
        <v>27</v>
      </c>
      <c r="D4085" s="43">
        <v>2800</v>
      </c>
      <c r="E4085" s="97">
        <v>5.91089179E-3</v>
      </c>
      <c r="F4085" s="97">
        <v>1.4984785899999999E-3</v>
      </c>
      <c r="G4085" s="97">
        <v>7.0840748999999998E-4</v>
      </c>
      <c r="H4085" s="97">
        <v>3.7040052199999998E-3</v>
      </c>
    </row>
    <row r="4086" spans="1:8" x14ac:dyDescent="0.2">
      <c r="A4086" s="42" t="s">
        <v>104</v>
      </c>
      <c r="B4086" s="42" t="s">
        <v>71</v>
      </c>
      <c r="C4086" s="42" t="s">
        <v>27</v>
      </c>
      <c r="D4086" s="43">
        <v>786</v>
      </c>
      <c r="E4086" s="97">
        <v>5.8955621400000003E-3</v>
      </c>
      <c r="F4086" s="97">
        <v>1.5428856700000001E-3</v>
      </c>
      <c r="G4086" s="97">
        <v>7.1623762000000001E-4</v>
      </c>
      <c r="H4086" s="97">
        <v>3.63643835E-3</v>
      </c>
    </row>
    <row r="4087" spans="1:8" x14ac:dyDescent="0.2">
      <c r="A4087" s="42" t="s">
        <v>104</v>
      </c>
      <c r="B4087" s="42" t="s">
        <v>72</v>
      </c>
      <c r="C4087" s="42" t="s">
        <v>27</v>
      </c>
      <c r="D4087" s="43">
        <v>343</v>
      </c>
      <c r="E4087" s="97">
        <v>6.3072627399999998E-3</v>
      </c>
      <c r="F4087" s="97">
        <v>2.2179028000000002E-3</v>
      </c>
      <c r="G4087" s="97">
        <v>6.5864217000000005E-4</v>
      </c>
      <c r="H4087" s="97">
        <v>3.4307172899999999E-3</v>
      </c>
    </row>
    <row r="4088" spans="1:8" x14ac:dyDescent="0.2">
      <c r="A4088" s="42" t="s">
        <v>104</v>
      </c>
      <c r="B4088" s="42" t="s">
        <v>73</v>
      </c>
      <c r="C4088" s="42" t="s">
        <v>27</v>
      </c>
      <c r="D4088" s="43">
        <v>865</v>
      </c>
      <c r="E4088" s="97">
        <v>6.1874997600000004E-3</v>
      </c>
      <c r="F4088" s="97">
        <v>1.70522883E-3</v>
      </c>
      <c r="G4088" s="97">
        <v>6.8328493000000001E-4</v>
      </c>
      <c r="H4088" s="97">
        <v>3.79898552E-3</v>
      </c>
    </row>
    <row r="4089" spans="1:8" x14ac:dyDescent="0.2">
      <c r="A4089" s="42" t="s">
        <v>104</v>
      </c>
      <c r="B4089" s="42" t="s">
        <v>74</v>
      </c>
      <c r="C4089" s="42" t="s">
        <v>27</v>
      </c>
      <c r="D4089" s="43">
        <v>2689</v>
      </c>
      <c r="E4089" s="97">
        <v>6.3823160800000004E-3</v>
      </c>
      <c r="F4089" s="97">
        <v>1.8897718699999999E-3</v>
      </c>
      <c r="G4089" s="97">
        <v>5.8907236000000003E-4</v>
      </c>
      <c r="H4089" s="97">
        <v>3.9034713800000002E-3</v>
      </c>
    </row>
    <row r="4090" spans="1:8" x14ac:dyDescent="0.2">
      <c r="A4090" s="42" t="s">
        <v>104</v>
      </c>
      <c r="B4090" s="42" t="s">
        <v>75</v>
      </c>
      <c r="C4090" s="42" t="s">
        <v>27</v>
      </c>
      <c r="D4090" s="43">
        <v>1793</v>
      </c>
      <c r="E4090" s="97">
        <v>5.83251975E-3</v>
      </c>
      <c r="F4090" s="97">
        <v>1.37715965E-3</v>
      </c>
      <c r="G4090" s="97">
        <v>6.0280051000000004E-4</v>
      </c>
      <c r="H4090" s="97">
        <v>3.8525590899999998E-3</v>
      </c>
    </row>
    <row r="4091" spans="1:8" x14ac:dyDescent="0.2">
      <c r="A4091" s="42" t="s">
        <v>104</v>
      </c>
      <c r="B4091" s="42" t="s">
        <v>70</v>
      </c>
      <c r="C4091" s="42" t="s">
        <v>28</v>
      </c>
      <c r="D4091" s="43">
        <v>2042</v>
      </c>
      <c r="E4091" s="97">
        <v>7.1702066700000001E-3</v>
      </c>
      <c r="F4091" s="97">
        <v>1.72156109E-3</v>
      </c>
      <c r="G4091" s="97">
        <v>1.2372467400000001E-3</v>
      </c>
      <c r="H4091" s="97">
        <v>4.2113983400000003E-3</v>
      </c>
    </row>
    <row r="4092" spans="1:8" x14ac:dyDescent="0.2">
      <c r="A4092" s="42" t="s">
        <v>104</v>
      </c>
      <c r="B4092" s="42" t="s">
        <v>71</v>
      </c>
      <c r="C4092" s="42" t="s">
        <v>28</v>
      </c>
      <c r="D4092" s="43">
        <v>149</v>
      </c>
      <c r="E4092" s="97">
        <v>1.2824772930000001E-2</v>
      </c>
      <c r="F4092" s="97">
        <v>4.9747542800000003E-3</v>
      </c>
      <c r="G4092" s="97">
        <v>1.3433691600000001E-3</v>
      </c>
      <c r="H4092" s="97">
        <v>6.5066490299999996E-3</v>
      </c>
    </row>
    <row r="4093" spans="1:8" x14ac:dyDescent="0.2">
      <c r="A4093" s="42" t="s">
        <v>104</v>
      </c>
      <c r="B4093" s="42" t="s">
        <v>72</v>
      </c>
      <c r="C4093" s="42" t="s">
        <v>28</v>
      </c>
      <c r="D4093" s="43">
        <v>526</v>
      </c>
      <c r="E4093" s="97">
        <v>6.3927833300000004E-3</v>
      </c>
      <c r="F4093" s="97">
        <v>1.0772688099999999E-3</v>
      </c>
      <c r="G4093" s="97">
        <v>1.7055913999999999E-3</v>
      </c>
      <c r="H4093" s="97">
        <v>3.6099226499999998E-3</v>
      </c>
    </row>
    <row r="4094" spans="1:8" x14ac:dyDescent="0.2">
      <c r="A4094" s="42" t="s">
        <v>104</v>
      </c>
      <c r="B4094" s="42" t="s">
        <v>73</v>
      </c>
      <c r="C4094" s="42" t="s">
        <v>28</v>
      </c>
      <c r="D4094" s="43">
        <v>237</v>
      </c>
      <c r="E4094" s="97">
        <v>8.9282502599999994E-3</v>
      </c>
      <c r="F4094" s="97">
        <v>2.6293656599999998E-3</v>
      </c>
      <c r="G4094" s="97">
        <v>1.0365386900000001E-3</v>
      </c>
      <c r="H4094" s="97">
        <v>5.2623454299999999E-3</v>
      </c>
    </row>
    <row r="4095" spans="1:8" x14ac:dyDescent="0.2">
      <c r="A4095" s="42" t="s">
        <v>104</v>
      </c>
      <c r="B4095" s="42" t="s">
        <v>74</v>
      </c>
      <c r="C4095" s="42" t="s">
        <v>28</v>
      </c>
      <c r="D4095" s="43">
        <v>1209</v>
      </c>
      <c r="E4095" s="97">
        <v>8.3363295199999996E-3</v>
      </c>
      <c r="F4095" s="97">
        <v>2.5445250000000002E-3</v>
      </c>
      <c r="G4095" s="97">
        <v>9.9202905999999993E-4</v>
      </c>
      <c r="H4095" s="97">
        <v>4.7997749700000002E-3</v>
      </c>
    </row>
    <row r="4096" spans="1:8" x14ac:dyDescent="0.2">
      <c r="A4096" s="42" t="s">
        <v>104</v>
      </c>
      <c r="B4096" s="42" t="s">
        <v>75</v>
      </c>
      <c r="C4096" s="42" t="s">
        <v>28</v>
      </c>
      <c r="D4096" s="43">
        <v>1153</v>
      </c>
      <c r="E4096" s="97">
        <v>8.0488196599999996E-3</v>
      </c>
      <c r="F4096" s="97">
        <v>1.46315143E-3</v>
      </c>
      <c r="G4096" s="97">
        <v>1.0406826799999999E-3</v>
      </c>
      <c r="H4096" s="97">
        <v>5.5449850500000003E-3</v>
      </c>
    </row>
    <row r="4097" spans="1:8" x14ac:dyDescent="0.2">
      <c r="A4097" s="42" t="s">
        <v>104</v>
      </c>
      <c r="B4097" s="42" t="s">
        <v>70</v>
      </c>
      <c r="C4097" s="42" t="s">
        <v>29</v>
      </c>
      <c r="D4097" s="43">
        <v>797</v>
      </c>
      <c r="E4097" s="97">
        <v>1.038972801E-2</v>
      </c>
      <c r="F4097" s="97">
        <v>3.0835392999999998E-3</v>
      </c>
      <c r="G4097" s="97">
        <v>2.0896937500000001E-3</v>
      </c>
      <c r="H4097" s="97">
        <v>5.2164799500000001E-3</v>
      </c>
    </row>
    <row r="4098" spans="1:8" x14ac:dyDescent="0.2">
      <c r="A4098" s="42" t="s">
        <v>104</v>
      </c>
      <c r="B4098" s="42" t="s">
        <v>71</v>
      </c>
      <c r="C4098" s="42" t="s">
        <v>29</v>
      </c>
      <c r="D4098" s="43">
        <v>216</v>
      </c>
      <c r="E4098" s="97">
        <v>1.081956209E-2</v>
      </c>
      <c r="F4098" s="97">
        <v>2.4966775799999999E-3</v>
      </c>
      <c r="G4098" s="97">
        <v>2.2243653299999998E-3</v>
      </c>
      <c r="H4098" s="97">
        <v>6.0984651100000004E-3</v>
      </c>
    </row>
    <row r="4099" spans="1:8" x14ac:dyDescent="0.2">
      <c r="A4099" s="42" t="s">
        <v>104</v>
      </c>
      <c r="B4099" s="42" t="s">
        <v>72</v>
      </c>
      <c r="C4099" s="42" t="s">
        <v>29</v>
      </c>
      <c r="D4099" s="43">
        <v>26</v>
      </c>
      <c r="E4099" s="97">
        <v>6.6809114200000004E-3</v>
      </c>
      <c r="F4099" s="97">
        <v>2.4514777400000002E-3</v>
      </c>
      <c r="G4099" s="97">
        <v>1.2353096099999999E-3</v>
      </c>
      <c r="H4099" s="97">
        <v>2.9941237400000001E-3</v>
      </c>
    </row>
    <row r="4100" spans="1:8" x14ac:dyDescent="0.2">
      <c r="A4100" s="42" t="s">
        <v>104</v>
      </c>
      <c r="B4100" s="42" t="s">
        <v>73</v>
      </c>
      <c r="C4100" s="42" t="s">
        <v>29</v>
      </c>
      <c r="D4100" s="43">
        <v>181</v>
      </c>
      <c r="E4100" s="97">
        <v>1.02330159E-2</v>
      </c>
      <c r="F4100" s="97">
        <v>2.8172317200000001E-3</v>
      </c>
      <c r="G4100" s="97">
        <v>1.7594508499999999E-3</v>
      </c>
      <c r="H4100" s="97">
        <v>5.6562689399999996E-3</v>
      </c>
    </row>
    <row r="4101" spans="1:8" x14ac:dyDescent="0.2">
      <c r="A4101" s="42" t="s">
        <v>104</v>
      </c>
      <c r="B4101" s="42" t="s">
        <v>74</v>
      </c>
      <c r="C4101" s="42" t="s">
        <v>29</v>
      </c>
      <c r="D4101" s="43">
        <v>596</v>
      </c>
      <c r="E4101" s="97">
        <v>9.8660240199999992E-3</v>
      </c>
      <c r="F4101" s="97">
        <v>2.4584806800000002E-3</v>
      </c>
      <c r="G4101" s="97">
        <v>1.72115778E-3</v>
      </c>
      <c r="H4101" s="97">
        <v>5.6863462300000001E-3</v>
      </c>
    </row>
    <row r="4102" spans="1:8" x14ac:dyDescent="0.2">
      <c r="A4102" s="42" t="s">
        <v>104</v>
      </c>
      <c r="B4102" s="42" t="s">
        <v>75</v>
      </c>
      <c r="C4102" s="42" t="s">
        <v>29</v>
      </c>
      <c r="D4102" s="43">
        <v>728</v>
      </c>
      <c r="E4102" s="97">
        <v>9.3971781200000003E-3</v>
      </c>
      <c r="F4102" s="97">
        <v>1.7896886699999999E-3</v>
      </c>
      <c r="G4102" s="97">
        <v>1.49753867E-3</v>
      </c>
      <c r="H4102" s="97">
        <v>6.1098707900000002E-3</v>
      </c>
    </row>
    <row r="4103" spans="1:8" x14ac:dyDescent="0.2">
      <c r="A4103" s="42" t="s">
        <v>104</v>
      </c>
      <c r="B4103" s="42" t="s">
        <v>70</v>
      </c>
      <c r="C4103" s="42" t="s">
        <v>30</v>
      </c>
      <c r="D4103" s="43">
        <v>2058</v>
      </c>
      <c r="E4103" s="97">
        <v>6.8856233799999998E-3</v>
      </c>
      <c r="F4103" s="97">
        <v>1.4679219099999999E-3</v>
      </c>
      <c r="G4103" s="97">
        <v>1.1351026E-3</v>
      </c>
      <c r="H4103" s="97">
        <v>4.2825983699999997E-3</v>
      </c>
    </row>
    <row r="4104" spans="1:8" x14ac:dyDescent="0.2">
      <c r="A4104" s="42" t="s">
        <v>104</v>
      </c>
      <c r="B4104" s="42" t="s">
        <v>71</v>
      </c>
      <c r="C4104" s="42" t="s">
        <v>30</v>
      </c>
      <c r="D4104" s="43">
        <v>341</v>
      </c>
      <c r="E4104" s="97">
        <v>7.2507668299999998E-3</v>
      </c>
      <c r="F4104" s="97">
        <v>1.35026315E-3</v>
      </c>
      <c r="G4104" s="97">
        <v>1.02228579E-3</v>
      </c>
      <c r="H4104" s="97">
        <v>4.8782174099999999E-3</v>
      </c>
    </row>
    <row r="4105" spans="1:8" x14ac:dyDescent="0.2">
      <c r="A4105" s="42" t="s">
        <v>104</v>
      </c>
      <c r="B4105" s="42" t="s">
        <v>72</v>
      </c>
      <c r="C4105" s="42" t="s">
        <v>30</v>
      </c>
      <c r="D4105" s="43">
        <v>95</v>
      </c>
      <c r="E4105" s="97">
        <v>6.68567226E-3</v>
      </c>
      <c r="F4105" s="97">
        <v>1.43810892E-3</v>
      </c>
      <c r="G4105" s="97">
        <v>1.75219272E-3</v>
      </c>
      <c r="H4105" s="97">
        <v>3.4953701200000002E-3</v>
      </c>
    </row>
    <row r="4106" spans="1:8" x14ac:dyDescent="0.2">
      <c r="A4106" s="42" t="s">
        <v>104</v>
      </c>
      <c r="B4106" s="42" t="s">
        <v>73</v>
      </c>
      <c r="C4106" s="42" t="s">
        <v>30</v>
      </c>
      <c r="D4106" s="43">
        <v>366</v>
      </c>
      <c r="E4106" s="97">
        <v>7.8215439700000007E-3</v>
      </c>
      <c r="F4106" s="97">
        <v>2.0439306399999998E-3</v>
      </c>
      <c r="G4106" s="97">
        <v>1.0286060500000001E-3</v>
      </c>
      <c r="H4106" s="97">
        <v>4.7490067900000004E-3</v>
      </c>
    </row>
    <row r="4107" spans="1:8" x14ac:dyDescent="0.2">
      <c r="A4107" s="42" t="s">
        <v>104</v>
      </c>
      <c r="B4107" s="42" t="s">
        <v>74</v>
      </c>
      <c r="C4107" s="42" t="s">
        <v>30</v>
      </c>
      <c r="D4107" s="43">
        <v>797</v>
      </c>
      <c r="E4107" s="97">
        <v>6.6693530000000003E-3</v>
      </c>
      <c r="F4107" s="97">
        <v>1.50698196E-3</v>
      </c>
      <c r="G4107" s="97">
        <v>9.3275105000000002E-4</v>
      </c>
      <c r="H4107" s="97">
        <v>4.2296195100000001E-3</v>
      </c>
    </row>
    <row r="4108" spans="1:8" x14ac:dyDescent="0.2">
      <c r="A4108" s="42" t="s">
        <v>104</v>
      </c>
      <c r="B4108" s="42" t="s">
        <v>75</v>
      </c>
      <c r="C4108" s="42" t="s">
        <v>30</v>
      </c>
      <c r="D4108" s="43">
        <v>554</v>
      </c>
      <c r="E4108" s="97">
        <v>7.2102927599999997E-3</v>
      </c>
      <c r="F4108" s="97">
        <v>1.4202263900000001E-3</v>
      </c>
      <c r="G4108" s="97">
        <v>7.7138882E-4</v>
      </c>
      <c r="H4108" s="97">
        <v>5.0186770499999998E-3</v>
      </c>
    </row>
    <row r="4109" spans="1:8" x14ac:dyDescent="0.2">
      <c r="A4109" s="42" t="s">
        <v>104</v>
      </c>
      <c r="B4109" s="42" t="s">
        <v>70</v>
      </c>
      <c r="C4109" s="42" t="s">
        <v>31</v>
      </c>
      <c r="D4109" s="43">
        <v>2082</v>
      </c>
      <c r="E4109" s="97">
        <v>8.9455638099999995E-3</v>
      </c>
      <c r="F4109" s="97">
        <v>1.58287947E-3</v>
      </c>
      <c r="G4109" s="97">
        <v>1.78900027E-3</v>
      </c>
      <c r="H4109" s="97">
        <v>5.5736835799999997E-3</v>
      </c>
    </row>
    <row r="4110" spans="1:8" x14ac:dyDescent="0.2">
      <c r="A4110" s="42" t="s">
        <v>104</v>
      </c>
      <c r="B4110" s="42" t="s">
        <v>71</v>
      </c>
      <c r="C4110" s="42" t="s">
        <v>31</v>
      </c>
      <c r="D4110" s="43">
        <v>42</v>
      </c>
      <c r="E4110" s="97">
        <v>1.068121667E-2</v>
      </c>
      <c r="F4110" s="97">
        <v>2.2211196999999999E-3</v>
      </c>
      <c r="G4110" s="97">
        <v>1.56222418E-3</v>
      </c>
      <c r="H4110" s="97">
        <v>6.8978723599999996E-3</v>
      </c>
    </row>
    <row r="4111" spans="1:8" x14ac:dyDescent="0.2">
      <c r="A4111" s="42" t="s">
        <v>104</v>
      </c>
      <c r="B4111" s="42" t="s">
        <v>72</v>
      </c>
      <c r="C4111" s="42" t="s">
        <v>31</v>
      </c>
      <c r="D4111" s="43">
        <v>1634</v>
      </c>
      <c r="E4111" s="97">
        <v>2.1054593409999999E-2</v>
      </c>
      <c r="F4111" s="97">
        <v>2.4627417199999998E-3</v>
      </c>
      <c r="G4111" s="97">
        <v>1.89413877E-3</v>
      </c>
      <c r="H4111" s="97">
        <v>1.669771242E-2</v>
      </c>
    </row>
    <row r="4112" spans="1:8" x14ac:dyDescent="0.2">
      <c r="A4112" s="42" t="s">
        <v>104</v>
      </c>
      <c r="B4112" s="42" t="s">
        <v>73</v>
      </c>
      <c r="C4112" s="42" t="s">
        <v>31</v>
      </c>
      <c r="D4112" s="43">
        <v>953</v>
      </c>
      <c r="E4112" s="97">
        <v>7.7045317500000002E-3</v>
      </c>
      <c r="F4112" s="97">
        <v>1.65670762E-3</v>
      </c>
      <c r="G4112" s="97">
        <v>1.47783778E-3</v>
      </c>
      <c r="H4112" s="97">
        <v>4.5699858700000004E-3</v>
      </c>
    </row>
    <row r="4113" spans="1:8" x14ac:dyDescent="0.2">
      <c r="A4113" s="42" t="s">
        <v>104</v>
      </c>
      <c r="B4113" s="42" t="s">
        <v>74</v>
      </c>
      <c r="C4113" s="42" t="s">
        <v>31</v>
      </c>
      <c r="D4113" s="43">
        <v>892</v>
      </c>
      <c r="E4113" s="97">
        <v>7.2086626600000002E-3</v>
      </c>
      <c r="F4113" s="97">
        <v>1.7994568600000001E-3</v>
      </c>
      <c r="G4113" s="97">
        <v>1.2454453899999999E-3</v>
      </c>
      <c r="H4113" s="97">
        <v>4.1637599300000001E-3</v>
      </c>
    </row>
    <row r="4114" spans="1:8" x14ac:dyDescent="0.2">
      <c r="A4114" s="42" t="s">
        <v>104</v>
      </c>
      <c r="B4114" s="42" t="s">
        <v>75</v>
      </c>
      <c r="C4114" s="42" t="s">
        <v>31</v>
      </c>
      <c r="D4114" s="43">
        <v>491</v>
      </c>
      <c r="E4114" s="97">
        <v>7.7345928099999996E-3</v>
      </c>
      <c r="F4114" s="97">
        <v>1.5457161699999999E-3</v>
      </c>
      <c r="G4114" s="97">
        <v>1.2590987300000001E-3</v>
      </c>
      <c r="H4114" s="97">
        <v>4.9297774399999997E-3</v>
      </c>
    </row>
    <row r="4115" spans="1:8" x14ac:dyDescent="0.2">
      <c r="A4115" s="42" t="s">
        <v>104</v>
      </c>
      <c r="B4115" s="42" t="s">
        <v>71</v>
      </c>
      <c r="C4115" s="42" t="s">
        <v>166</v>
      </c>
      <c r="D4115" s="43">
        <v>6</v>
      </c>
      <c r="E4115" s="97">
        <v>8.3468362200000007E-3</v>
      </c>
      <c r="F4115" s="97">
        <v>2.6157404999999998E-3</v>
      </c>
      <c r="G4115" s="97">
        <v>2.4749226799999999E-3</v>
      </c>
      <c r="H4115" s="97">
        <v>3.2561726800000002E-3</v>
      </c>
    </row>
    <row r="4116" spans="1:8" x14ac:dyDescent="0.2">
      <c r="A4116" s="42" t="s">
        <v>104</v>
      </c>
      <c r="B4116" s="42" t="s">
        <v>74</v>
      </c>
      <c r="C4116" s="42" t="s">
        <v>166</v>
      </c>
      <c r="D4116" s="43">
        <v>11</v>
      </c>
      <c r="E4116" s="97">
        <v>1.2107533449999999E-2</v>
      </c>
      <c r="F4116" s="97">
        <v>4.7264307399999999E-3</v>
      </c>
      <c r="G4116" s="97">
        <v>4.1498313699999999E-3</v>
      </c>
      <c r="H4116" s="97">
        <v>3.2312707600000001E-3</v>
      </c>
    </row>
    <row r="4117" spans="1:8" x14ac:dyDescent="0.2">
      <c r="A4117" s="42" t="s">
        <v>104</v>
      </c>
      <c r="B4117" s="42" t="s">
        <v>70</v>
      </c>
      <c r="C4117" s="42" t="s">
        <v>32</v>
      </c>
      <c r="D4117" s="43">
        <v>3121</v>
      </c>
      <c r="E4117" s="97">
        <v>8.2241563000000004E-3</v>
      </c>
      <c r="F4117" s="97">
        <v>1.75247997E-3</v>
      </c>
      <c r="G4117" s="97">
        <v>1.48198189E-3</v>
      </c>
      <c r="H4117" s="97">
        <v>4.9896939700000004E-3</v>
      </c>
    </row>
    <row r="4118" spans="1:8" x14ac:dyDescent="0.2">
      <c r="A4118" s="42" t="s">
        <v>104</v>
      </c>
      <c r="B4118" s="42" t="s">
        <v>71</v>
      </c>
      <c r="C4118" s="42" t="s">
        <v>32</v>
      </c>
      <c r="D4118" s="43">
        <v>230</v>
      </c>
      <c r="E4118" s="97">
        <v>9.5522843900000005E-3</v>
      </c>
      <c r="F4118" s="97">
        <v>2.7617751100000002E-3</v>
      </c>
      <c r="G4118" s="97">
        <v>1.5013584399999999E-3</v>
      </c>
      <c r="H4118" s="97">
        <v>5.2891503199999999E-3</v>
      </c>
    </row>
    <row r="4119" spans="1:8" x14ac:dyDescent="0.2">
      <c r="A4119" s="42" t="s">
        <v>104</v>
      </c>
      <c r="B4119" s="42" t="s">
        <v>72</v>
      </c>
      <c r="C4119" s="42" t="s">
        <v>32</v>
      </c>
      <c r="D4119" s="43">
        <v>473</v>
      </c>
      <c r="E4119" s="97">
        <v>9.1160635000000004E-3</v>
      </c>
      <c r="F4119" s="97">
        <v>1.46283548E-3</v>
      </c>
      <c r="G4119" s="97">
        <v>2.4809380200000002E-3</v>
      </c>
      <c r="H4119" s="97">
        <v>5.1722895099999998E-3</v>
      </c>
    </row>
    <row r="4120" spans="1:8" x14ac:dyDescent="0.2">
      <c r="A4120" s="42" t="s">
        <v>104</v>
      </c>
      <c r="B4120" s="42" t="s">
        <v>73</v>
      </c>
      <c r="C4120" s="42" t="s">
        <v>32</v>
      </c>
      <c r="D4120" s="43">
        <v>562</v>
      </c>
      <c r="E4120" s="97">
        <v>9.29138633E-3</v>
      </c>
      <c r="F4120" s="97">
        <v>2.4441888300000001E-3</v>
      </c>
      <c r="G4120" s="97">
        <v>1.5544679300000001E-3</v>
      </c>
      <c r="H4120" s="97">
        <v>5.29272909E-3</v>
      </c>
    </row>
    <row r="4121" spans="1:8" x14ac:dyDescent="0.2">
      <c r="A4121" s="42" t="s">
        <v>104</v>
      </c>
      <c r="B4121" s="42" t="s">
        <v>74</v>
      </c>
      <c r="C4121" s="42" t="s">
        <v>32</v>
      </c>
      <c r="D4121" s="43">
        <v>1154</v>
      </c>
      <c r="E4121" s="97">
        <v>8.7285666599999992E-3</v>
      </c>
      <c r="F4121" s="97">
        <v>2.19531276E-3</v>
      </c>
      <c r="G4121" s="97">
        <v>1.32016633E-3</v>
      </c>
      <c r="H4121" s="97">
        <v>5.2130870899999996E-3</v>
      </c>
    </row>
    <row r="4122" spans="1:8" x14ac:dyDescent="0.2">
      <c r="A4122" s="42" t="s">
        <v>104</v>
      </c>
      <c r="B4122" s="42" t="s">
        <v>75</v>
      </c>
      <c r="C4122" s="42" t="s">
        <v>32</v>
      </c>
      <c r="D4122" s="43">
        <v>1195</v>
      </c>
      <c r="E4122" s="97">
        <v>8.7161492299999994E-3</v>
      </c>
      <c r="F4122" s="97">
        <v>1.5945972300000001E-3</v>
      </c>
      <c r="G4122" s="97">
        <v>1.2227934200000001E-3</v>
      </c>
      <c r="H4122" s="97">
        <v>5.8987581000000001E-3</v>
      </c>
    </row>
    <row r="4123" spans="1:8" x14ac:dyDescent="0.2">
      <c r="A4123" s="42" t="s">
        <v>104</v>
      </c>
      <c r="B4123" s="42" t="s">
        <v>70</v>
      </c>
      <c r="C4123" s="42" t="s">
        <v>33</v>
      </c>
      <c r="D4123" s="43">
        <v>1729</v>
      </c>
      <c r="E4123" s="97">
        <v>7.7220559699999998E-3</v>
      </c>
      <c r="F4123" s="97">
        <v>2.1388806099999999E-3</v>
      </c>
      <c r="G4123" s="97">
        <v>1.21141505E-3</v>
      </c>
      <c r="H4123" s="97">
        <v>4.3717598300000004E-3</v>
      </c>
    </row>
    <row r="4124" spans="1:8" x14ac:dyDescent="0.2">
      <c r="A4124" s="42" t="s">
        <v>104</v>
      </c>
      <c r="B4124" s="42" t="s">
        <v>71</v>
      </c>
      <c r="C4124" s="42" t="s">
        <v>33</v>
      </c>
      <c r="D4124" s="43">
        <v>308</v>
      </c>
      <c r="E4124" s="97">
        <v>6.7391546899999996E-3</v>
      </c>
      <c r="F4124" s="97">
        <v>1.58805291E-3</v>
      </c>
      <c r="G4124" s="97">
        <v>1.0513240099999999E-3</v>
      </c>
      <c r="H4124" s="97">
        <v>4.0997772800000004E-3</v>
      </c>
    </row>
    <row r="4125" spans="1:8" x14ac:dyDescent="0.2">
      <c r="A4125" s="42" t="s">
        <v>104</v>
      </c>
      <c r="B4125" s="42" t="s">
        <v>72</v>
      </c>
      <c r="C4125" s="42" t="s">
        <v>33</v>
      </c>
      <c r="D4125" s="43">
        <v>89</v>
      </c>
      <c r="E4125" s="97">
        <v>6.3060494600000001E-3</v>
      </c>
      <c r="F4125" s="97">
        <v>2.3963532700000002E-3</v>
      </c>
      <c r="G4125" s="97">
        <v>9.6116807999999999E-4</v>
      </c>
      <c r="H4125" s="97">
        <v>2.9485276E-3</v>
      </c>
    </row>
    <row r="4126" spans="1:8" x14ac:dyDescent="0.2">
      <c r="A4126" s="42" t="s">
        <v>104</v>
      </c>
      <c r="B4126" s="42" t="s">
        <v>73</v>
      </c>
      <c r="C4126" s="42" t="s">
        <v>33</v>
      </c>
      <c r="D4126" s="43">
        <v>726</v>
      </c>
      <c r="E4126" s="97">
        <v>8.5713190099999999E-3</v>
      </c>
      <c r="F4126" s="97">
        <v>2.3795241699999998E-3</v>
      </c>
      <c r="G4126" s="97">
        <v>1.1368257099999999E-3</v>
      </c>
      <c r="H4126" s="97">
        <v>5.05496864E-3</v>
      </c>
    </row>
    <row r="4127" spans="1:8" x14ac:dyDescent="0.2">
      <c r="A4127" s="42" t="s">
        <v>104</v>
      </c>
      <c r="B4127" s="42" t="s">
        <v>74</v>
      </c>
      <c r="C4127" s="42" t="s">
        <v>33</v>
      </c>
      <c r="D4127" s="43">
        <v>1148</v>
      </c>
      <c r="E4127" s="97">
        <v>6.80013123E-3</v>
      </c>
      <c r="F4127" s="97">
        <v>1.90663691E-3</v>
      </c>
      <c r="G4127" s="97">
        <v>8.8866279999999997E-4</v>
      </c>
      <c r="H4127" s="97">
        <v>4.0048310300000002E-3</v>
      </c>
    </row>
    <row r="4128" spans="1:8" x14ac:dyDescent="0.2">
      <c r="A4128" s="42" t="s">
        <v>104</v>
      </c>
      <c r="B4128" s="42" t="s">
        <v>75</v>
      </c>
      <c r="C4128" s="42" t="s">
        <v>33</v>
      </c>
      <c r="D4128" s="43">
        <v>649</v>
      </c>
      <c r="E4128" s="97">
        <v>6.8100315699999997E-3</v>
      </c>
      <c r="F4128" s="97">
        <v>1.4190276199999999E-3</v>
      </c>
      <c r="G4128" s="97">
        <v>9.0755695999999997E-4</v>
      </c>
      <c r="H4128" s="97">
        <v>4.4834465299999999E-3</v>
      </c>
    </row>
    <row r="4129" spans="1:8" x14ac:dyDescent="0.2">
      <c r="A4129" s="42" t="s">
        <v>104</v>
      </c>
      <c r="B4129" s="42" t="s">
        <v>70</v>
      </c>
      <c r="C4129" s="42" t="s">
        <v>34</v>
      </c>
      <c r="D4129" s="43">
        <v>1459</v>
      </c>
      <c r="E4129" s="97">
        <v>7.3457448800000004E-3</v>
      </c>
      <c r="F4129" s="97">
        <v>1.8124093300000001E-3</v>
      </c>
      <c r="G4129" s="97">
        <v>1.2969544799999999E-3</v>
      </c>
      <c r="H4129" s="97">
        <v>4.2363805899999999E-3</v>
      </c>
    </row>
    <row r="4130" spans="1:8" x14ac:dyDescent="0.2">
      <c r="A4130" s="42" t="s">
        <v>104</v>
      </c>
      <c r="B4130" s="42" t="s">
        <v>71</v>
      </c>
      <c r="C4130" s="42" t="s">
        <v>34</v>
      </c>
      <c r="D4130" s="43">
        <v>212</v>
      </c>
      <c r="E4130" s="97">
        <v>7.4476980399999998E-3</v>
      </c>
      <c r="F4130" s="97">
        <v>2.1986370999999998E-3</v>
      </c>
      <c r="G4130" s="97">
        <v>1.0573897099999999E-3</v>
      </c>
      <c r="H4130" s="97">
        <v>4.19167081E-3</v>
      </c>
    </row>
    <row r="4131" spans="1:8" x14ac:dyDescent="0.2">
      <c r="A4131" s="42" t="s">
        <v>104</v>
      </c>
      <c r="B4131" s="42" t="s">
        <v>72</v>
      </c>
      <c r="C4131" s="42" t="s">
        <v>34</v>
      </c>
      <c r="D4131" s="43">
        <v>60</v>
      </c>
      <c r="E4131" s="97">
        <v>7.0295136400000003E-3</v>
      </c>
      <c r="F4131" s="97">
        <v>1.84529295E-3</v>
      </c>
      <c r="G4131" s="97">
        <v>1.0422451500000001E-3</v>
      </c>
      <c r="H4131" s="97">
        <v>4.1419750799999997E-3</v>
      </c>
    </row>
    <row r="4132" spans="1:8" x14ac:dyDescent="0.2">
      <c r="A4132" s="42" t="s">
        <v>104</v>
      </c>
      <c r="B4132" s="42" t="s">
        <v>73</v>
      </c>
      <c r="C4132" s="42" t="s">
        <v>34</v>
      </c>
      <c r="D4132" s="43">
        <v>214</v>
      </c>
      <c r="E4132" s="97">
        <v>7.5759343199999999E-3</v>
      </c>
      <c r="F4132" s="97">
        <v>2.0834953399999998E-3</v>
      </c>
      <c r="G4132" s="97">
        <v>1.0652472499999999E-3</v>
      </c>
      <c r="H4132" s="97">
        <v>4.4271912700000002E-3</v>
      </c>
    </row>
    <row r="4133" spans="1:8" x14ac:dyDescent="0.2">
      <c r="A4133" s="42" t="s">
        <v>104</v>
      </c>
      <c r="B4133" s="42" t="s">
        <v>74</v>
      </c>
      <c r="C4133" s="42" t="s">
        <v>34</v>
      </c>
      <c r="D4133" s="43">
        <v>809</v>
      </c>
      <c r="E4133" s="97">
        <v>7.5504020600000001E-3</v>
      </c>
      <c r="F4133" s="97">
        <v>1.91953635E-3</v>
      </c>
      <c r="G4133" s="97">
        <v>1.0919685800000001E-3</v>
      </c>
      <c r="H4133" s="97">
        <v>4.5388966599999997E-3</v>
      </c>
    </row>
    <row r="4134" spans="1:8" x14ac:dyDescent="0.2">
      <c r="A4134" s="42" t="s">
        <v>104</v>
      </c>
      <c r="B4134" s="42" t="s">
        <v>75</v>
      </c>
      <c r="C4134" s="42" t="s">
        <v>34</v>
      </c>
      <c r="D4134" s="43">
        <v>803</v>
      </c>
      <c r="E4134" s="97">
        <v>8.3025890099999999E-3</v>
      </c>
      <c r="F4134" s="97">
        <v>1.59919665E-3</v>
      </c>
      <c r="G4134" s="97">
        <v>1.13087184E-3</v>
      </c>
      <c r="H4134" s="97">
        <v>5.5725200399999999E-3</v>
      </c>
    </row>
    <row r="4135" spans="1:8" x14ac:dyDescent="0.2">
      <c r="A4135" s="42" t="s">
        <v>104</v>
      </c>
      <c r="B4135" s="42" t="s">
        <v>70</v>
      </c>
      <c r="C4135" s="42" t="s">
        <v>35</v>
      </c>
      <c r="D4135" s="43">
        <v>1042</v>
      </c>
      <c r="E4135" s="97">
        <v>9.9775180599999992E-3</v>
      </c>
      <c r="F4135" s="97">
        <v>1.4203119200000001E-3</v>
      </c>
      <c r="G4135" s="97">
        <v>2.20081772E-3</v>
      </c>
      <c r="H4135" s="97">
        <v>6.3563879400000004E-3</v>
      </c>
    </row>
    <row r="4136" spans="1:8" x14ac:dyDescent="0.2">
      <c r="A4136" s="42" t="s">
        <v>104</v>
      </c>
      <c r="B4136" s="42" t="s">
        <v>71</v>
      </c>
      <c r="C4136" s="42" t="s">
        <v>35</v>
      </c>
      <c r="D4136" s="43">
        <v>67</v>
      </c>
      <c r="E4136" s="97">
        <v>1.2191818490000001E-2</v>
      </c>
      <c r="F4136" s="97">
        <v>3.73652545E-3</v>
      </c>
      <c r="G4136" s="97">
        <v>2.6501172499999999E-3</v>
      </c>
      <c r="H4136" s="97">
        <v>5.8051752799999998E-3</v>
      </c>
    </row>
    <row r="4137" spans="1:8" x14ac:dyDescent="0.2">
      <c r="A4137" s="42" t="s">
        <v>104</v>
      </c>
      <c r="B4137" s="42" t="s">
        <v>72</v>
      </c>
      <c r="C4137" s="42" t="s">
        <v>35</v>
      </c>
      <c r="D4137" s="43">
        <v>425</v>
      </c>
      <c r="E4137" s="97">
        <v>8.2813178300000009E-3</v>
      </c>
      <c r="F4137" s="97">
        <v>1.0376631600000001E-3</v>
      </c>
      <c r="G4137" s="97">
        <v>3.90599104E-3</v>
      </c>
      <c r="H4137" s="97">
        <v>3.3376631500000001E-3</v>
      </c>
    </row>
    <row r="4138" spans="1:8" x14ac:dyDescent="0.2">
      <c r="A4138" s="42" t="s">
        <v>104</v>
      </c>
      <c r="B4138" s="42" t="s">
        <v>73</v>
      </c>
      <c r="C4138" s="42" t="s">
        <v>35</v>
      </c>
      <c r="D4138" s="43">
        <v>375</v>
      </c>
      <c r="E4138" s="97">
        <v>9.4060800099999998E-3</v>
      </c>
      <c r="F4138" s="97">
        <v>1.85959851E-3</v>
      </c>
      <c r="G4138" s="97">
        <v>2.1742898800000002E-3</v>
      </c>
      <c r="H4138" s="97">
        <v>5.3721911199999996E-3</v>
      </c>
    </row>
    <row r="4139" spans="1:8" x14ac:dyDescent="0.2">
      <c r="A4139" s="42" t="s">
        <v>104</v>
      </c>
      <c r="B4139" s="42" t="s">
        <v>74</v>
      </c>
      <c r="C4139" s="42" t="s">
        <v>35</v>
      </c>
      <c r="D4139" s="43">
        <v>440</v>
      </c>
      <c r="E4139" s="97">
        <v>8.5810708700000005E-3</v>
      </c>
      <c r="F4139" s="97">
        <v>2.0208330900000002E-3</v>
      </c>
      <c r="G4139" s="97">
        <v>1.85579731E-3</v>
      </c>
      <c r="H4139" s="97">
        <v>4.7044399799999999E-3</v>
      </c>
    </row>
    <row r="4140" spans="1:8" x14ac:dyDescent="0.2">
      <c r="A4140" s="42" t="s">
        <v>104</v>
      </c>
      <c r="B4140" s="42" t="s">
        <v>75</v>
      </c>
      <c r="C4140" s="42" t="s">
        <v>35</v>
      </c>
      <c r="D4140" s="43">
        <v>715</v>
      </c>
      <c r="E4140" s="97">
        <v>8.8965777199999999E-3</v>
      </c>
      <c r="F4140" s="97">
        <v>1.28718248E-3</v>
      </c>
      <c r="G4140" s="97">
        <v>2.0027192499999999E-3</v>
      </c>
      <c r="H4140" s="97">
        <v>5.60667549E-3</v>
      </c>
    </row>
    <row r="4141" spans="1:8" x14ac:dyDescent="0.2">
      <c r="A4141" s="42" t="s">
        <v>104</v>
      </c>
      <c r="B4141" s="42" t="s">
        <v>70</v>
      </c>
      <c r="C4141" s="42" t="s">
        <v>36</v>
      </c>
      <c r="D4141" s="43">
        <v>2203</v>
      </c>
      <c r="E4141" s="97">
        <v>6.6578926199999996E-3</v>
      </c>
      <c r="F4141" s="97">
        <v>2.1265139099999998E-3</v>
      </c>
      <c r="G4141" s="97">
        <v>6.9833725999999998E-4</v>
      </c>
      <c r="H4141" s="97">
        <v>3.8330409799999998E-3</v>
      </c>
    </row>
    <row r="4142" spans="1:8" x14ac:dyDescent="0.2">
      <c r="A4142" s="42" t="s">
        <v>104</v>
      </c>
      <c r="B4142" s="42" t="s">
        <v>71</v>
      </c>
      <c r="C4142" s="42" t="s">
        <v>36</v>
      </c>
      <c r="D4142" s="43">
        <v>316</v>
      </c>
      <c r="E4142" s="97">
        <v>6.8433908299999997E-3</v>
      </c>
      <c r="F4142" s="97">
        <v>2.3078188600000001E-3</v>
      </c>
      <c r="G4142" s="97">
        <v>6.4426546999999995E-4</v>
      </c>
      <c r="H4142" s="97">
        <v>3.8913060200000001E-3</v>
      </c>
    </row>
    <row r="4143" spans="1:8" x14ac:dyDescent="0.2">
      <c r="A4143" s="42" t="s">
        <v>104</v>
      </c>
      <c r="B4143" s="42" t="s">
        <v>72</v>
      </c>
      <c r="C4143" s="42" t="s">
        <v>36</v>
      </c>
      <c r="D4143" s="43">
        <v>126</v>
      </c>
      <c r="E4143" s="97">
        <v>5.5937681500000001E-3</v>
      </c>
      <c r="F4143" s="97">
        <v>1.89530031E-3</v>
      </c>
      <c r="G4143" s="97">
        <v>6.7386807000000004E-4</v>
      </c>
      <c r="H4143" s="97">
        <v>3.0245992400000001E-3</v>
      </c>
    </row>
    <row r="4144" spans="1:8" x14ac:dyDescent="0.2">
      <c r="A4144" s="42" t="s">
        <v>104</v>
      </c>
      <c r="B4144" s="42" t="s">
        <v>73</v>
      </c>
      <c r="C4144" s="42" t="s">
        <v>36</v>
      </c>
      <c r="D4144" s="43">
        <v>752</v>
      </c>
      <c r="E4144" s="97">
        <v>6.58920323E-3</v>
      </c>
      <c r="F4144" s="97">
        <v>1.8992406700000001E-3</v>
      </c>
      <c r="G4144" s="97">
        <v>6.4260713999999999E-4</v>
      </c>
      <c r="H4144" s="97">
        <v>4.04735496E-3</v>
      </c>
    </row>
    <row r="4145" spans="1:8" x14ac:dyDescent="0.2">
      <c r="A4145" s="42" t="s">
        <v>104</v>
      </c>
      <c r="B4145" s="42" t="s">
        <v>74</v>
      </c>
      <c r="C4145" s="42" t="s">
        <v>36</v>
      </c>
      <c r="D4145" s="43">
        <v>955</v>
      </c>
      <c r="E4145" s="97">
        <v>6.5718923399999997E-3</v>
      </c>
      <c r="F4145" s="97">
        <v>2.25054513E-3</v>
      </c>
      <c r="G4145" s="97">
        <v>5.4776251000000005E-4</v>
      </c>
      <c r="H4145" s="97">
        <v>3.7735842E-3</v>
      </c>
    </row>
    <row r="4146" spans="1:8" x14ac:dyDescent="0.2">
      <c r="A4146" s="42" t="s">
        <v>104</v>
      </c>
      <c r="B4146" s="42" t="s">
        <v>75</v>
      </c>
      <c r="C4146" s="42" t="s">
        <v>36</v>
      </c>
      <c r="D4146" s="43">
        <v>752</v>
      </c>
      <c r="E4146" s="97">
        <v>5.9528600399999998E-3</v>
      </c>
      <c r="F4146" s="97">
        <v>1.5429223399999999E-3</v>
      </c>
      <c r="G4146" s="97">
        <v>4.7875393000000003E-4</v>
      </c>
      <c r="H4146" s="97">
        <v>3.9311832700000002E-3</v>
      </c>
    </row>
    <row r="4147" spans="1:8" x14ac:dyDescent="0.2">
      <c r="A4147" s="42" t="s">
        <v>104</v>
      </c>
      <c r="B4147" s="42" t="s">
        <v>70</v>
      </c>
      <c r="C4147" s="42" t="s">
        <v>37</v>
      </c>
      <c r="D4147" s="43">
        <v>1166</v>
      </c>
      <c r="E4147" s="97">
        <v>8.4214886200000005E-3</v>
      </c>
      <c r="F4147" s="97">
        <v>2.1654633500000002E-3</v>
      </c>
      <c r="G4147" s="97">
        <v>1.76721E-3</v>
      </c>
      <c r="H4147" s="97">
        <v>4.4888148000000001E-3</v>
      </c>
    </row>
    <row r="4148" spans="1:8" x14ac:dyDescent="0.2">
      <c r="A4148" s="42" t="s">
        <v>104</v>
      </c>
      <c r="B4148" s="42" t="s">
        <v>71</v>
      </c>
      <c r="C4148" s="42" t="s">
        <v>37</v>
      </c>
      <c r="D4148" s="43">
        <v>78</v>
      </c>
      <c r="E4148" s="97">
        <v>9.8326208600000003E-3</v>
      </c>
      <c r="F4148" s="97">
        <v>2.7115975899999999E-3</v>
      </c>
      <c r="G4148" s="97">
        <v>1.2544513399999999E-3</v>
      </c>
      <c r="H4148" s="97">
        <v>5.86657147E-3</v>
      </c>
    </row>
    <row r="4149" spans="1:8" x14ac:dyDescent="0.2">
      <c r="A4149" s="42" t="s">
        <v>104</v>
      </c>
      <c r="B4149" s="42" t="s">
        <v>72</v>
      </c>
      <c r="C4149" s="42" t="s">
        <v>37</v>
      </c>
      <c r="D4149" s="43">
        <v>87</v>
      </c>
      <c r="E4149" s="97">
        <v>6.02982628E-3</v>
      </c>
      <c r="F4149" s="97">
        <v>1.1379839899999999E-3</v>
      </c>
      <c r="G4149" s="97">
        <v>2.1671453699999999E-3</v>
      </c>
      <c r="H4149" s="97">
        <v>2.7246964000000001E-3</v>
      </c>
    </row>
    <row r="4150" spans="1:8" x14ac:dyDescent="0.2">
      <c r="A4150" s="42" t="s">
        <v>104</v>
      </c>
      <c r="B4150" s="42" t="s">
        <v>73</v>
      </c>
      <c r="C4150" s="42" t="s">
        <v>37</v>
      </c>
      <c r="D4150" s="43">
        <v>95</v>
      </c>
      <c r="E4150" s="97">
        <v>9.52083305E-3</v>
      </c>
      <c r="F4150" s="97">
        <v>2.16569176E-3</v>
      </c>
      <c r="G4150" s="97">
        <v>1.82638865E-3</v>
      </c>
      <c r="H4150" s="97">
        <v>5.5287521899999997E-3</v>
      </c>
    </row>
    <row r="4151" spans="1:8" x14ac:dyDescent="0.2">
      <c r="A4151" s="42" t="s">
        <v>104</v>
      </c>
      <c r="B4151" s="42" t="s">
        <v>74</v>
      </c>
      <c r="C4151" s="42" t="s">
        <v>37</v>
      </c>
      <c r="D4151" s="43">
        <v>602</v>
      </c>
      <c r="E4151" s="97">
        <v>9.8178715099999994E-3</v>
      </c>
      <c r="F4151" s="97">
        <v>2.50599827E-3</v>
      </c>
      <c r="G4151" s="97">
        <v>1.5485032099999999E-3</v>
      </c>
      <c r="H4151" s="97">
        <v>5.7633695400000004E-3</v>
      </c>
    </row>
    <row r="4152" spans="1:8" x14ac:dyDescent="0.2">
      <c r="A4152" s="42" t="s">
        <v>104</v>
      </c>
      <c r="B4152" s="42" t="s">
        <v>75</v>
      </c>
      <c r="C4152" s="42" t="s">
        <v>37</v>
      </c>
      <c r="D4152" s="43">
        <v>792</v>
      </c>
      <c r="E4152" s="97">
        <v>8.1835569599999995E-3</v>
      </c>
      <c r="F4152" s="97">
        <v>1.31506008E-3</v>
      </c>
      <c r="G4152" s="97">
        <v>1.4120806300000001E-3</v>
      </c>
      <c r="H4152" s="97">
        <v>5.4564157800000004E-3</v>
      </c>
    </row>
    <row r="4153" spans="1:8" x14ac:dyDescent="0.2">
      <c r="A4153" s="42" t="s">
        <v>104</v>
      </c>
      <c r="B4153" s="42" t="s">
        <v>70</v>
      </c>
      <c r="C4153" s="42" t="s">
        <v>38</v>
      </c>
      <c r="D4153" s="43">
        <v>1255</v>
      </c>
      <c r="E4153" s="97">
        <v>7.9631840599999996E-3</v>
      </c>
      <c r="F4153" s="97">
        <v>1.3119187500000001E-3</v>
      </c>
      <c r="G4153" s="97">
        <v>1.9732272200000001E-3</v>
      </c>
      <c r="H4153" s="97">
        <v>4.6780375999999997E-3</v>
      </c>
    </row>
    <row r="4154" spans="1:8" x14ac:dyDescent="0.2">
      <c r="A4154" s="42" t="s">
        <v>104</v>
      </c>
      <c r="B4154" s="42" t="s">
        <v>71</v>
      </c>
      <c r="C4154" s="42" t="s">
        <v>38</v>
      </c>
      <c r="D4154" s="43">
        <v>210</v>
      </c>
      <c r="E4154" s="97">
        <v>8.9296183600000006E-3</v>
      </c>
      <c r="F4154" s="97">
        <v>1.60907162E-3</v>
      </c>
      <c r="G4154" s="97">
        <v>1.9583881899999998E-3</v>
      </c>
      <c r="H4154" s="97">
        <v>5.3621580400000004E-3</v>
      </c>
    </row>
    <row r="4155" spans="1:8" x14ac:dyDescent="0.2">
      <c r="A4155" s="42" t="s">
        <v>104</v>
      </c>
      <c r="B4155" s="42" t="s">
        <v>72</v>
      </c>
      <c r="C4155" s="42" t="s">
        <v>38</v>
      </c>
      <c r="D4155" s="43">
        <v>314</v>
      </c>
      <c r="E4155" s="97">
        <v>8.3473399299999994E-3</v>
      </c>
      <c r="F4155" s="97">
        <v>1.2213594700000001E-3</v>
      </c>
      <c r="G4155" s="97">
        <v>1.5345598000000001E-3</v>
      </c>
      <c r="H4155" s="97">
        <v>5.59142015E-3</v>
      </c>
    </row>
    <row r="4156" spans="1:8" x14ac:dyDescent="0.2">
      <c r="A4156" s="42" t="s">
        <v>104</v>
      </c>
      <c r="B4156" s="42" t="s">
        <v>73</v>
      </c>
      <c r="C4156" s="42" t="s">
        <v>38</v>
      </c>
      <c r="D4156" s="43">
        <v>103</v>
      </c>
      <c r="E4156" s="97">
        <v>9.4179249100000001E-3</v>
      </c>
      <c r="F4156" s="97">
        <v>1.5693543100000001E-3</v>
      </c>
      <c r="G4156" s="97">
        <v>1.73768404E-3</v>
      </c>
      <c r="H4156" s="97">
        <v>6.1108861599999996E-3</v>
      </c>
    </row>
    <row r="4157" spans="1:8" x14ac:dyDescent="0.2">
      <c r="A4157" s="42" t="s">
        <v>104</v>
      </c>
      <c r="B4157" s="42" t="s">
        <v>74</v>
      </c>
      <c r="C4157" s="42" t="s">
        <v>38</v>
      </c>
      <c r="D4157" s="43">
        <v>546</v>
      </c>
      <c r="E4157" s="97">
        <v>9.2634350099999995E-3</v>
      </c>
      <c r="F4157" s="97">
        <v>1.64093213E-3</v>
      </c>
      <c r="G4157" s="97">
        <v>1.76623314E-3</v>
      </c>
      <c r="H4157" s="97">
        <v>5.8562692499999998E-3</v>
      </c>
    </row>
    <row r="4158" spans="1:8" x14ac:dyDescent="0.2">
      <c r="A4158" s="42" t="s">
        <v>104</v>
      </c>
      <c r="B4158" s="42" t="s">
        <v>75</v>
      </c>
      <c r="C4158" s="42" t="s">
        <v>38</v>
      </c>
      <c r="D4158" s="43">
        <v>487</v>
      </c>
      <c r="E4158" s="97">
        <v>9.4474625100000008E-3</v>
      </c>
      <c r="F4158" s="97">
        <v>1.5964614600000001E-3</v>
      </c>
      <c r="G4158" s="97">
        <v>1.59665158E-3</v>
      </c>
      <c r="H4158" s="97">
        <v>6.2543489400000004E-3</v>
      </c>
    </row>
    <row r="4159" spans="1:8" x14ac:dyDescent="0.2">
      <c r="A4159" s="42" t="s">
        <v>104</v>
      </c>
      <c r="B4159" s="42" t="s">
        <v>70</v>
      </c>
      <c r="C4159" s="42" t="s">
        <v>39</v>
      </c>
      <c r="D4159" s="43">
        <v>420</v>
      </c>
      <c r="E4159" s="97">
        <v>7.9597385200000006E-3</v>
      </c>
      <c r="F4159" s="97">
        <v>1.8737321200000001E-3</v>
      </c>
      <c r="G4159" s="97">
        <v>1.58595104E-3</v>
      </c>
      <c r="H4159" s="97">
        <v>4.5000548699999999E-3</v>
      </c>
    </row>
    <row r="4160" spans="1:8" x14ac:dyDescent="0.2">
      <c r="A4160" s="42" t="s">
        <v>104</v>
      </c>
      <c r="B4160" s="42" t="s">
        <v>71</v>
      </c>
      <c r="C4160" s="42" t="s">
        <v>39</v>
      </c>
      <c r="D4160" s="43">
        <v>149</v>
      </c>
      <c r="E4160" s="97">
        <v>8.0487196200000003E-3</v>
      </c>
      <c r="F4160" s="97">
        <v>2.06709828E-3</v>
      </c>
      <c r="G4160" s="97">
        <v>1.5453328299999999E-3</v>
      </c>
      <c r="H4160" s="97">
        <v>4.4362879900000001E-3</v>
      </c>
    </row>
    <row r="4161" spans="1:8" x14ac:dyDescent="0.2">
      <c r="A4161" s="42" t="s">
        <v>104</v>
      </c>
      <c r="B4161" s="42" t="s">
        <v>72</v>
      </c>
      <c r="C4161" s="42" t="s">
        <v>39</v>
      </c>
      <c r="D4161" s="43">
        <v>17</v>
      </c>
      <c r="E4161" s="97">
        <v>3.43749979E-3</v>
      </c>
      <c r="F4161" s="97">
        <v>1.37050628E-3</v>
      </c>
      <c r="G4161" s="97">
        <v>8.1767405000000002E-4</v>
      </c>
      <c r="H4161" s="97">
        <v>1.24931878E-3</v>
      </c>
    </row>
    <row r="4162" spans="1:8" x14ac:dyDescent="0.2">
      <c r="A4162" s="42" t="s">
        <v>104</v>
      </c>
      <c r="B4162" s="42" t="s">
        <v>73</v>
      </c>
      <c r="C4162" s="42" t="s">
        <v>39</v>
      </c>
      <c r="D4162" s="43">
        <v>65</v>
      </c>
      <c r="E4162" s="97">
        <v>8.4893160000000002E-3</v>
      </c>
      <c r="F4162" s="97">
        <v>1.87268495E-3</v>
      </c>
      <c r="G4162" s="97">
        <v>1.1994299900000001E-3</v>
      </c>
      <c r="H4162" s="97">
        <v>5.4172005899999999E-3</v>
      </c>
    </row>
    <row r="4163" spans="1:8" x14ac:dyDescent="0.2">
      <c r="A4163" s="42" t="s">
        <v>104</v>
      </c>
      <c r="B4163" s="42" t="s">
        <v>74</v>
      </c>
      <c r="C4163" s="42" t="s">
        <v>39</v>
      </c>
      <c r="D4163" s="43">
        <v>456</v>
      </c>
      <c r="E4163" s="97">
        <v>7.79112833E-3</v>
      </c>
      <c r="F4163" s="97">
        <v>2.0456158399999999E-3</v>
      </c>
      <c r="G4163" s="97">
        <v>1.2604316400000001E-3</v>
      </c>
      <c r="H4163" s="97">
        <v>4.48508038E-3</v>
      </c>
    </row>
    <row r="4164" spans="1:8" x14ac:dyDescent="0.2">
      <c r="A4164" s="42" t="s">
        <v>104</v>
      </c>
      <c r="B4164" s="42" t="s">
        <v>75</v>
      </c>
      <c r="C4164" s="42" t="s">
        <v>39</v>
      </c>
      <c r="D4164" s="43">
        <v>506</v>
      </c>
      <c r="E4164" s="97">
        <v>8.3451359100000008E-3</v>
      </c>
      <c r="F4164" s="97">
        <v>1.4030474500000001E-3</v>
      </c>
      <c r="G4164" s="97">
        <v>1.2928878900000001E-3</v>
      </c>
      <c r="H4164" s="97">
        <v>5.6492000799999997E-3</v>
      </c>
    </row>
    <row r="4165" spans="1:8" x14ac:dyDescent="0.2">
      <c r="A4165" s="42" t="s">
        <v>104</v>
      </c>
      <c r="B4165" s="42" t="s">
        <v>70</v>
      </c>
      <c r="C4165" s="42" t="s">
        <v>40</v>
      </c>
      <c r="D4165" s="43">
        <v>372</v>
      </c>
      <c r="E4165" s="97">
        <v>8.6659321600000006E-3</v>
      </c>
      <c r="F4165" s="97">
        <v>1.33854765E-3</v>
      </c>
      <c r="G4165" s="97">
        <v>1.8660080700000001E-3</v>
      </c>
      <c r="H4165" s="97">
        <v>5.4613759699999997E-3</v>
      </c>
    </row>
    <row r="4166" spans="1:8" x14ac:dyDescent="0.2">
      <c r="A4166" s="42" t="s">
        <v>104</v>
      </c>
      <c r="B4166" s="42" t="s">
        <v>71</v>
      </c>
      <c r="C4166" s="42" t="s">
        <v>40</v>
      </c>
      <c r="D4166" s="43">
        <v>68</v>
      </c>
      <c r="E4166" s="97">
        <v>8.4148622399999994E-3</v>
      </c>
      <c r="F4166" s="97">
        <v>1.06804851E-3</v>
      </c>
      <c r="G4166" s="97">
        <v>2.58714574E-3</v>
      </c>
      <c r="H4166" s="97">
        <v>4.7596675200000001E-3</v>
      </c>
    </row>
    <row r="4167" spans="1:8" x14ac:dyDescent="0.2">
      <c r="A4167" s="42" t="s">
        <v>104</v>
      </c>
      <c r="B4167" s="42" t="s">
        <v>72</v>
      </c>
      <c r="C4167" s="42" t="s">
        <v>40</v>
      </c>
      <c r="D4167" s="43">
        <v>8</v>
      </c>
      <c r="E4167" s="97">
        <v>8.1886571100000007E-3</v>
      </c>
      <c r="F4167" s="97">
        <v>3.0685761199999999E-3</v>
      </c>
      <c r="G4167" s="97">
        <v>1.6131363599999999E-3</v>
      </c>
      <c r="H4167" s="97">
        <v>3.5069441699999999E-3</v>
      </c>
    </row>
    <row r="4168" spans="1:8" x14ac:dyDescent="0.2">
      <c r="A4168" s="42" t="s">
        <v>104</v>
      </c>
      <c r="B4168" s="42" t="s">
        <v>73</v>
      </c>
      <c r="C4168" s="42" t="s">
        <v>40</v>
      </c>
      <c r="D4168" s="43">
        <v>80</v>
      </c>
      <c r="E4168" s="97">
        <v>8.8952543699999994E-3</v>
      </c>
      <c r="F4168" s="97">
        <v>1.50636549E-3</v>
      </c>
      <c r="G4168" s="97">
        <v>1.67100671E-3</v>
      </c>
      <c r="H4168" s="97">
        <v>5.71788169E-3</v>
      </c>
    </row>
    <row r="4169" spans="1:8" x14ac:dyDescent="0.2">
      <c r="A4169" s="42" t="s">
        <v>104</v>
      </c>
      <c r="B4169" s="42" t="s">
        <v>74</v>
      </c>
      <c r="C4169" s="42" t="s">
        <v>40</v>
      </c>
      <c r="D4169" s="43">
        <v>202</v>
      </c>
      <c r="E4169" s="97">
        <v>8.6033184000000006E-3</v>
      </c>
      <c r="F4169" s="97">
        <v>1.1894937E-3</v>
      </c>
      <c r="G4169" s="97">
        <v>1.7902569200000001E-3</v>
      </c>
      <c r="H4169" s="97">
        <v>5.6235673399999998E-3</v>
      </c>
    </row>
    <row r="4170" spans="1:8" x14ac:dyDescent="0.2">
      <c r="A4170" s="42" t="s">
        <v>104</v>
      </c>
      <c r="B4170" s="42" t="s">
        <v>75</v>
      </c>
      <c r="C4170" s="42" t="s">
        <v>40</v>
      </c>
      <c r="D4170" s="43">
        <v>187</v>
      </c>
      <c r="E4170" s="97">
        <v>9.3721526499999999E-3</v>
      </c>
      <c r="F4170" s="97">
        <v>9.7952542000000003E-4</v>
      </c>
      <c r="G4170" s="97">
        <v>1.3146784E-3</v>
      </c>
      <c r="H4170" s="97">
        <v>7.07794837E-3</v>
      </c>
    </row>
    <row r="4171" spans="1:8" x14ac:dyDescent="0.2">
      <c r="A4171" s="42" t="s">
        <v>104</v>
      </c>
      <c r="B4171" s="42" t="s">
        <v>70</v>
      </c>
      <c r="C4171" s="42" t="s">
        <v>41</v>
      </c>
      <c r="D4171" s="43">
        <v>1570</v>
      </c>
      <c r="E4171" s="97">
        <v>6.9622328900000004E-3</v>
      </c>
      <c r="F4171" s="97">
        <v>1.29591271E-3</v>
      </c>
      <c r="G4171" s="97">
        <v>1.47138157E-3</v>
      </c>
      <c r="H4171" s="97">
        <v>4.19493813E-3</v>
      </c>
    </row>
    <row r="4172" spans="1:8" x14ac:dyDescent="0.2">
      <c r="A4172" s="42" t="s">
        <v>104</v>
      </c>
      <c r="B4172" s="42" t="s">
        <v>71</v>
      </c>
      <c r="C4172" s="42" t="s">
        <v>41</v>
      </c>
      <c r="D4172" s="43">
        <v>70</v>
      </c>
      <c r="E4172" s="97">
        <v>7.2013886399999996E-3</v>
      </c>
      <c r="F4172" s="97">
        <v>1.83713602E-3</v>
      </c>
      <c r="G4172" s="97">
        <v>1.25562147E-3</v>
      </c>
      <c r="H4172" s="97">
        <v>4.10863071E-3</v>
      </c>
    </row>
    <row r="4173" spans="1:8" x14ac:dyDescent="0.2">
      <c r="A4173" s="42" t="s">
        <v>104</v>
      </c>
      <c r="B4173" s="42" t="s">
        <v>72</v>
      </c>
      <c r="C4173" s="42" t="s">
        <v>41</v>
      </c>
      <c r="D4173" s="43">
        <v>67</v>
      </c>
      <c r="E4173" s="97">
        <v>6.3429378599999999E-3</v>
      </c>
      <c r="F4173" s="97">
        <v>1.3913071399999999E-3</v>
      </c>
      <c r="G4173" s="97">
        <v>1.32618135E-3</v>
      </c>
      <c r="H4173" s="97">
        <v>3.6254488900000002E-3</v>
      </c>
    </row>
    <row r="4174" spans="1:8" x14ac:dyDescent="0.2">
      <c r="A4174" s="42" t="s">
        <v>104</v>
      </c>
      <c r="B4174" s="42" t="s">
        <v>73</v>
      </c>
      <c r="C4174" s="42" t="s">
        <v>41</v>
      </c>
      <c r="D4174" s="43">
        <v>110</v>
      </c>
      <c r="E4174" s="97">
        <v>8.4607531100000001E-3</v>
      </c>
      <c r="F4174" s="97">
        <v>1.9871630499999999E-3</v>
      </c>
      <c r="G4174" s="97">
        <v>1.4457068300000001E-3</v>
      </c>
      <c r="H4174" s="97">
        <v>5.0278827299999997E-3</v>
      </c>
    </row>
    <row r="4175" spans="1:8" x14ac:dyDescent="0.2">
      <c r="A4175" s="42" t="s">
        <v>104</v>
      </c>
      <c r="B4175" s="42" t="s">
        <v>74</v>
      </c>
      <c r="C4175" s="42" t="s">
        <v>41</v>
      </c>
      <c r="D4175" s="43">
        <v>609</v>
      </c>
      <c r="E4175" s="97">
        <v>8.0018280400000006E-3</v>
      </c>
      <c r="F4175" s="97">
        <v>1.5816568599999999E-3</v>
      </c>
      <c r="G4175" s="97">
        <v>1.3623385900000001E-3</v>
      </c>
      <c r="H4175" s="97">
        <v>5.0578321300000003E-3</v>
      </c>
    </row>
    <row r="4176" spans="1:8" x14ac:dyDescent="0.2">
      <c r="A4176" s="42" t="s">
        <v>104</v>
      </c>
      <c r="B4176" s="42" t="s">
        <v>75</v>
      </c>
      <c r="C4176" s="42" t="s">
        <v>41</v>
      </c>
      <c r="D4176" s="43">
        <v>650</v>
      </c>
      <c r="E4176" s="97">
        <v>7.35341856E-3</v>
      </c>
      <c r="F4176" s="97">
        <v>1.1472041799999999E-3</v>
      </c>
      <c r="G4176" s="97">
        <v>1.3207440699999999E-3</v>
      </c>
      <c r="H4176" s="97">
        <v>4.88546985E-3</v>
      </c>
    </row>
    <row r="4177" spans="1:8" x14ac:dyDescent="0.2">
      <c r="A4177" s="42" t="s">
        <v>104</v>
      </c>
      <c r="B4177" s="42" t="s">
        <v>70</v>
      </c>
      <c r="C4177" s="42" t="s">
        <v>42</v>
      </c>
      <c r="D4177" s="43">
        <v>566</v>
      </c>
      <c r="E4177" s="97">
        <v>7.6973929399999997E-3</v>
      </c>
      <c r="F4177" s="97">
        <v>1.52452616E-3</v>
      </c>
      <c r="G4177" s="97">
        <v>2.0341330700000002E-3</v>
      </c>
      <c r="H4177" s="97">
        <v>4.1387332400000003E-3</v>
      </c>
    </row>
    <row r="4178" spans="1:8" x14ac:dyDescent="0.2">
      <c r="A4178" s="42" t="s">
        <v>104</v>
      </c>
      <c r="B4178" s="42" t="s">
        <v>71</v>
      </c>
      <c r="C4178" s="42" t="s">
        <v>42</v>
      </c>
      <c r="D4178" s="43">
        <v>149</v>
      </c>
      <c r="E4178" s="97">
        <v>7.6112351500000003E-3</v>
      </c>
      <c r="F4178" s="97">
        <v>1.52467041E-3</v>
      </c>
      <c r="G4178" s="97">
        <v>1.8899139999999999E-3</v>
      </c>
      <c r="H4178" s="97">
        <v>4.1966502500000004E-3</v>
      </c>
    </row>
    <row r="4179" spans="1:8" x14ac:dyDescent="0.2">
      <c r="A4179" s="42" t="s">
        <v>104</v>
      </c>
      <c r="B4179" s="42" t="s">
        <v>72</v>
      </c>
      <c r="C4179" s="42" t="s">
        <v>42</v>
      </c>
      <c r="D4179" s="43">
        <v>37</v>
      </c>
      <c r="E4179" s="97">
        <v>5.3281404600000002E-3</v>
      </c>
      <c r="F4179" s="97">
        <v>1.37981711E-3</v>
      </c>
      <c r="G4179" s="97">
        <v>1.0826449399999999E-3</v>
      </c>
      <c r="H4179" s="97">
        <v>2.8656778999999999E-3</v>
      </c>
    </row>
    <row r="4180" spans="1:8" x14ac:dyDescent="0.2">
      <c r="A4180" s="42" t="s">
        <v>104</v>
      </c>
      <c r="B4180" s="42" t="s">
        <v>73</v>
      </c>
      <c r="C4180" s="42" t="s">
        <v>42</v>
      </c>
      <c r="D4180" s="43">
        <v>98</v>
      </c>
      <c r="E4180" s="97">
        <v>8.6909484099999997E-3</v>
      </c>
      <c r="F4180" s="97">
        <v>2.0775460399999998E-3</v>
      </c>
      <c r="G4180" s="97">
        <v>1.78831232E-3</v>
      </c>
      <c r="H4180" s="97">
        <v>4.8250894900000001E-3</v>
      </c>
    </row>
    <row r="4181" spans="1:8" x14ac:dyDescent="0.2">
      <c r="A4181" s="42" t="s">
        <v>104</v>
      </c>
      <c r="B4181" s="42" t="s">
        <v>74</v>
      </c>
      <c r="C4181" s="42" t="s">
        <v>42</v>
      </c>
      <c r="D4181" s="43">
        <v>400</v>
      </c>
      <c r="E4181" s="97">
        <v>7.3465854000000002E-3</v>
      </c>
      <c r="F4181" s="97">
        <v>1.2744789199999999E-3</v>
      </c>
      <c r="G4181" s="97">
        <v>1.71493031E-3</v>
      </c>
      <c r="H4181" s="97">
        <v>4.3571756700000004E-3</v>
      </c>
    </row>
    <row r="4182" spans="1:8" x14ac:dyDescent="0.2">
      <c r="A4182" s="42" t="s">
        <v>104</v>
      </c>
      <c r="B4182" s="42" t="s">
        <v>75</v>
      </c>
      <c r="C4182" s="42" t="s">
        <v>42</v>
      </c>
      <c r="D4182" s="43">
        <v>336</v>
      </c>
      <c r="E4182" s="97">
        <v>9.2217121599999993E-3</v>
      </c>
      <c r="F4182" s="97">
        <v>1.68512984E-3</v>
      </c>
      <c r="G4182" s="97">
        <v>1.60524807E-3</v>
      </c>
      <c r="H4182" s="97">
        <v>5.9313337999999998E-3</v>
      </c>
    </row>
    <row r="4183" spans="1:8" x14ac:dyDescent="0.2">
      <c r="A4183" s="42" t="s">
        <v>104</v>
      </c>
      <c r="B4183" s="42" t="s">
        <v>70</v>
      </c>
      <c r="C4183" s="42" t="s">
        <v>43</v>
      </c>
      <c r="D4183" s="43">
        <v>386</v>
      </c>
      <c r="E4183" s="97">
        <v>7.6703425399999997E-3</v>
      </c>
      <c r="F4183" s="97">
        <v>1.18478316E-3</v>
      </c>
      <c r="G4183" s="97">
        <v>1.95271996E-3</v>
      </c>
      <c r="H4183" s="97">
        <v>4.52141479E-3</v>
      </c>
    </row>
    <row r="4184" spans="1:8" x14ac:dyDescent="0.2">
      <c r="A4184" s="42" t="s">
        <v>104</v>
      </c>
      <c r="B4184" s="42" t="s">
        <v>71</v>
      </c>
      <c r="C4184" s="42" t="s">
        <v>43</v>
      </c>
      <c r="D4184" s="43">
        <v>59</v>
      </c>
      <c r="E4184" s="97">
        <v>9.6661172199999992E-3</v>
      </c>
      <c r="F4184" s="97">
        <v>1.55681082E-3</v>
      </c>
      <c r="G4184" s="97">
        <v>2.0235009800000001E-3</v>
      </c>
      <c r="H4184" s="97">
        <v>6.0742307700000003E-3</v>
      </c>
    </row>
    <row r="4185" spans="1:8" x14ac:dyDescent="0.2">
      <c r="A4185" s="42" t="s">
        <v>104</v>
      </c>
      <c r="B4185" s="42" t="s">
        <v>72</v>
      </c>
      <c r="C4185" s="42" t="s">
        <v>43</v>
      </c>
      <c r="D4185" s="43">
        <v>22</v>
      </c>
      <c r="E4185" s="97">
        <v>8.5800713299999994E-3</v>
      </c>
      <c r="F4185" s="97">
        <v>1.3489054800000001E-3</v>
      </c>
      <c r="G4185" s="97">
        <v>2.2527354699999999E-3</v>
      </c>
      <c r="H4185" s="97">
        <v>4.9700123900000004E-3</v>
      </c>
    </row>
    <row r="4186" spans="1:8" x14ac:dyDescent="0.2">
      <c r="A4186" s="42" t="s">
        <v>104</v>
      </c>
      <c r="B4186" s="42" t="s">
        <v>73</v>
      </c>
      <c r="C4186" s="42" t="s">
        <v>43</v>
      </c>
      <c r="D4186" s="43">
        <v>77</v>
      </c>
      <c r="E4186" s="97">
        <v>8.2469033400000002E-3</v>
      </c>
      <c r="F4186" s="97">
        <v>8.3994685000000002E-4</v>
      </c>
      <c r="G4186" s="97">
        <v>2.34788339E-3</v>
      </c>
      <c r="H4186" s="97">
        <v>5.0479494900000001E-3</v>
      </c>
    </row>
    <row r="4187" spans="1:8" x14ac:dyDescent="0.2">
      <c r="A4187" s="42" t="s">
        <v>104</v>
      </c>
      <c r="B4187" s="42" t="s">
        <v>74</v>
      </c>
      <c r="C4187" s="42" t="s">
        <v>43</v>
      </c>
      <c r="D4187" s="43">
        <v>246</v>
      </c>
      <c r="E4187" s="97">
        <v>8.2080884400000005E-3</v>
      </c>
      <c r="F4187" s="97">
        <v>1.0174361399999999E-3</v>
      </c>
      <c r="G4187" s="97">
        <v>1.49333759E-3</v>
      </c>
      <c r="H4187" s="97">
        <v>5.6855519400000002E-3</v>
      </c>
    </row>
    <row r="4188" spans="1:8" x14ac:dyDescent="0.2">
      <c r="A4188" s="42" t="s">
        <v>104</v>
      </c>
      <c r="B4188" s="42" t="s">
        <v>75</v>
      </c>
      <c r="C4188" s="42" t="s">
        <v>43</v>
      </c>
      <c r="D4188" s="43">
        <v>317</v>
      </c>
      <c r="E4188" s="97">
        <v>8.0990402400000008E-3</v>
      </c>
      <c r="F4188" s="97">
        <v>3.2495009999999999E-4</v>
      </c>
      <c r="G4188" s="97">
        <v>1.7707600700000001E-3</v>
      </c>
      <c r="H4188" s="97">
        <v>5.9926683000000001E-3</v>
      </c>
    </row>
    <row r="4189" spans="1:8" x14ac:dyDescent="0.2">
      <c r="A4189" s="42" t="s">
        <v>104</v>
      </c>
      <c r="B4189" s="42" t="s">
        <v>70</v>
      </c>
      <c r="C4189" s="42" t="s">
        <v>44</v>
      </c>
      <c r="D4189" s="43">
        <v>1511</v>
      </c>
      <c r="E4189" s="97">
        <v>6.9022612699999996E-3</v>
      </c>
      <c r="F4189" s="97">
        <v>1.62300512E-3</v>
      </c>
      <c r="G4189" s="97">
        <v>9.2047185000000004E-4</v>
      </c>
      <c r="H4189" s="97">
        <v>4.3587838E-3</v>
      </c>
    </row>
    <row r="4190" spans="1:8" x14ac:dyDescent="0.2">
      <c r="A4190" s="42" t="s">
        <v>104</v>
      </c>
      <c r="B4190" s="42" t="s">
        <v>71</v>
      </c>
      <c r="C4190" s="42" t="s">
        <v>44</v>
      </c>
      <c r="D4190" s="43">
        <v>88</v>
      </c>
      <c r="E4190" s="97">
        <v>1.3101457049999999E-2</v>
      </c>
      <c r="F4190" s="97">
        <v>4.5357215699999998E-3</v>
      </c>
      <c r="G4190" s="97">
        <v>1.3741580000000001E-3</v>
      </c>
      <c r="H4190" s="97">
        <v>7.1915769800000003E-3</v>
      </c>
    </row>
    <row r="4191" spans="1:8" x14ac:dyDescent="0.2">
      <c r="A4191" s="42" t="s">
        <v>104</v>
      </c>
      <c r="B4191" s="42" t="s">
        <v>72</v>
      </c>
      <c r="C4191" s="42" t="s">
        <v>44</v>
      </c>
      <c r="D4191" s="43">
        <v>117</v>
      </c>
      <c r="E4191" s="97">
        <v>9.2115778000000006E-3</v>
      </c>
      <c r="F4191" s="97">
        <v>1.67022766E-3</v>
      </c>
      <c r="G4191" s="97">
        <v>5.0253218000000002E-4</v>
      </c>
      <c r="H4191" s="97">
        <v>7.0388174300000002E-3</v>
      </c>
    </row>
    <row r="4192" spans="1:8" x14ac:dyDescent="0.2">
      <c r="A4192" s="42" t="s">
        <v>104</v>
      </c>
      <c r="B4192" s="42" t="s">
        <v>73</v>
      </c>
      <c r="C4192" s="42" t="s">
        <v>44</v>
      </c>
      <c r="D4192" s="43">
        <v>114</v>
      </c>
      <c r="E4192" s="97">
        <v>9.8529887099999998E-3</v>
      </c>
      <c r="F4192" s="97">
        <v>2.92184429E-3</v>
      </c>
      <c r="G4192" s="97">
        <v>1.0466412499999999E-3</v>
      </c>
      <c r="H4192" s="97">
        <v>5.8845026499999998E-3</v>
      </c>
    </row>
    <row r="4193" spans="1:8" x14ac:dyDescent="0.2">
      <c r="A4193" s="42" t="s">
        <v>104</v>
      </c>
      <c r="B4193" s="42" t="s">
        <v>74</v>
      </c>
      <c r="C4193" s="42" t="s">
        <v>44</v>
      </c>
      <c r="D4193" s="43">
        <v>496</v>
      </c>
      <c r="E4193" s="97">
        <v>8.4401599200000007E-3</v>
      </c>
      <c r="F4193" s="97">
        <v>2.5542299000000002E-3</v>
      </c>
      <c r="G4193" s="97">
        <v>1.10971077E-3</v>
      </c>
      <c r="H4193" s="97">
        <v>6.7923478000000001E-3</v>
      </c>
    </row>
    <row r="4194" spans="1:8" x14ac:dyDescent="0.2">
      <c r="A4194" s="42" t="s">
        <v>104</v>
      </c>
      <c r="B4194" s="42" t="s">
        <v>75</v>
      </c>
      <c r="C4194" s="42" t="s">
        <v>44</v>
      </c>
      <c r="D4194" s="43">
        <v>390</v>
      </c>
      <c r="E4194" s="97">
        <v>6.4656039799999999E-3</v>
      </c>
      <c r="F4194" s="97">
        <v>1.5412509699999999E-3</v>
      </c>
      <c r="G4194" s="97">
        <v>6.2562299E-4</v>
      </c>
      <c r="H4194" s="97">
        <v>4.2987295799999997E-3</v>
      </c>
    </row>
    <row r="4195" spans="1:8" x14ac:dyDescent="0.2">
      <c r="A4195" s="42" t="s">
        <v>104</v>
      </c>
      <c r="B4195" s="42" t="s">
        <v>70</v>
      </c>
      <c r="C4195" s="42" t="s">
        <v>45</v>
      </c>
      <c r="D4195" s="43">
        <v>394</v>
      </c>
      <c r="E4195" s="97">
        <v>8.4803297099999998E-3</v>
      </c>
      <c r="F4195" s="97">
        <v>2.2956027799999998E-3</v>
      </c>
      <c r="G4195" s="97">
        <v>1.2787586899999999E-3</v>
      </c>
      <c r="H4195" s="97">
        <v>4.8948930699999997E-3</v>
      </c>
    </row>
    <row r="4196" spans="1:8" x14ac:dyDescent="0.2">
      <c r="A4196" s="42" t="s">
        <v>104</v>
      </c>
      <c r="B4196" s="42" t="s">
        <v>71</v>
      </c>
      <c r="C4196" s="42" t="s">
        <v>45</v>
      </c>
      <c r="D4196" s="43">
        <v>167</v>
      </c>
      <c r="E4196" s="97">
        <v>8.0997031399999992E-3</v>
      </c>
      <c r="F4196" s="97">
        <v>1.7745756199999999E-3</v>
      </c>
      <c r="G4196" s="97">
        <v>1.31431557E-3</v>
      </c>
      <c r="H4196" s="97">
        <v>4.9999997600000002E-3</v>
      </c>
    </row>
    <row r="4197" spans="1:8" x14ac:dyDescent="0.2">
      <c r="A4197" s="42" t="s">
        <v>104</v>
      </c>
      <c r="B4197" s="42" t="s">
        <v>72</v>
      </c>
      <c r="C4197" s="42" t="s">
        <v>45</v>
      </c>
      <c r="D4197" s="43">
        <v>63</v>
      </c>
      <c r="E4197" s="97">
        <v>9.4067824899999996E-3</v>
      </c>
      <c r="F4197" s="97">
        <v>4.1106331999999999E-3</v>
      </c>
      <c r="G4197" s="97">
        <v>9.8012175000000007E-4</v>
      </c>
      <c r="H4197" s="97">
        <v>4.3051878800000002E-3</v>
      </c>
    </row>
    <row r="4198" spans="1:8" x14ac:dyDescent="0.2">
      <c r="A4198" s="42" t="s">
        <v>104</v>
      </c>
      <c r="B4198" s="42" t="s">
        <v>73</v>
      </c>
      <c r="C4198" s="42" t="s">
        <v>45</v>
      </c>
      <c r="D4198" s="43">
        <v>184</v>
      </c>
      <c r="E4198" s="97">
        <v>9.3862593199999997E-3</v>
      </c>
      <c r="F4198" s="97">
        <v>2.3507948499999999E-3</v>
      </c>
      <c r="G4198" s="97">
        <v>1.33579888E-3</v>
      </c>
      <c r="H4198" s="97">
        <v>5.6879023500000002E-3</v>
      </c>
    </row>
    <row r="4199" spans="1:8" x14ac:dyDescent="0.2">
      <c r="A4199" s="42" t="s">
        <v>104</v>
      </c>
      <c r="B4199" s="42" t="s">
        <v>74</v>
      </c>
      <c r="C4199" s="42" t="s">
        <v>45</v>
      </c>
      <c r="D4199" s="43">
        <v>674</v>
      </c>
      <c r="E4199" s="97">
        <v>8.5084897E-3</v>
      </c>
      <c r="F4199" s="97">
        <v>2.1894745700000002E-3</v>
      </c>
      <c r="G4199" s="97">
        <v>1.2469602700000001E-3</v>
      </c>
      <c r="H4199" s="97">
        <v>5.0606692000000003E-3</v>
      </c>
    </row>
    <row r="4200" spans="1:8" x14ac:dyDescent="0.2">
      <c r="A4200" s="42" t="s">
        <v>104</v>
      </c>
      <c r="B4200" s="42" t="s">
        <v>75</v>
      </c>
      <c r="C4200" s="42" t="s">
        <v>45</v>
      </c>
      <c r="D4200" s="43">
        <v>795</v>
      </c>
      <c r="E4200" s="97">
        <v>8.6877618200000006E-3</v>
      </c>
      <c r="F4200" s="97">
        <v>1.4829225300000001E-3</v>
      </c>
      <c r="G4200" s="97">
        <v>1.0151115700000001E-3</v>
      </c>
      <c r="H4200" s="97">
        <v>6.1780221300000004E-3</v>
      </c>
    </row>
    <row r="4201" spans="1:8" x14ac:dyDescent="0.2">
      <c r="A4201" s="42" t="s">
        <v>104</v>
      </c>
      <c r="B4201" s="42" t="s">
        <v>70</v>
      </c>
      <c r="C4201" s="42" t="s">
        <v>46</v>
      </c>
      <c r="D4201" s="43">
        <v>306</v>
      </c>
      <c r="E4201" s="97">
        <v>9.3565795700000006E-3</v>
      </c>
      <c r="F4201" s="97">
        <v>2.6610155500000001E-3</v>
      </c>
      <c r="G4201" s="97">
        <v>2.7751676900000001E-3</v>
      </c>
      <c r="H4201" s="97">
        <v>3.9202067199999996E-3</v>
      </c>
    </row>
    <row r="4202" spans="1:8" x14ac:dyDescent="0.2">
      <c r="A4202" s="42" t="s">
        <v>104</v>
      </c>
      <c r="B4202" s="42" t="s">
        <v>71</v>
      </c>
      <c r="C4202" s="42" t="s">
        <v>46</v>
      </c>
      <c r="D4202" s="43">
        <v>89</v>
      </c>
      <c r="E4202" s="97">
        <v>1.019064685E-2</v>
      </c>
      <c r="F4202" s="97">
        <v>2.8166612300000002E-3</v>
      </c>
      <c r="G4202" s="97">
        <v>3.59550536E-3</v>
      </c>
      <c r="H4202" s="97">
        <v>3.77847976E-3</v>
      </c>
    </row>
    <row r="4203" spans="1:8" x14ac:dyDescent="0.2">
      <c r="A4203" s="42" t="s">
        <v>104</v>
      </c>
      <c r="B4203" s="42" t="s">
        <v>72</v>
      </c>
      <c r="C4203" s="42" t="s">
        <v>46</v>
      </c>
      <c r="D4203" s="43">
        <v>20</v>
      </c>
      <c r="E4203" s="97">
        <v>7.44212933E-3</v>
      </c>
      <c r="F4203" s="97">
        <v>2.0300924199999999E-3</v>
      </c>
      <c r="G4203" s="97">
        <v>1.6122682499999999E-3</v>
      </c>
      <c r="H4203" s="97">
        <v>3.79918957E-3</v>
      </c>
    </row>
    <row r="4204" spans="1:8" x14ac:dyDescent="0.2">
      <c r="A4204" s="42" t="s">
        <v>104</v>
      </c>
      <c r="B4204" s="42" t="s">
        <v>73</v>
      </c>
      <c r="C4204" s="42" t="s">
        <v>46</v>
      </c>
      <c r="D4204" s="43">
        <v>58</v>
      </c>
      <c r="E4204" s="97">
        <v>1.126935641E-2</v>
      </c>
      <c r="F4204" s="97">
        <v>3.1878589199999998E-3</v>
      </c>
      <c r="G4204" s="97">
        <v>2.8208810400000002E-3</v>
      </c>
      <c r="H4204" s="97">
        <v>5.2600173200000001E-3</v>
      </c>
    </row>
    <row r="4205" spans="1:8" x14ac:dyDescent="0.2">
      <c r="A4205" s="42" t="s">
        <v>104</v>
      </c>
      <c r="B4205" s="42" t="s">
        <v>74</v>
      </c>
      <c r="C4205" s="42" t="s">
        <v>46</v>
      </c>
      <c r="D4205" s="43">
        <v>263</v>
      </c>
      <c r="E4205" s="97">
        <v>1.035910412E-2</v>
      </c>
      <c r="F4205" s="97">
        <v>2.5017160799999999E-3</v>
      </c>
      <c r="G4205" s="97">
        <v>2.75053665E-3</v>
      </c>
      <c r="H4205" s="97">
        <v>5.10663088E-3</v>
      </c>
    </row>
    <row r="4206" spans="1:8" x14ac:dyDescent="0.2">
      <c r="A4206" s="42" t="s">
        <v>104</v>
      </c>
      <c r="B4206" s="42" t="s">
        <v>75</v>
      </c>
      <c r="C4206" s="42" t="s">
        <v>46</v>
      </c>
      <c r="D4206" s="43">
        <v>193</v>
      </c>
      <c r="E4206" s="97">
        <v>9.8403615000000003E-3</v>
      </c>
      <c r="F4206" s="97">
        <v>1.4932352099999999E-3</v>
      </c>
      <c r="G4206" s="97">
        <v>2.6887830799999998E-3</v>
      </c>
      <c r="H4206" s="97">
        <v>5.6582227399999997E-3</v>
      </c>
    </row>
    <row r="4207" spans="1:8" x14ac:dyDescent="0.2">
      <c r="A4207" s="42" t="s">
        <v>104</v>
      </c>
      <c r="B4207" s="42" t="s">
        <v>70</v>
      </c>
      <c r="C4207" s="42" t="s">
        <v>47</v>
      </c>
      <c r="D4207" s="43">
        <v>1575</v>
      </c>
      <c r="E4207" s="97">
        <v>7.4371470199999998E-3</v>
      </c>
      <c r="F4207" s="97">
        <v>1.2926952299999999E-3</v>
      </c>
      <c r="G4207" s="97">
        <v>9.2655031000000001E-4</v>
      </c>
      <c r="H4207" s="97">
        <v>5.2179009999999996E-3</v>
      </c>
    </row>
    <row r="4208" spans="1:8" x14ac:dyDescent="0.2">
      <c r="A4208" s="42" t="s">
        <v>104</v>
      </c>
      <c r="B4208" s="42" t="s">
        <v>71</v>
      </c>
      <c r="C4208" s="42" t="s">
        <v>47</v>
      </c>
      <c r="D4208" s="43">
        <v>303</v>
      </c>
      <c r="E4208" s="97">
        <v>7.31550217E-3</v>
      </c>
      <c r="F4208" s="97">
        <v>1.3673830199999999E-3</v>
      </c>
      <c r="G4208" s="97">
        <v>9.8490379999999992E-4</v>
      </c>
      <c r="H4208" s="97">
        <v>4.9632148399999998E-3</v>
      </c>
    </row>
    <row r="4209" spans="1:8" x14ac:dyDescent="0.2">
      <c r="A4209" s="42" t="s">
        <v>104</v>
      </c>
      <c r="B4209" s="42" t="s">
        <v>72</v>
      </c>
      <c r="C4209" s="42" t="s">
        <v>47</v>
      </c>
      <c r="D4209" s="43">
        <v>35</v>
      </c>
      <c r="E4209" s="97">
        <v>3.39087277E-3</v>
      </c>
      <c r="F4209" s="97">
        <v>1.3330023499999999E-3</v>
      </c>
      <c r="G4209" s="97">
        <v>4.1666646E-4</v>
      </c>
      <c r="H4209" s="97">
        <v>1.6412034399999999E-3</v>
      </c>
    </row>
    <row r="4210" spans="1:8" x14ac:dyDescent="0.2">
      <c r="A4210" s="42" t="s">
        <v>104</v>
      </c>
      <c r="B4210" s="42" t="s">
        <v>73</v>
      </c>
      <c r="C4210" s="42" t="s">
        <v>47</v>
      </c>
      <c r="D4210" s="43">
        <v>234</v>
      </c>
      <c r="E4210" s="97">
        <v>8.7407998400000006E-3</v>
      </c>
      <c r="F4210" s="97">
        <v>2.23043266E-3</v>
      </c>
      <c r="G4210" s="97">
        <v>9.5035984999999998E-4</v>
      </c>
      <c r="H4210" s="97">
        <v>5.5600068800000001E-3</v>
      </c>
    </row>
    <row r="4211" spans="1:8" x14ac:dyDescent="0.2">
      <c r="A4211" s="42" t="s">
        <v>104</v>
      </c>
      <c r="B4211" s="42" t="s">
        <v>74</v>
      </c>
      <c r="C4211" s="42" t="s">
        <v>47</v>
      </c>
      <c r="D4211" s="43">
        <v>711</v>
      </c>
      <c r="E4211" s="97">
        <v>8.0348652399999995E-3</v>
      </c>
      <c r="F4211" s="97">
        <v>1.8972037499999999E-3</v>
      </c>
      <c r="G4211" s="97">
        <v>8.5309527999999997E-4</v>
      </c>
      <c r="H4211" s="97">
        <v>5.2845657000000004E-3</v>
      </c>
    </row>
    <row r="4212" spans="1:8" x14ac:dyDescent="0.2">
      <c r="A4212" s="42" t="s">
        <v>104</v>
      </c>
      <c r="B4212" s="42" t="s">
        <v>75</v>
      </c>
      <c r="C4212" s="42" t="s">
        <v>47</v>
      </c>
      <c r="D4212" s="43">
        <v>998</v>
      </c>
      <c r="E4212" s="97">
        <v>8.1487741499999995E-3</v>
      </c>
      <c r="F4212" s="97">
        <v>1.3283625099999999E-3</v>
      </c>
      <c r="G4212" s="97">
        <v>7.3772520000000002E-4</v>
      </c>
      <c r="H4212" s="97">
        <v>6.0826859499999997E-3</v>
      </c>
    </row>
    <row r="4213" spans="1:8" x14ac:dyDescent="0.2">
      <c r="A4213" s="42" t="s">
        <v>104</v>
      </c>
      <c r="B4213" s="42" t="s">
        <v>70</v>
      </c>
      <c r="C4213" s="42" t="s">
        <v>48</v>
      </c>
      <c r="D4213" s="43">
        <v>1324</v>
      </c>
      <c r="E4213" s="97">
        <v>5.8267068400000002E-3</v>
      </c>
      <c r="F4213" s="97">
        <v>1.2515120900000001E-3</v>
      </c>
      <c r="G4213" s="97">
        <v>1.0207124599999999E-3</v>
      </c>
      <c r="H4213" s="97">
        <v>3.5544818300000001E-3</v>
      </c>
    </row>
    <row r="4214" spans="1:8" x14ac:dyDescent="0.2">
      <c r="A4214" s="42" t="s">
        <v>104</v>
      </c>
      <c r="B4214" s="42" t="s">
        <v>71</v>
      </c>
      <c r="C4214" s="42" t="s">
        <v>48</v>
      </c>
      <c r="D4214" s="43">
        <v>236</v>
      </c>
      <c r="E4214" s="97">
        <v>5.4991071899999997E-3</v>
      </c>
      <c r="F4214" s="97">
        <v>1.0698169400000001E-3</v>
      </c>
      <c r="G4214" s="97">
        <v>8.6383765000000001E-4</v>
      </c>
      <c r="H4214" s="97">
        <v>3.56545216E-3</v>
      </c>
    </row>
    <row r="4215" spans="1:8" x14ac:dyDescent="0.2">
      <c r="A4215" s="42" t="s">
        <v>104</v>
      </c>
      <c r="B4215" s="42" t="s">
        <v>72</v>
      </c>
      <c r="C4215" s="42" t="s">
        <v>48</v>
      </c>
      <c r="D4215" s="43">
        <v>46</v>
      </c>
      <c r="E4215" s="97">
        <v>3.54669865E-3</v>
      </c>
      <c r="F4215" s="97">
        <v>1.6553439200000001E-3</v>
      </c>
      <c r="G4215" s="97">
        <v>6.0864513000000002E-4</v>
      </c>
      <c r="H4215" s="97">
        <v>1.28270914E-3</v>
      </c>
    </row>
    <row r="4216" spans="1:8" x14ac:dyDescent="0.2">
      <c r="A4216" s="42" t="s">
        <v>104</v>
      </c>
      <c r="B4216" s="42" t="s">
        <v>73</v>
      </c>
      <c r="C4216" s="42" t="s">
        <v>48</v>
      </c>
      <c r="D4216" s="43">
        <v>726</v>
      </c>
      <c r="E4216" s="97">
        <v>5.7763554800000002E-3</v>
      </c>
      <c r="F4216" s="97">
        <v>1.3118238E-3</v>
      </c>
      <c r="G4216" s="97">
        <v>9.5138546000000002E-4</v>
      </c>
      <c r="H4216" s="97">
        <v>3.5131457400000001E-3</v>
      </c>
    </row>
    <row r="4217" spans="1:8" x14ac:dyDescent="0.2">
      <c r="A4217" s="42" t="s">
        <v>104</v>
      </c>
      <c r="B4217" s="42" t="s">
        <v>74</v>
      </c>
      <c r="C4217" s="42" t="s">
        <v>48</v>
      </c>
      <c r="D4217" s="43">
        <v>728</v>
      </c>
      <c r="E4217" s="97">
        <v>5.7036971100000002E-3</v>
      </c>
      <c r="F4217" s="97">
        <v>1.5106549E-3</v>
      </c>
      <c r="G4217" s="97">
        <v>8.1365080999999998E-4</v>
      </c>
      <c r="H4217" s="97">
        <v>3.3793909200000001E-3</v>
      </c>
    </row>
    <row r="4218" spans="1:8" x14ac:dyDescent="0.2">
      <c r="A4218" s="42" t="s">
        <v>104</v>
      </c>
      <c r="B4218" s="42" t="s">
        <v>75</v>
      </c>
      <c r="C4218" s="42" t="s">
        <v>48</v>
      </c>
      <c r="D4218" s="43">
        <v>325</v>
      </c>
      <c r="E4218" s="97">
        <v>5.5668801000000002E-3</v>
      </c>
      <c r="F4218" s="97">
        <v>1.1918444900000001E-3</v>
      </c>
      <c r="G4218" s="97">
        <v>7.3913793000000003E-4</v>
      </c>
      <c r="H4218" s="97">
        <v>3.6358972E-3</v>
      </c>
    </row>
    <row r="4219" spans="1:8" x14ac:dyDescent="0.2">
      <c r="A4219" s="42" t="s">
        <v>104</v>
      </c>
      <c r="B4219" s="42" t="s">
        <v>70</v>
      </c>
      <c r="C4219" s="42" t="s">
        <v>49</v>
      </c>
      <c r="D4219" s="43">
        <v>286</v>
      </c>
      <c r="E4219" s="97">
        <v>8.2916097699999997E-3</v>
      </c>
      <c r="F4219" s="97">
        <v>1.92137699E-3</v>
      </c>
      <c r="G4219" s="97">
        <v>1.30026199E-3</v>
      </c>
      <c r="H4219" s="97">
        <v>5.0699702599999999E-3</v>
      </c>
    </row>
    <row r="4220" spans="1:8" x14ac:dyDescent="0.2">
      <c r="A4220" s="42" t="s">
        <v>104</v>
      </c>
      <c r="B4220" s="42" t="s">
        <v>71</v>
      </c>
      <c r="C4220" s="42" t="s">
        <v>49</v>
      </c>
      <c r="D4220" s="43">
        <v>91</v>
      </c>
      <c r="E4220" s="97">
        <v>7.5507476300000001E-3</v>
      </c>
      <c r="F4220" s="97">
        <v>1.3709551600000001E-3</v>
      </c>
      <c r="G4220" s="97">
        <v>1.31079543E-3</v>
      </c>
      <c r="H4220" s="97">
        <v>4.8689965000000002E-3</v>
      </c>
    </row>
    <row r="4221" spans="1:8" x14ac:dyDescent="0.2">
      <c r="A4221" s="42" t="s">
        <v>104</v>
      </c>
      <c r="B4221" s="42" t="s">
        <v>72</v>
      </c>
      <c r="C4221" s="42" t="s">
        <v>49</v>
      </c>
      <c r="D4221" s="43">
        <v>68</v>
      </c>
      <c r="E4221" s="97">
        <v>7.96738816E-3</v>
      </c>
      <c r="F4221" s="97">
        <v>2.0938859499999999E-3</v>
      </c>
      <c r="G4221" s="97">
        <v>1.16830041E-3</v>
      </c>
      <c r="H4221" s="97">
        <v>4.7052012299999999E-3</v>
      </c>
    </row>
    <row r="4222" spans="1:8" x14ac:dyDescent="0.2">
      <c r="A4222" s="42" t="s">
        <v>104</v>
      </c>
      <c r="B4222" s="42" t="s">
        <v>73</v>
      </c>
      <c r="C4222" s="42" t="s">
        <v>49</v>
      </c>
      <c r="D4222" s="43">
        <v>131</v>
      </c>
      <c r="E4222" s="97">
        <v>8.5019081499999993E-3</v>
      </c>
      <c r="F4222" s="97">
        <v>2.0414543400000002E-3</v>
      </c>
      <c r="G4222" s="97">
        <v>1.0100365200000001E-3</v>
      </c>
      <c r="H4222" s="97">
        <v>5.4502400500000001E-3</v>
      </c>
    </row>
    <row r="4223" spans="1:8" x14ac:dyDescent="0.2">
      <c r="A4223" s="42" t="s">
        <v>104</v>
      </c>
      <c r="B4223" s="42" t="s">
        <v>74</v>
      </c>
      <c r="C4223" s="42" t="s">
        <v>49</v>
      </c>
      <c r="D4223" s="43">
        <v>364</v>
      </c>
      <c r="E4223" s="97">
        <v>7.6722118100000002E-3</v>
      </c>
      <c r="F4223" s="97">
        <v>1.7604991E-3</v>
      </c>
      <c r="G4223" s="97">
        <v>9.0045635999999997E-4</v>
      </c>
      <c r="H4223" s="97">
        <v>5.0112558400000002E-3</v>
      </c>
    </row>
    <row r="4224" spans="1:8" x14ac:dyDescent="0.2">
      <c r="A4224" s="42" t="s">
        <v>104</v>
      </c>
      <c r="B4224" s="42" t="s">
        <v>75</v>
      </c>
      <c r="C4224" s="42" t="s">
        <v>49</v>
      </c>
      <c r="D4224" s="43">
        <v>482</v>
      </c>
      <c r="E4224" s="97">
        <v>8.4027054999999996E-3</v>
      </c>
      <c r="F4224" s="97">
        <v>1.1083254099999999E-3</v>
      </c>
      <c r="G4224" s="97">
        <v>9.7880143000000008E-4</v>
      </c>
      <c r="H4224" s="97">
        <v>6.3153860699999998E-3</v>
      </c>
    </row>
    <row r="4225" spans="1:8" x14ac:dyDescent="0.2">
      <c r="A4225" s="42" t="s">
        <v>104</v>
      </c>
      <c r="B4225" s="42" t="s">
        <v>70</v>
      </c>
      <c r="C4225" s="42" t="s">
        <v>50</v>
      </c>
      <c r="D4225" s="43">
        <v>1944</v>
      </c>
      <c r="E4225" s="97">
        <v>6.6768473200000001E-3</v>
      </c>
      <c r="F4225" s="97">
        <v>2.44385597E-3</v>
      </c>
      <c r="G4225" s="97">
        <v>7.5488064000000003E-4</v>
      </c>
      <c r="H4225" s="97">
        <v>3.46666714E-3</v>
      </c>
    </row>
    <row r="4226" spans="1:8" x14ac:dyDescent="0.2">
      <c r="A4226" s="42" t="s">
        <v>104</v>
      </c>
      <c r="B4226" s="42" t="s">
        <v>71</v>
      </c>
      <c r="C4226" s="42" t="s">
        <v>50</v>
      </c>
      <c r="D4226" s="43">
        <v>777</v>
      </c>
      <c r="E4226" s="97">
        <v>6.1900737600000004E-3</v>
      </c>
      <c r="F4226" s="97">
        <v>1.7643087E-3</v>
      </c>
      <c r="G4226" s="97">
        <v>7.3421610999999999E-4</v>
      </c>
      <c r="H4226" s="97">
        <v>3.6800339500000002E-3</v>
      </c>
    </row>
    <row r="4227" spans="1:8" x14ac:dyDescent="0.2">
      <c r="A4227" s="42" t="s">
        <v>104</v>
      </c>
      <c r="B4227" s="42" t="s">
        <v>72</v>
      </c>
      <c r="C4227" s="42" t="s">
        <v>50</v>
      </c>
      <c r="D4227" s="43">
        <v>137</v>
      </c>
      <c r="E4227" s="97">
        <v>4.5893313599999997E-3</v>
      </c>
      <c r="F4227" s="97">
        <v>1.7759865099999999E-3</v>
      </c>
      <c r="G4227" s="97">
        <v>5.0723141999999997E-4</v>
      </c>
      <c r="H4227" s="97">
        <v>2.2933560999999999E-3</v>
      </c>
    </row>
    <row r="4228" spans="1:8" x14ac:dyDescent="0.2">
      <c r="A4228" s="42" t="s">
        <v>104</v>
      </c>
      <c r="B4228" s="42" t="s">
        <v>73</v>
      </c>
      <c r="C4228" s="42" t="s">
        <v>50</v>
      </c>
      <c r="D4228" s="43">
        <v>871</v>
      </c>
      <c r="E4228" s="97">
        <v>6.9363649400000001E-3</v>
      </c>
      <c r="F4228" s="97">
        <v>2.52949969E-3</v>
      </c>
      <c r="G4228" s="97">
        <v>7.5119835999999998E-4</v>
      </c>
      <c r="H4228" s="97">
        <v>3.6444511199999999E-3</v>
      </c>
    </row>
    <row r="4229" spans="1:8" x14ac:dyDescent="0.2">
      <c r="A4229" s="42" t="s">
        <v>104</v>
      </c>
      <c r="B4229" s="42" t="s">
        <v>74</v>
      </c>
      <c r="C4229" s="42" t="s">
        <v>50</v>
      </c>
      <c r="D4229" s="43">
        <v>2220</v>
      </c>
      <c r="E4229" s="97">
        <v>6.09732104E-3</v>
      </c>
      <c r="F4229" s="97">
        <v>1.9532707400000001E-3</v>
      </c>
      <c r="G4229" s="97">
        <v>7.1986024999999999E-4</v>
      </c>
      <c r="H4229" s="97">
        <v>3.4123756799999999E-3</v>
      </c>
    </row>
    <row r="4230" spans="1:8" x14ac:dyDescent="0.2">
      <c r="A4230" s="42" t="s">
        <v>104</v>
      </c>
      <c r="B4230" s="42" t="s">
        <v>75</v>
      </c>
      <c r="C4230" s="42" t="s">
        <v>50</v>
      </c>
      <c r="D4230" s="43">
        <v>3109</v>
      </c>
      <c r="E4230" s="97">
        <v>5.0200133399999998E-3</v>
      </c>
      <c r="F4230" s="97">
        <v>1.11121511E-3</v>
      </c>
      <c r="G4230" s="97">
        <v>6.3490230999999997E-4</v>
      </c>
      <c r="H4230" s="97">
        <v>3.2622692399999998E-3</v>
      </c>
    </row>
    <row r="4231" spans="1:8" x14ac:dyDescent="0.2">
      <c r="A4231" s="42" t="s">
        <v>104</v>
      </c>
      <c r="B4231" s="42" t="s">
        <v>70</v>
      </c>
      <c r="C4231" s="42" t="s">
        <v>51</v>
      </c>
      <c r="D4231" s="43">
        <v>1303</v>
      </c>
      <c r="E4231" s="97">
        <v>6.7938124599999997E-3</v>
      </c>
      <c r="F4231" s="97">
        <v>1.25085249E-3</v>
      </c>
      <c r="G4231" s="97">
        <v>1.17341368E-3</v>
      </c>
      <c r="H4231" s="97">
        <v>4.36954582E-3</v>
      </c>
    </row>
    <row r="4232" spans="1:8" x14ac:dyDescent="0.2">
      <c r="A4232" s="42" t="s">
        <v>104</v>
      </c>
      <c r="B4232" s="42" t="s">
        <v>71</v>
      </c>
      <c r="C4232" s="42" t="s">
        <v>51</v>
      </c>
      <c r="D4232" s="43">
        <v>260</v>
      </c>
      <c r="E4232" s="97">
        <v>7.5332084400000004E-3</v>
      </c>
      <c r="F4232" s="97">
        <v>1.46955104E-3</v>
      </c>
      <c r="G4232" s="97">
        <v>1.3676101500000001E-3</v>
      </c>
      <c r="H4232" s="97">
        <v>4.6960467700000001E-3</v>
      </c>
    </row>
    <row r="4233" spans="1:8" x14ac:dyDescent="0.2">
      <c r="A4233" s="42" t="s">
        <v>104</v>
      </c>
      <c r="B4233" s="42" t="s">
        <v>72</v>
      </c>
      <c r="C4233" s="42" t="s">
        <v>51</v>
      </c>
      <c r="D4233" s="43">
        <v>40</v>
      </c>
      <c r="E4233" s="97">
        <v>2.7907983200000002E-3</v>
      </c>
      <c r="F4233" s="97">
        <v>1.0760992599999999E-3</v>
      </c>
      <c r="G4233" s="97">
        <v>6.6608772000000004E-4</v>
      </c>
      <c r="H4233" s="97">
        <v>1.0486108199999999E-3</v>
      </c>
    </row>
    <row r="4234" spans="1:8" x14ac:dyDescent="0.2">
      <c r="A4234" s="42" t="s">
        <v>104</v>
      </c>
      <c r="B4234" s="42" t="s">
        <v>73</v>
      </c>
      <c r="C4234" s="42" t="s">
        <v>51</v>
      </c>
      <c r="D4234" s="43">
        <v>223</v>
      </c>
      <c r="E4234" s="97">
        <v>7.7353738500000003E-3</v>
      </c>
      <c r="F4234" s="97">
        <v>1.8915045200000001E-3</v>
      </c>
      <c r="G4234" s="97">
        <v>1.17079779E-3</v>
      </c>
      <c r="H4234" s="97">
        <v>4.6730710699999997E-3</v>
      </c>
    </row>
    <row r="4235" spans="1:8" x14ac:dyDescent="0.2">
      <c r="A4235" s="42" t="s">
        <v>104</v>
      </c>
      <c r="B4235" s="42" t="s">
        <v>74</v>
      </c>
      <c r="C4235" s="42" t="s">
        <v>51</v>
      </c>
      <c r="D4235" s="43">
        <v>709</v>
      </c>
      <c r="E4235" s="97">
        <v>7.5764310900000003E-3</v>
      </c>
      <c r="F4235" s="97">
        <v>1.8242795300000001E-3</v>
      </c>
      <c r="G4235" s="97">
        <v>9.9765555000000004E-4</v>
      </c>
      <c r="H4235" s="97">
        <v>4.7544955299999997E-3</v>
      </c>
    </row>
    <row r="4236" spans="1:8" x14ac:dyDescent="0.2">
      <c r="A4236" s="42" t="s">
        <v>104</v>
      </c>
      <c r="B4236" s="42" t="s">
        <v>75</v>
      </c>
      <c r="C4236" s="42" t="s">
        <v>51</v>
      </c>
      <c r="D4236" s="43">
        <v>453</v>
      </c>
      <c r="E4236" s="97">
        <v>7.1938871999999996E-3</v>
      </c>
      <c r="F4236" s="97">
        <v>1.2776957599999999E-3</v>
      </c>
      <c r="G4236" s="97">
        <v>9.8167543000000001E-4</v>
      </c>
      <c r="H4236" s="97">
        <v>4.9345155200000001E-3</v>
      </c>
    </row>
    <row r="4237" spans="1:8" x14ac:dyDescent="0.2">
      <c r="A4237" s="42" t="s">
        <v>104</v>
      </c>
      <c r="B4237" s="42" t="s">
        <v>70</v>
      </c>
      <c r="C4237" s="42" t="s">
        <v>52</v>
      </c>
      <c r="D4237" s="43">
        <v>1348</v>
      </c>
      <c r="E4237" s="97">
        <v>7.4278936099999998E-3</v>
      </c>
      <c r="F4237" s="97">
        <v>1.77692923E-3</v>
      </c>
      <c r="G4237" s="97">
        <v>1.36970727E-3</v>
      </c>
      <c r="H4237" s="97">
        <v>4.2812566299999999E-3</v>
      </c>
    </row>
    <row r="4238" spans="1:8" x14ac:dyDescent="0.2">
      <c r="A4238" s="42" t="s">
        <v>104</v>
      </c>
      <c r="B4238" s="42" t="s">
        <v>71</v>
      </c>
      <c r="C4238" s="42" t="s">
        <v>52</v>
      </c>
      <c r="D4238" s="43">
        <v>75</v>
      </c>
      <c r="E4238" s="97">
        <v>9.5242281600000003E-3</v>
      </c>
      <c r="F4238" s="97">
        <v>2.5313269500000001E-3</v>
      </c>
      <c r="G4238" s="97">
        <v>1.2191355500000001E-3</v>
      </c>
      <c r="H4238" s="97">
        <v>5.7737651900000003E-3</v>
      </c>
    </row>
    <row r="4239" spans="1:8" x14ac:dyDescent="0.2">
      <c r="A4239" s="42" t="s">
        <v>104</v>
      </c>
      <c r="B4239" s="42" t="s">
        <v>72</v>
      </c>
      <c r="C4239" s="42" t="s">
        <v>52</v>
      </c>
      <c r="D4239" s="43">
        <v>89</v>
      </c>
      <c r="E4239" s="97">
        <v>6.4540415600000001E-3</v>
      </c>
      <c r="F4239" s="97">
        <v>2.0837232399999999E-3</v>
      </c>
      <c r="G4239" s="97">
        <v>1.2912242800000001E-3</v>
      </c>
      <c r="H4239" s="97">
        <v>3.07909358E-3</v>
      </c>
    </row>
    <row r="4240" spans="1:8" x14ac:dyDescent="0.2">
      <c r="A4240" s="42" t="s">
        <v>104</v>
      </c>
      <c r="B4240" s="42" t="s">
        <v>73</v>
      </c>
      <c r="C4240" s="42" t="s">
        <v>52</v>
      </c>
      <c r="D4240" s="43">
        <v>401</v>
      </c>
      <c r="E4240" s="97">
        <v>8.8696658600000006E-3</v>
      </c>
      <c r="F4240" s="97">
        <v>2.4222427800000002E-3</v>
      </c>
      <c r="G4240" s="97">
        <v>1.3954116899999999E-3</v>
      </c>
      <c r="H4240" s="97">
        <v>5.0520109399999997E-3</v>
      </c>
    </row>
    <row r="4241" spans="1:8" x14ac:dyDescent="0.2">
      <c r="A4241" s="42" t="s">
        <v>104</v>
      </c>
      <c r="B4241" s="42" t="s">
        <v>74</v>
      </c>
      <c r="C4241" s="42" t="s">
        <v>52</v>
      </c>
      <c r="D4241" s="43">
        <v>665</v>
      </c>
      <c r="E4241" s="97">
        <v>8.8367966099999994E-3</v>
      </c>
      <c r="F4241" s="97">
        <v>2.2158518999999999E-3</v>
      </c>
      <c r="G4241" s="97">
        <v>1.26305324E-3</v>
      </c>
      <c r="H4241" s="97">
        <v>5.35789101E-3</v>
      </c>
    </row>
    <row r="4242" spans="1:8" x14ac:dyDescent="0.2">
      <c r="A4242" s="42" t="s">
        <v>104</v>
      </c>
      <c r="B4242" s="42" t="s">
        <v>75</v>
      </c>
      <c r="C4242" s="42" t="s">
        <v>52</v>
      </c>
      <c r="D4242" s="43">
        <v>357</v>
      </c>
      <c r="E4242" s="97">
        <v>7.3522276800000001E-3</v>
      </c>
      <c r="F4242" s="97">
        <v>1.7118928399999999E-3</v>
      </c>
      <c r="G4242" s="97">
        <v>8.3959021E-4</v>
      </c>
      <c r="H4242" s="97">
        <v>4.8007441300000004E-3</v>
      </c>
    </row>
    <row r="4243" spans="1:8" x14ac:dyDescent="0.2">
      <c r="A4243" s="42" t="s">
        <v>8</v>
      </c>
      <c r="B4243" s="42" t="s">
        <v>67</v>
      </c>
      <c r="C4243" s="42" t="s">
        <v>9</v>
      </c>
      <c r="D4243" s="43">
        <v>119765</v>
      </c>
      <c r="E4243" s="97">
        <v>6.6854201700000003E-3</v>
      </c>
      <c r="F4243" s="97">
        <v>1.37235598E-3</v>
      </c>
      <c r="G4243" s="97">
        <v>1.4493599800000001E-3</v>
      </c>
      <c r="H4243" s="97">
        <v>3.8637037200000002E-3</v>
      </c>
    </row>
    <row r="4244" spans="1:8" x14ac:dyDescent="0.2">
      <c r="A4244" s="42" t="s">
        <v>8</v>
      </c>
      <c r="B4244" s="42" t="s">
        <v>67</v>
      </c>
      <c r="C4244" s="42" t="s">
        <v>10</v>
      </c>
      <c r="D4244" s="43">
        <v>2514</v>
      </c>
      <c r="E4244" s="97">
        <v>6.6797367599999999E-3</v>
      </c>
      <c r="F4244" s="97">
        <v>1.5712654900000001E-3</v>
      </c>
      <c r="G4244" s="97">
        <v>1.47740684E-3</v>
      </c>
      <c r="H4244" s="97">
        <v>3.6310639400000001E-3</v>
      </c>
    </row>
    <row r="4245" spans="1:8" x14ac:dyDescent="0.2">
      <c r="A4245" s="42" t="s">
        <v>8</v>
      </c>
      <c r="B4245" s="42" t="s">
        <v>67</v>
      </c>
      <c r="C4245" s="42" t="s">
        <v>11</v>
      </c>
      <c r="D4245" s="43">
        <v>1133</v>
      </c>
      <c r="E4245" s="97">
        <v>6.8983828599999998E-3</v>
      </c>
      <c r="F4245" s="97">
        <v>1.3370658099999999E-3</v>
      </c>
      <c r="G4245" s="97">
        <v>1.77942426E-3</v>
      </c>
      <c r="H4245" s="97">
        <v>3.7818923099999999E-3</v>
      </c>
    </row>
    <row r="4246" spans="1:8" x14ac:dyDescent="0.2">
      <c r="A4246" s="42" t="s">
        <v>8</v>
      </c>
      <c r="B4246" s="42" t="s">
        <v>67</v>
      </c>
      <c r="C4246" s="42" t="s">
        <v>12</v>
      </c>
      <c r="D4246" s="43">
        <v>176</v>
      </c>
      <c r="E4246" s="97">
        <v>6.7103322500000001E-3</v>
      </c>
      <c r="F4246" s="97">
        <v>1.50864084E-3</v>
      </c>
      <c r="G4246" s="97">
        <v>1.1162403E-3</v>
      </c>
      <c r="H4246" s="97">
        <v>4.0854506300000001E-3</v>
      </c>
    </row>
    <row r="4247" spans="1:8" x14ac:dyDescent="0.2">
      <c r="A4247" s="42" t="s">
        <v>8</v>
      </c>
      <c r="B4247" s="42" t="s">
        <v>67</v>
      </c>
      <c r="C4247" s="42" t="s">
        <v>13</v>
      </c>
      <c r="D4247" s="43">
        <v>24</v>
      </c>
      <c r="E4247" s="97">
        <v>1.2488907860000001E-2</v>
      </c>
      <c r="F4247" s="97">
        <v>1.5996332100000001E-3</v>
      </c>
      <c r="G4247" s="97">
        <v>2.2868439399999999E-3</v>
      </c>
      <c r="H4247" s="97">
        <v>8.6024303100000008E-3</v>
      </c>
    </row>
    <row r="4248" spans="1:8" x14ac:dyDescent="0.2">
      <c r="A4248" s="42" t="s">
        <v>8</v>
      </c>
      <c r="B4248" s="42" t="s">
        <v>67</v>
      </c>
      <c r="C4248" s="42" t="s">
        <v>14</v>
      </c>
      <c r="D4248" s="43">
        <v>1248</v>
      </c>
      <c r="E4248" s="97">
        <v>7.5299550900000001E-3</v>
      </c>
      <c r="F4248" s="97">
        <v>1.0826579300000001E-3</v>
      </c>
      <c r="G4248" s="97">
        <v>1.8531128999999999E-3</v>
      </c>
      <c r="H4248" s="97">
        <v>4.5941837900000003E-3</v>
      </c>
    </row>
    <row r="4249" spans="1:8" x14ac:dyDescent="0.2">
      <c r="A4249" s="42" t="s">
        <v>8</v>
      </c>
      <c r="B4249" s="42" t="s">
        <v>67</v>
      </c>
      <c r="C4249" s="42" t="s">
        <v>15</v>
      </c>
      <c r="D4249" s="43">
        <v>1420</v>
      </c>
      <c r="E4249" s="97">
        <v>6.7995726600000002E-3</v>
      </c>
      <c r="F4249" s="97">
        <v>1.5561992099999999E-3</v>
      </c>
      <c r="G4249" s="97">
        <v>1.24750563E-3</v>
      </c>
      <c r="H4249" s="97">
        <v>3.9958673399999997E-3</v>
      </c>
    </row>
    <row r="4250" spans="1:8" x14ac:dyDescent="0.2">
      <c r="A4250" s="42" t="s">
        <v>8</v>
      </c>
      <c r="B4250" s="42" t="s">
        <v>67</v>
      </c>
      <c r="C4250" s="42" t="s">
        <v>16</v>
      </c>
      <c r="D4250" s="43">
        <v>1458</v>
      </c>
      <c r="E4250" s="97">
        <v>5.1268779599999998E-3</v>
      </c>
      <c r="F4250" s="97">
        <v>7.1991826999999995E-4</v>
      </c>
      <c r="G4250" s="97">
        <v>1.60351707E-3</v>
      </c>
      <c r="H4250" s="97">
        <v>2.8034421300000001E-3</v>
      </c>
    </row>
    <row r="4251" spans="1:8" x14ac:dyDescent="0.2">
      <c r="A4251" s="42" t="s">
        <v>8</v>
      </c>
      <c r="B4251" s="42" t="s">
        <v>67</v>
      </c>
      <c r="C4251" s="42" t="s">
        <v>17</v>
      </c>
      <c r="D4251" s="43">
        <v>1436</v>
      </c>
      <c r="E4251" s="97">
        <v>8.0387180900000008E-3</v>
      </c>
      <c r="F4251" s="97">
        <v>1.8558654600000001E-3</v>
      </c>
      <c r="G4251" s="97">
        <v>2.1963415099999998E-3</v>
      </c>
      <c r="H4251" s="97">
        <v>3.9865106500000004E-3</v>
      </c>
    </row>
    <row r="4252" spans="1:8" x14ac:dyDescent="0.2">
      <c r="A4252" s="42" t="s">
        <v>8</v>
      </c>
      <c r="B4252" s="42" t="s">
        <v>67</v>
      </c>
      <c r="C4252" s="42" t="s">
        <v>18</v>
      </c>
      <c r="D4252" s="43">
        <v>708</v>
      </c>
      <c r="E4252" s="97">
        <v>8.0146046600000007E-3</v>
      </c>
      <c r="F4252" s="97">
        <v>1.3669992600000001E-3</v>
      </c>
      <c r="G4252" s="97">
        <v>1.6515612799999999E-3</v>
      </c>
      <c r="H4252" s="97">
        <v>4.9960436500000004E-3</v>
      </c>
    </row>
    <row r="4253" spans="1:8" x14ac:dyDescent="0.2">
      <c r="A4253" s="42" t="s">
        <v>8</v>
      </c>
      <c r="B4253" s="42" t="s">
        <v>67</v>
      </c>
      <c r="C4253" s="42" t="s">
        <v>19</v>
      </c>
      <c r="D4253" s="43">
        <v>1608</v>
      </c>
      <c r="E4253" s="97">
        <v>9.6362801599999999E-3</v>
      </c>
      <c r="F4253" s="97">
        <v>1.02195883E-3</v>
      </c>
      <c r="G4253" s="97">
        <v>1.6997835299999999E-3</v>
      </c>
      <c r="H4253" s="97">
        <v>6.9145373099999997E-3</v>
      </c>
    </row>
    <row r="4254" spans="1:8" x14ac:dyDescent="0.2">
      <c r="A4254" s="42" t="s">
        <v>8</v>
      </c>
      <c r="B4254" s="42" t="s">
        <v>67</v>
      </c>
      <c r="C4254" s="42" t="s">
        <v>20</v>
      </c>
      <c r="D4254" s="43">
        <v>6231</v>
      </c>
      <c r="E4254" s="97">
        <v>6.7692467899999999E-3</v>
      </c>
      <c r="F4254" s="97">
        <v>1.3287967099999999E-3</v>
      </c>
      <c r="G4254" s="97">
        <v>2.2464029000000001E-3</v>
      </c>
      <c r="H4254" s="97">
        <v>3.1940467000000001E-3</v>
      </c>
    </row>
    <row r="4255" spans="1:8" x14ac:dyDescent="0.2">
      <c r="A4255" s="42" t="s">
        <v>8</v>
      </c>
      <c r="B4255" s="42" t="s">
        <v>67</v>
      </c>
      <c r="C4255" s="42" t="s">
        <v>21</v>
      </c>
      <c r="D4255" s="43">
        <v>4202</v>
      </c>
      <c r="E4255" s="97">
        <v>6.9299724700000002E-3</v>
      </c>
      <c r="F4255" s="97">
        <v>1.07141692E-3</v>
      </c>
      <c r="G4255" s="97">
        <v>2.4580058700000001E-3</v>
      </c>
      <c r="H4255" s="97">
        <v>3.4005492100000001E-3</v>
      </c>
    </row>
    <row r="4256" spans="1:8" x14ac:dyDescent="0.2">
      <c r="A4256" s="42" t="s">
        <v>8</v>
      </c>
      <c r="B4256" s="42" t="s">
        <v>67</v>
      </c>
      <c r="C4256" s="42" t="s">
        <v>22</v>
      </c>
      <c r="D4256" s="43">
        <v>1073</v>
      </c>
      <c r="E4256" s="97">
        <v>7.2505153500000002E-3</v>
      </c>
      <c r="F4256" s="97">
        <v>1.41531594E-3</v>
      </c>
      <c r="G4256" s="97">
        <v>1.1805229499999999E-3</v>
      </c>
      <c r="H4256" s="97">
        <v>4.654676E-3</v>
      </c>
    </row>
    <row r="4257" spans="1:8" x14ac:dyDescent="0.2">
      <c r="A4257" s="42" t="s">
        <v>8</v>
      </c>
      <c r="B4257" s="42" t="s">
        <v>67</v>
      </c>
      <c r="C4257" s="42" t="s">
        <v>23</v>
      </c>
      <c r="D4257" s="43">
        <v>2634</v>
      </c>
      <c r="E4257" s="97">
        <v>5.8546796599999998E-3</v>
      </c>
      <c r="F4257" s="97">
        <v>6.3181062000000003E-4</v>
      </c>
      <c r="G4257" s="97">
        <v>1.4871496399999999E-3</v>
      </c>
      <c r="H4257" s="97">
        <v>3.7357189100000001E-3</v>
      </c>
    </row>
    <row r="4258" spans="1:8" x14ac:dyDescent="0.2">
      <c r="A4258" s="42" t="s">
        <v>8</v>
      </c>
      <c r="B4258" s="42" t="s">
        <v>67</v>
      </c>
      <c r="C4258" s="42" t="s">
        <v>24</v>
      </c>
      <c r="D4258" s="43">
        <v>3590</v>
      </c>
      <c r="E4258" s="97">
        <v>6.8860160899999997E-3</v>
      </c>
      <c r="F4258" s="97">
        <v>1.24370656E-3</v>
      </c>
      <c r="G4258" s="97">
        <v>1.9691237399999998E-3</v>
      </c>
      <c r="H4258" s="97">
        <v>3.6731853099999999E-3</v>
      </c>
    </row>
    <row r="4259" spans="1:8" x14ac:dyDescent="0.2">
      <c r="A4259" s="42" t="s">
        <v>8</v>
      </c>
      <c r="B4259" s="42" t="s">
        <v>67</v>
      </c>
      <c r="C4259" s="42" t="s">
        <v>25</v>
      </c>
      <c r="D4259" s="43">
        <v>1664</v>
      </c>
      <c r="E4259" s="97">
        <v>8.0156303199999997E-3</v>
      </c>
      <c r="F4259" s="97">
        <v>1.10720879E-3</v>
      </c>
      <c r="G4259" s="97">
        <v>2.7353415799999999E-3</v>
      </c>
      <c r="H4259" s="97">
        <v>4.1730794800000004E-3</v>
      </c>
    </row>
    <row r="4260" spans="1:8" x14ac:dyDescent="0.2">
      <c r="A4260" s="42" t="s">
        <v>8</v>
      </c>
      <c r="B4260" s="42" t="s">
        <v>67</v>
      </c>
      <c r="C4260" s="42" t="s">
        <v>26</v>
      </c>
      <c r="D4260" s="43">
        <v>34100</v>
      </c>
      <c r="E4260" s="97">
        <v>6.0318634200000002E-3</v>
      </c>
      <c r="F4260" s="97">
        <v>1.3980861299999999E-3</v>
      </c>
      <c r="G4260" s="97">
        <v>9.8671503000000008E-4</v>
      </c>
      <c r="H4260" s="97">
        <v>3.64706177E-3</v>
      </c>
    </row>
    <row r="4261" spans="1:8" x14ac:dyDescent="0.2">
      <c r="A4261" s="42" t="s">
        <v>8</v>
      </c>
      <c r="B4261" s="42" t="s">
        <v>67</v>
      </c>
      <c r="C4261" s="42" t="s">
        <v>27</v>
      </c>
      <c r="D4261" s="43">
        <v>3706</v>
      </c>
      <c r="E4261" s="97">
        <v>6.8113704599999996E-3</v>
      </c>
      <c r="F4261" s="97">
        <v>1.9673706100000001E-3</v>
      </c>
      <c r="G4261" s="97">
        <v>9.823250899999999E-4</v>
      </c>
      <c r="H4261" s="97">
        <v>3.8616742700000001E-3</v>
      </c>
    </row>
    <row r="4262" spans="1:8" x14ac:dyDescent="0.2">
      <c r="A4262" s="42" t="s">
        <v>8</v>
      </c>
      <c r="B4262" s="42" t="s">
        <v>67</v>
      </c>
      <c r="C4262" s="42" t="s">
        <v>28</v>
      </c>
      <c r="D4262" s="43">
        <v>2611</v>
      </c>
      <c r="E4262" s="97">
        <v>7.6391501800000001E-3</v>
      </c>
      <c r="F4262" s="97">
        <v>1.4260045900000001E-3</v>
      </c>
      <c r="G4262" s="97">
        <v>1.3681475399999999E-3</v>
      </c>
      <c r="H4262" s="97">
        <v>4.8449976200000003E-3</v>
      </c>
    </row>
    <row r="4263" spans="1:8" x14ac:dyDescent="0.2">
      <c r="A4263" s="42" t="s">
        <v>8</v>
      </c>
      <c r="B4263" s="42" t="s">
        <v>67</v>
      </c>
      <c r="C4263" s="42" t="s">
        <v>29</v>
      </c>
      <c r="D4263" s="43">
        <v>1717</v>
      </c>
      <c r="E4263" s="97">
        <v>7.5141084100000003E-3</v>
      </c>
      <c r="F4263" s="97">
        <v>1.1535176800000001E-3</v>
      </c>
      <c r="G4263" s="97">
        <v>2.12069774E-3</v>
      </c>
      <c r="H4263" s="97">
        <v>4.2398925000000001E-3</v>
      </c>
    </row>
    <row r="4264" spans="1:8" x14ac:dyDescent="0.2">
      <c r="A4264" s="42" t="s">
        <v>8</v>
      </c>
      <c r="B4264" s="42" t="s">
        <v>67</v>
      </c>
      <c r="C4264" s="42" t="s">
        <v>30</v>
      </c>
      <c r="D4264" s="43">
        <v>2147</v>
      </c>
      <c r="E4264" s="97">
        <v>6.1523451900000001E-3</v>
      </c>
      <c r="F4264" s="97">
        <v>1.2973041400000001E-3</v>
      </c>
      <c r="G4264" s="97">
        <v>1.48465643E-3</v>
      </c>
      <c r="H4264" s="97">
        <v>3.37038415E-3</v>
      </c>
    </row>
    <row r="4265" spans="1:8" x14ac:dyDescent="0.2">
      <c r="A4265" s="42" t="s">
        <v>8</v>
      </c>
      <c r="B4265" s="42" t="s">
        <v>67</v>
      </c>
      <c r="C4265" s="42" t="s">
        <v>31</v>
      </c>
      <c r="D4265" s="43">
        <v>1980</v>
      </c>
      <c r="E4265" s="97">
        <v>7.6431500200000004E-3</v>
      </c>
      <c r="F4265" s="97">
        <v>1.49006826E-3</v>
      </c>
      <c r="G4265" s="97">
        <v>1.6679348999999999E-3</v>
      </c>
      <c r="H4265" s="97">
        <v>4.48514636E-3</v>
      </c>
    </row>
    <row r="4266" spans="1:8" x14ac:dyDescent="0.2">
      <c r="A4266" s="42" t="s">
        <v>8</v>
      </c>
      <c r="B4266" s="42" t="s">
        <v>67</v>
      </c>
      <c r="C4266" s="42" t="s">
        <v>166</v>
      </c>
      <c r="D4266" s="43">
        <v>9</v>
      </c>
      <c r="E4266" s="97">
        <v>6.7746911199999997E-3</v>
      </c>
      <c r="F4266" s="97">
        <v>7.2016433999999997E-4</v>
      </c>
      <c r="G4266" s="97">
        <v>2.9976850199999999E-3</v>
      </c>
      <c r="H4266" s="97">
        <v>3.05684127E-3</v>
      </c>
    </row>
    <row r="4267" spans="1:8" x14ac:dyDescent="0.2">
      <c r="A4267" s="42" t="s">
        <v>8</v>
      </c>
      <c r="B4267" s="42" t="s">
        <v>67</v>
      </c>
      <c r="C4267" s="42" t="s">
        <v>32</v>
      </c>
      <c r="D4267" s="43">
        <v>2756</v>
      </c>
      <c r="E4267" s="97">
        <v>7.0671520599999999E-3</v>
      </c>
      <c r="F4267" s="97">
        <v>1.42731071E-3</v>
      </c>
      <c r="G4267" s="97">
        <v>1.3624102200000001E-3</v>
      </c>
      <c r="H4267" s="97">
        <v>4.2774306499999996E-3</v>
      </c>
    </row>
    <row r="4268" spans="1:8" x14ac:dyDescent="0.2">
      <c r="A4268" s="42" t="s">
        <v>8</v>
      </c>
      <c r="B4268" s="42" t="s">
        <v>67</v>
      </c>
      <c r="C4268" s="42" t="s">
        <v>33</v>
      </c>
      <c r="D4268" s="43">
        <v>2201</v>
      </c>
      <c r="E4268" s="97">
        <v>7.5617088800000003E-3</v>
      </c>
      <c r="F4268" s="97">
        <v>2.1011806199999999E-3</v>
      </c>
      <c r="G4268" s="97">
        <v>1.1391389499999999E-3</v>
      </c>
      <c r="H4268" s="97">
        <v>4.32138882E-3</v>
      </c>
    </row>
    <row r="4269" spans="1:8" x14ac:dyDescent="0.2">
      <c r="A4269" s="42" t="s">
        <v>8</v>
      </c>
      <c r="B4269" s="42" t="s">
        <v>67</v>
      </c>
      <c r="C4269" s="42" t="s">
        <v>34</v>
      </c>
      <c r="D4269" s="43">
        <v>1528</v>
      </c>
      <c r="E4269" s="97">
        <v>6.8173111799999997E-3</v>
      </c>
      <c r="F4269" s="97">
        <v>1.41047641E-3</v>
      </c>
      <c r="G4269" s="97">
        <v>1.5747176800000001E-3</v>
      </c>
      <c r="H4269" s="97">
        <v>3.8321166100000002E-3</v>
      </c>
    </row>
    <row r="4270" spans="1:8" x14ac:dyDescent="0.2">
      <c r="A4270" s="42" t="s">
        <v>8</v>
      </c>
      <c r="B4270" s="42" t="s">
        <v>67</v>
      </c>
      <c r="C4270" s="42" t="s">
        <v>35</v>
      </c>
      <c r="D4270" s="43">
        <v>4168</v>
      </c>
      <c r="E4270" s="97">
        <v>6.4847079899999997E-3</v>
      </c>
      <c r="F4270" s="97">
        <v>6.9539945000000002E-4</v>
      </c>
      <c r="G4270" s="97">
        <v>2.5479316499999998E-3</v>
      </c>
      <c r="H4270" s="97">
        <v>3.2413764099999999E-3</v>
      </c>
    </row>
    <row r="4271" spans="1:8" x14ac:dyDescent="0.2">
      <c r="A4271" s="42" t="s">
        <v>8</v>
      </c>
      <c r="B4271" s="42" t="s">
        <v>67</v>
      </c>
      <c r="C4271" s="42" t="s">
        <v>36</v>
      </c>
      <c r="D4271" s="43">
        <v>2495</v>
      </c>
      <c r="E4271" s="97">
        <v>6.7270928299999998E-3</v>
      </c>
      <c r="F4271" s="97">
        <v>2.2077949799999999E-3</v>
      </c>
      <c r="G4271" s="97">
        <v>1.15208634E-3</v>
      </c>
      <c r="H4271" s="97">
        <v>3.36721103E-3</v>
      </c>
    </row>
    <row r="4272" spans="1:8" x14ac:dyDescent="0.2">
      <c r="A4272" s="42" t="s">
        <v>8</v>
      </c>
      <c r="B4272" s="42" t="s">
        <v>67</v>
      </c>
      <c r="C4272" s="42" t="s">
        <v>37</v>
      </c>
      <c r="D4272" s="43">
        <v>2512</v>
      </c>
      <c r="E4272" s="97">
        <v>7.0024574000000003E-3</v>
      </c>
      <c r="F4272" s="97">
        <v>9.5813680999999996E-4</v>
      </c>
      <c r="G4272" s="97">
        <v>1.7023654399999999E-3</v>
      </c>
      <c r="H4272" s="97">
        <v>4.3419546600000003E-3</v>
      </c>
    </row>
    <row r="4273" spans="1:8" x14ac:dyDescent="0.2">
      <c r="A4273" s="42" t="s">
        <v>8</v>
      </c>
      <c r="B4273" s="42" t="s">
        <v>67</v>
      </c>
      <c r="C4273" s="42" t="s">
        <v>38</v>
      </c>
      <c r="D4273" s="43">
        <v>1691</v>
      </c>
      <c r="E4273" s="97">
        <v>8.2121441200000006E-3</v>
      </c>
      <c r="F4273" s="97">
        <v>2.0706912700000002E-3</v>
      </c>
      <c r="G4273" s="97">
        <v>2.0586723100000002E-3</v>
      </c>
      <c r="H4273" s="97">
        <v>4.08278006E-3</v>
      </c>
    </row>
    <row r="4274" spans="1:8" x14ac:dyDescent="0.2">
      <c r="A4274" s="42" t="s">
        <v>8</v>
      </c>
      <c r="B4274" s="42" t="s">
        <v>67</v>
      </c>
      <c r="C4274" s="42" t="s">
        <v>39</v>
      </c>
      <c r="D4274" s="43">
        <v>1325</v>
      </c>
      <c r="E4274" s="97">
        <v>7.2937279199999996E-3</v>
      </c>
      <c r="F4274" s="97">
        <v>1.2749386200000001E-3</v>
      </c>
      <c r="G4274" s="97">
        <v>1.8138013E-3</v>
      </c>
      <c r="H4274" s="97">
        <v>4.2049875299999999E-3</v>
      </c>
    </row>
    <row r="4275" spans="1:8" x14ac:dyDescent="0.2">
      <c r="A4275" s="42" t="s">
        <v>8</v>
      </c>
      <c r="B4275" s="42" t="s">
        <v>67</v>
      </c>
      <c r="C4275" s="42" t="s">
        <v>40</v>
      </c>
      <c r="D4275" s="43">
        <v>562</v>
      </c>
      <c r="E4275" s="97">
        <v>8.3098348400000004E-3</v>
      </c>
      <c r="F4275" s="97">
        <v>1.4068470100000001E-3</v>
      </c>
      <c r="G4275" s="97">
        <v>2.23628798E-3</v>
      </c>
      <c r="H4275" s="97">
        <v>4.6666993800000001E-3</v>
      </c>
    </row>
    <row r="4276" spans="1:8" x14ac:dyDescent="0.2">
      <c r="A4276" s="42" t="s">
        <v>8</v>
      </c>
      <c r="B4276" s="42" t="s">
        <v>67</v>
      </c>
      <c r="C4276" s="42" t="s">
        <v>41</v>
      </c>
      <c r="D4276" s="43">
        <v>2005</v>
      </c>
      <c r="E4276" s="97">
        <v>6.3935471399999997E-3</v>
      </c>
      <c r="F4276" s="97">
        <v>1.21842938E-3</v>
      </c>
      <c r="G4276" s="97">
        <v>1.3947016599999999E-3</v>
      </c>
      <c r="H4276" s="97">
        <v>3.7804156200000002E-3</v>
      </c>
    </row>
    <row r="4277" spans="1:8" x14ac:dyDescent="0.2">
      <c r="A4277" s="42" t="s">
        <v>8</v>
      </c>
      <c r="B4277" s="42" t="s">
        <v>67</v>
      </c>
      <c r="C4277" s="42" t="s">
        <v>42</v>
      </c>
      <c r="D4277" s="43">
        <v>1087</v>
      </c>
      <c r="E4277" s="97">
        <v>7.9270905499999999E-3</v>
      </c>
      <c r="F4277" s="97">
        <v>1.7864852500000001E-3</v>
      </c>
      <c r="G4277" s="97">
        <v>2.1686639400000001E-3</v>
      </c>
      <c r="H4277" s="97">
        <v>3.9719408800000001E-3</v>
      </c>
    </row>
    <row r="4278" spans="1:8" x14ac:dyDescent="0.2">
      <c r="A4278" s="42" t="s">
        <v>8</v>
      </c>
      <c r="B4278" s="42" t="s">
        <v>67</v>
      </c>
      <c r="C4278" s="42" t="s">
        <v>43</v>
      </c>
      <c r="D4278" s="43">
        <v>727</v>
      </c>
      <c r="E4278" s="97">
        <v>7.55939847E-3</v>
      </c>
      <c r="F4278" s="97">
        <v>1.24980872E-3</v>
      </c>
      <c r="G4278" s="97">
        <v>2.0484039200000001E-3</v>
      </c>
      <c r="H4278" s="97">
        <v>4.26118539E-3</v>
      </c>
    </row>
    <row r="4279" spans="1:8" x14ac:dyDescent="0.2">
      <c r="A4279" s="42" t="s">
        <v>8</v>
      </c>
      <c r="B4279" s="42" t="s">
        <v>67</v>
      </c>
      <c r="C4279" s="42" t="s">
        <v>44</v>
      </c>
      <c r="D4279" s="43">
        <v>1280</v>
      </c>
      <c r="E4279" s="97">
        <v>8.3474841999999997E-3</v>
      </c>
      <c r="F4279" s="97">
        <v>2.3734444999999999E-3</v>
      </c>
      <c r="G4279" s="97">
        <v>1.22509741E-3</v>
      </c>
      <c r="H4279" s="97">
        <v>4.7489418099999998E-3</v>
      </c>
    </row>
    <row r="4280" spans="1:8" x14ac:dyDescent="0.2">
      <c r="A4280" s="42" t="s">
        <v>8</v>
      </c>
      <c r="B4280" s="42" t="s">
        <v>67</v>
      </c>
      <c r="C4280" s="42" t="s">
        <v>45</v>
      </c>
      <c r="D4280" s="43">
        <v>1776</v>
      </c>
      <c r="E4280" s="97">
        <v>7.5017593299999998E-3</v>
      </c>
      <c r="F4280" s="97">
        <v>1.4754204900000001E-3</v>
      </c>
      <c r="G4280" s="97">
        <v>1.66392931E-3</v>
      </c>
      <c r="H4280" s="97">
        <v>4.3624090400000001E-3</v>
      </c>
    </row>
    <row r="4281" spans="1:8" x14ac:dyDescent="0.2">
      <c r="A4281" s="42" t="s">
        <v>8</v>
      </c>
      <c r="B4281" s="42" t="s">
        <v>67</v>
      </c>
      <c r="C4281" s="42" t="s">
        <v>46</v>
      </c>
      <c r="D4281" s="43">
        <v>820</v>
      </c>
      <c r="E4281" s="97">
        <v>7.8661780399999996E-3</v>
      </c>
      <c r="F4281" s="97">
        <v>1.25759348E-3</v>
      </c>
      <c r="G4281" s="97">
        <v>2.4456863E-3</v>
      </c>
      <c r="H4281" s="97">
        <v>4.1628977899999999E-3</v>
      </c>
    </row>
    <row r="4282" spans="1:8" x14ac:dyDescent="0.2">
      <c r="A4282" s="42" t="s">
        <v>8</v>
      </c>
      <c r="B4282" s="42" t="s">
        <v>67</v>
      </c>
      <c r="C4282" s="42" t="s">
        <v>47</v>
      </c>
      <c r="D4282" s="43">
        <v>2407</v>
      </c>
      <c r="E4282" s="97">
        <v>7.1155212299999996E-3</v>
      </c>
      <c r="F4282" s="97">
        <v>1.32434407E-3</v>
      </c>
      <c r="G4282" s="97">
        <v>1.0857508099999999E-3</v>
      </c>
      <c r="H4282" s="97">
        <v>4.7054258700000001E-3</v>
      </c>
    </row>
    <row r="4283" spans="1:8" x14ac:dyDescent="0.2">
      <c r="A4283" s="42" t="s">
        <v>8</v>
      </c>
      <c r="B4283" s="42" t="s">
        <v>67</v>
      </c>
      <c r="C4283" s="42" t="s">
        <v>48</v>
      </c>
      <c r="D4283" s="43">
        <v>2289</v>
      </c>
      <c r="E4283" s="97">
        <v>4.6820439200000001E-3</v>
      </c>
      <c r="F4283" s="97">
        <v>8.0499203000000002E-4</v>
      </c>
      <c r="G4283" s="97">
        <v>8.2090953999999999E-4</v>
      </c>
      <c r="H4283" s="97">
        <v>3.0561418500000001E-3</v>
      </c>
    </row>
    <row r="4284" spans="1:8" x14ac:dyDescent="0.2">
      <c r="A4284" s="42" t="s">
        <v>8</v>
      </c>
      <c r="B4284" s="42" t="s">
        <v>67</v>
      </c>
      <c r="C4284" s="42" t="s">
        <v>49</v>
      </c>
      <c r="D4284" s="43">
        <v>1094</v>
      </c>
      <c r="E4284" s="97">
        <v>7.3624967899999999E-3</v>
      </c>
      <c r="F4284" s="97">
        <v>9.1976836000000003E-4</v>
      </c>
      <c r="G4284" s="97">
        <v>1.70293327E-3</v>
      </c>
      <c r="H4284" s="97">
        <v>4.7397946800000002E-3</v>
      </c>
    </row>
    <row r="4285" spans="1:8" x14ac:dyDescent="0.2">
      <c r="A4285" s="42" t="s">
        <v>8</v>
      </c>
      <c r="B4285" s="42" t="s">
        <v>67</v>
      </c>
      <c r="C4285" s="42" t="s">
        <v>50</v>
      </c>
      <c r="D4285" s="43">
        <v>6666</v>
      </c>
      <c r="E4285" s="97">
        <v>5.4069345499999999E-3</v>
      </c>
      <c r="F4285" s="97">
        <v>1.55642103E-3</v>
      </c>
      <c r="G4285" s="97">
        <v>8.7157475999999996E-4</v>
      </c>
      <c r="H4285" s="97">
        <v>2.9789382800000002E-3</v>
      </c>
    </row>
    <row r="4286" spans="1:8" x14ac:dyDescent="0.2">
      <c r="A4286" s="42" t="s">
        <v>8</v>
      </c>
      <c r="B4286" s="42" t="s">
        <v>67</v>
      </c>
      <c r="C4286" s="42" t="s">
        <v>51</v>
      </c>
      <c r="D4286" s="43">
        <v>6</v>
      </c>
      <c r="E4286" s="97">
        <v>7.9533177000000004E-3</v>
      </c>
      <c r="F4286" s="97">
        <v>2.00038564E-3</v>
      </c>
      <c r="G4286" s="97">
        <v>2.5096449E-3</v>
      </c>
      <c r="H4286" s="97">
        <v>3.4432869100000001E-3</v>
      </c>
    </row>
    <row r="4287" spans="1:8" x14ac:dyDescent="0.2">
      <c r="A4287" s="42" t="s">
        <v>8</v>
      </c>
      <c r="B4287" s="42" t="s">
        <v>67</v>
      </c>
      <c r="C4287" s="42" t="s">
        <v>52</v>
      </c>
      <c r="D4287" s="43">
        <v>2981</v>
      </c>
      <c r="E4287" s="97">
        <v>8.4099564900000003E-3</v>
      </c>
      <c r="F4287" s="97">
        <v>1.3771282100000001E-3</v>
      </c>
      <c r="G4287" s="97">
        <v>1.0203741700000001E-3</v>
      </c>
      <c r="H4287" s="97">
        <v>6.0124536300000002E-3</v>
      </c>
    </row>
    <row r="4288" spans="1:8" x14ac:dyDescent="0.2">
      <c r="A4288" s="42" t="s">
        <v>53</v>
      </c>
      <c r="B4288" s="42" t="s">
        <v>67</v>
      </c>
      <c r="C4288" s="42" t="s">
        <v>9</v>
      </c>
      <c r="D4288" s="43">
        <v>109890</v>
      </c>
      <c r="E4288" s="97">
        <v>6.55541049E-3</v>
      </c>
      <c r="F4288" s="97">
        <v>1.36745023E-3</v>
      </c>
      <c r="G4288" s="97">
        <v>1.3970924500000001E-3</v>
      </c>
      <c r="H4288" s="97">
        <v>3.79996734E-3</v>
      </c>
    </row>
    <row r="4289" spans="1:8" x14ac:dyDescent="0.2">
      <c r="A4289" s="42" t="s">
        <v>53</v>
      </c>
      <c r="B4289" s="42" t="s">
        <v>67</v>
      </c>
      <c r="C4289" s="42" t="s">
        <v>10</v>
      </c>
      <c r="D4289" s="43">
        <v>2369</v>
      </c>
      <c r="E4289" s="97">
        <v>6.6376506300000002E-3</v>
      </c>
      <c r="F4289" s="97">
        <v>1.5622212699999999E-3</v>
      </c>
      <c r="G4289" s="97">
        <v>1.4726626699999999E-3</v>
      </c>
      <c r="H4289" s="97">
        <v>3.6027661999999999E-3</v>
      </c>
    </row>
    <row r="4290" spans="1:8" x14ac:dyDescent="0.2">
      <c r="A4290" s="42" t="s">
        <v>53</v>
      </c>
      <c r="B4290" s="42" t="s">
        <v>67</v>
      </c>
      <c r="C4290" s="42" t="s">
        <v>11</v>
      </c>
      <c r="D4290" s="43">
        <v>987</v>
      </c>
      <c r="E4290" s="97">
        <v>6.8911237199999996E-3</v>
      </c>
      <c r="F4290" s="97">
        <v>1.4792532000000001E-3</v>
      </c>
      <c r="G4290" s="97">
        <v>1.7284769100000001E-3</v>
      </c>
      <c r="H4290" s="97">
        <v>3.6833931499999999E-3</v>
      </c>
    </row>
    <row r="4291" spans="1:8" x14ac:dyDescent="0.2">
      <c r="A4291" s="42" t="s">
        <v>53</v>
      </c>
      <c r="B4291" s="42" t="s">
        <v>67</v>
      </c>
      <c r="C4291" s="42" t="s">
        <v>12</v>
      </c>
      <c r="D4291" s="43">
        <v>13</v>
      </c>
      <c r="E4291" s="97">
        <v>8.58974331E-3</v>
      </c>
      <c r="F4291" s="97">
        <v>1.3710824200000001E-3</v>
      </c>
      <c r="G4291" s="97">
        <v>1.02386014E-3</v>
      </c>
      <c r="H4291" s="97">
        <v>6.1948003099999999E-3</v>
      </c>
    </row>
    <row r="4292" spans="1:8" x14ac:dyDescent="0.2">
      <c r="A4292" s="42" t="s">
        <v>53</v>
      </c>
      <c r="B4292" s="42" t="s">
        <v>67</v>
      </c>
      <c r="C4292" s="42" t="s">
        <v>13</v>
      </c>
      <c r="D4292" s="43">
        <v>10</v>
      </c>
      <c r="E4292" s="97">
        <v>1.158101833E-2</v>
      </c>
      <c r="F4292" s="97">
        <v>1.91203687E-3</v>
      </c>
      <c r="G4292" s="97">
        <v>2.6041664500000001E-3</v>
      </c>
      <c r="H4292" s="97">
        <v>7.0648144999999997E-3</v>
      </c>
    </row>
    <row r="4293" spans="1:8" x14ac:dyDescent="0.2">
      <c r="A4293" s="42" t="s">
        <v>53</v>
      </c>
      <c r="B4293" s="42" t="s">
        <v>67</v>
      </c>
      <c r="C4293" s="42" t="s">
        <v>14</v>
      </c>
      <c r="D4293" s="43">
        <v>1151</v>
      </c>
      <c r="E4293" s="97">
        <v>7.6730980400000004E-3</v>
      </c>
      <c r="F4293" s="97">
        <v>1.1449482000000001E-3</v>
      </c>
      <c r="G4293" s="97">
        <v>1.69023691E-3</v>
      </c>
      <c r="H4293" s="97">
        <v>4.8379124399999997E-3</v>
      </c>
    </row>
    <row r="4294" spans="1:8" x14ac:dyDescent="0.2">
      <c r="A4294" s="42" t="s">
        <v>53</v>
      </c>
      <c r="B4294" s="42" t="s">
        <v>67</v>
      </c>
      <c r="C4294" s="42" t="s">
        <v>15</v>
      </c>
      <c r="D4294" s="43">
        <v>1099</v>
      </c>
      <c r="E4294" s="97">
        <v>7.9047658799999993E-3</v>
      </c>
      <c r="F4294" s="97">
        <v>1.52032127E-3</v>
      </c>
      <c r="G4294" s="97">
        <v>1.4655050199999999E-3</v>
      </c>
      <c r="H4294" s="97">
        <v>4.9189391100000002E-3</v>
      </c>
    </row>
    <row r="4295" spans="1:8" x14ac:dyDescent="0.2">
      <c r="A4295" s="42" t="s">
        <v>53</v>
      </c>
      <c r="B4295" s="42" t="s">
        <v>67</v>
      </c>
      <c r="C4295" s="42" t="s">
        <v>16</v>
      </c>
      <c r="D4295" s="43">
        <v>1900</v>
      </c>
      <c r="E4295" s="97">
        <v>4.77093056E-3</v>
      </c>
      <c r="F4295" s="97">
        <v>6.0377048000000003E-4</v>
      </c>
      <c r="G4295" s="97">
        <v>1.65743763E-3</v>
      </c>
      <c r="H4295" s="97">
        <v>2.5097219799999999E-3</v>
      </c>
    </row>
    <row r="4296" spans="1:8" x14ac:dyDescent="0.2">
      <c r="A4296" s="42" t="s">
        <v>53</v>
      </c>
      <c r="B4296" s="42" t="s">
        <v>67</v>
      </c>
      <c r="C4296" s="42" t="s">
        <v>17</v>
      </c>
      <c r="D4296" s="43">
        <v>1381</v>
      </c>
      <c r="E4296" s="97">
        <v>7.5736262999999996E-3</v>
      </c>
      <c r="F4296" s="97">
        <v>1.6189118500000001E-3</v>
      </c>
      <c r="G4296" s="97">
        <v>2.1698662600000002E-3</v>
      </c>
      <c r="H4296" s="97">
        <v>3.7848476899999999E-3</v>
      </c>
    </row>
    <row r="4297" spans="1:8" x14ac:dyDescent="0.2">
      <c r="A4297" s="42" t="s">
        <v>53</v>
      </c>
      <c r="B4297" s="42" t="s">
        <v>67</v>
      </c>
      <c r="C4297" s="42" t="s">
        <v>18</v>
      </c>
      <c r="D4297" s="43">
        <v>639</v>
      </c>
      <c r="E4297" s="97">
        <v>7.9233138399999996E-3</v>
      </c>
      <c r="F4297" s="97">
        <v>1.4210750700000001E-3</v>
      </c>
      <c r="G4297" s="97">
        <v>1.50665802E-3</v>
      </c>
      <c r="H4297" s="97">
        <v>4.9955802300000003E-3</v>
      </c>
    </row>
    <row r="4298" spans="1:8" x14ac:dyDescent="0.2">
      <c r="A4298" s="42" t="s">
        <v>53</v>
      </c>
      <c r="B4298" s="42" t="s">
        <v>67</v>
      </c>
      <c r="C4298" s="42" t="s">
        <v>19</v>
      </c>
      <c r="D4298" s="43">
        <v>1361</v>
      </c>
      <c r="E4298" s="97">
        <v>8.8204051599999993E-3</v>
      </c>
      <c r="F4298" s="97">
        <v>9.4437106999999999E-4</v>
      </c>
      <c r="G4298" s="97">
        <v>1.56227015E-3</v>
      </c>
      <c r="H4298" s="97">
        <v>6.3137634699999999E-3</v>
      </c>
    </row>
    <row r="4299" spans="1:8" x14ac:dyDescent="0.2">
      <c r="A4299" s="42" t="s">
        <v>53</v>
      </c>
      <c r="B4299" s="42" t="s">
        <v>67</v>
      </c>
      <c r="C4299" s="42" t="s">
        <v>20</v>
      </c>
      <c r="D4299" s="43">
        <v>6341</v>
      </c>
      <c r="E4299" s="97">
        <v>6.59457351E-3</v>
      </c>
      <c r="F4299" s="97">
        <v>1.2890168600000001E-3</v>
      </c>
      <c r="G4299" s="97">
        <v>2.2492743900000001E-3</v>
      </c>
      <c r="H4299" s="97">
        <v>3.0562817700000001E-3</v>
      </c>
    </row>
    <row r="4300" spans="1:8" x14ac:dyDescent="0.2">
      <c r="A4300" s="42" t="s">
        <v>53</v>
      </c>
      <c r="B4300" s="42" t="s">
        <v>67</v>
      </c>
      <c r="C4300" s="42" t="s">
        <v>21</v>
      </c>
      <c r="D4300" s="43">
        <v>3579</v>
      </c>
      <c r="E4300" s="97">
        <v>6.7698014799999996E-3</v>
      </c>
      <c r="F4300" s="97">
        <v>1.18555491E-3</v>
      </c>
      <c r="G4300" s="97">
        <v>2.2212227099999999E-3</v>
      </c>
      <c r="H4300" s="97">
        <v>3.3630233899999999E-3</v>
      </c>
    </row>
    <row r="4301" spans="1:8" x14ac:dyDescent="0.2">
      <c r="A4301" s="42" t="s">
        <v>53</v>
      </c>
      <c r="B4301" s="42" t="s">
        <v>67</v>
      </c>
      <c r="C4301" s="42" t="s">
        <v>22</v>
      </c>
      <c r="D4301" s="43">
        <v>909</v>
      </c>
      <c r="E4301" s="97">
        <v>7.3017253099999999E-3</v>
      </c>
      <c r="F4301" s="97">
        <v>1.4993325600000001E-3</v>
      </c>
      <c r="G4301" s="97">
        <v>1.21498468E-3</v>
      </c>
      <c r="H4301" s="97">
        <v>4.5874075700000003E-3</v>
      </c>
    </row>
    <row r="4302" spans="1:8" x14ac:dyDescent="0.2">
      <c r="A4302" s="42" t="s">
        <v>53</v>
      </c>
      <c r="B4302" s="42" t="s">
        <v>67</v>
      </c>
      <c r="C4302" s="42" t="s">
        <v>23</v>
      </c>
      <c r="D4302" s="43">
        <v>2396</v>
      </c>
      <c r="E4302" s="97">
        <v>5.8376902800000002E-3</v>
      </c>
      <c r="F4302" s="97">
        <v>6.2730877999999995E-4</v>
      </c>
      <c r="G4302" s="97">
        <v>1.3631174900000001E-3</v>
      </c>
      <c r="H4302" s="97">
        <v>3.8472635200000002E-3</v>
      </c>
    </row>
    <row r="4303" spans="1:8" x14ac:dyDescent="0.2">
      <c r="A4303" s="42" t="s">
        <v>53</v>
      </c>
      <c r="B4303" s="42" t="s">
        <v>67</v>
      </c>
      <c r="C4303" s="42" t="s">
        <v>24</v>
      </c>
      <c r="D4303" s="43">
        <v>3448</v>
      </c>
      <c r="E4303" s="97">
        <v>6.7831523600000001E-3</v>
      </c>
      <c r="F4303" s="97">
        <v>1.1426441800000001E-3</v>
      </c>
      <c r="G4303" s="97">
        <v>1.9175868500000001E-3</v>
      </c>
      <c r="H4303" s="97">
        <v>3.7229208599999998E-3</v>
      </c>
    </row>
    <row r="4304" spans="1:8" x14ac:dyDescent="0.2">
      <c r="A4304" s="42" t="s">
        <v>53</v>
      </c>
      <c r="B4304" s="42" t="s">
        <v>67</v>
      </c>
      <c r="C4304" s="42" t="s">
        <v>25</v>
      </c>
      <c r="D4304" s="43">
        <v>1758</v>
      </c>
      <c r="E4304" s="97">
        <v>7.3080794900000001E-3</v>
      </c>
      <c r="F4304" s="97">
        <v>1.0137846199999999E-3</v>
      </c>
      <c r="G4304" s="97">
        <v>2.56260378E-3</v>
      </c>
      <c r="H4304" s="97">
        <v>3.7316906E-3</v>
      </c>
    </row>
    <row r="4305" spans="1:8" x14ac:dyDescent="0.2">
      <c r="A4305" s="42" t="s">
        <v>53</v>
      </c>
      <c r="B4305" s="42" t="s">
        <v>67</v>
      </c>
      <c r="C4305" s="42" t="s">
        <v>26</v>
      </c>
      <c r="D4305" s="43">
        <v>31460</v>
      </c>
      <c r="E4305" s="97">
        <v>5.9543730399999996E-3</v>
      </c>
      <c r="F4305" s="97">
        <v>1.4882185600000001E-3</v>
      </c>
      <c r="G4305" s="97">
        <v>8.8127316000000003E-4</v>
      </c>
      <c r="H4305" s="97">
        <v>3.58488084E-3</v>
      </c>
    </row>
    <row r="4306" spans="1:8" x14ac:dyDescent="0.2">
      <c r="A4306" s="42" t="s">
        <v>53</v>
      </c>
      <c r="B4306" s="42" t="s">
        <v>67</v>
      </c>
      <c r="C4306" s="42" t="s">
        <v>27</v>
      </c>
      <c r="D4306" s="43">
        <v>3292</v>
      </c>
      <c r="E4306" s="97">
        <v>6.3932517800000003E-3</v>
      </c>
      <c r="F4306" s="97">
        <v>1.7124459E-3</v>
      </c>
      <c r="G4306" s="97">
        <v>8.8374991999999998E-4</v>
      </c>
      <c r="H4306" s="97">
        <v>3.79705547E-3</v>
      </c>
    </row>
    <row r="4307" spans="1:8" x14ac:dyDescent="0.2">
      <c r="A4307" s="42" t="s">
        <v>53</v>
      </c>
      <c r="B4307" s="42" t="s">
        <v>67</v>
      </c>
      <c r="C4307" s="42" t="s">
        <v>28</v>
      </c>
      <c r="D4307" s="43">
        <v>2642</v>
      </c>
      <c r="E4307" s="97">
        <v>7.9231018200000003E-3</v>
      </c>
      <c r="F4307" s="97">
        <v>1.5854989700000001E-3</v>
      </c>
      <c r="G4307" s="97">
        <v>1.35867429E-3</v>
      </c>
      <c r="H4307" s="97">
        <v>4.97892814E-3</v>
      </c>
    </row>
    <row r="4308" spans="1:8" x14ac:dyDescent="0.2">
      <c r="A4308" s="42" t="s">
        <v>53</v>
      </c>
      <c r="B4308" s="42" t="s">
        <v>67</v>
      </c>
      <c r="C4308" s="42" t="s">
        <v>29</v>
      </c>
      <c r="D4308" s="43">
        <v>1467</v>
      </c>
      <c r="E4308" s="97">
        <v>7.5426037E-3</v>
      </c>
      <c r="F4308" s="97">
        <v>1.7631565000000001E-3</v>
      </c>
      <c r="G4308" s="97">
        <v>2.1191835400000002E-3</v>
      </c>
      <c r="H4308" s="97">
        <v>4.3419264800000001E-3</v>
      </c>
    </row>
    <row r="4309" spans="1:8" x14ac:dyDescent="0.2">
      <c r="A4309" s="42" t="s">
        <v>53</v>
      </c>
      <c r="B4309" s="42" t="s">
        <v>67</v>
      </c>
      <c r="C4309" s="42" t="s">
        <v>30</v>
      </c>
      <c r="D4309" s="43">
        <v>2081</v>
      </c>
      <c r="E4309" s="97">
        <v>6.1868234400000001E-3</v>
      </c>
      <c r="F4309" s="97">
        <v>1.33516737E-3</v>
      </c>
      <c r="G4309" s="97">
        <v>1.41262078E-3</v>
      </c>
      <c r="H4309" s="97">
        <v>3.4390348099999999E-3</v>
      </c>
    </row>
    <row r="4310" spans="1:8" x14ac:dyDescent="0.2">
      <c r="A4310" s="42" t="s">
        <v>53</v>
      </c>
      <c r="B4310" s="42" t="s">
        <v>67</v>
      </c>
      <c r="C4310" s="42" t="s">
        <v>31</v>
      </c>
      <c r="D4310" s="43">
        <v>1692</v>
      </c>
      <c r="E4310" s="97">
        <v>6.9212755299999998E-3</v>
      </c>
      <c r="F4310" s="97">
        <v>1.5888287400000001E-3</v>
      </c>
      <c r="G4310" s="97">
        <v>1.40088683E-3</v>
      </c>
      <c r="H4310" s="97">
        <v>3.9315595E-3</v>
      </c>
    </row>
    <row r="4311" spans="1:8" x14ac:dyDescent="0.2">
      <c r="A4311" s="42" t="s">
        <v>53</v>
      </c>
      <c r="B4311" s="42" t="s">
        <v>67</v>
      </c>
      <c r="C4311" s="42" t="s">
        <v>166</v>
      </c>
      <c r="D4311" s="43">
        <v>4</v>
      </c>
      <c r="E4311" s="97">
        <v>8.8686340200000002E-3</v>
      </c>
      <c r="F4311" s="97">
        <v>7.8703696999999999E-4</v>
      </c>
      <c r="G4311" s="97">
        <v>3.9843749900000001E-3</v>
      </c>
      <c r="H4311" s="97">
        <v>4.09722204E-3</v>
      </c>
    </row>
    <row r="4312" spans="1:8" x14ac:dyDescent="0.2">
      <c r="A4312" s="42" t="s">
        <v>53</v>
      </c>
      <c r="B4312" s="42" t="s">
        <v>67</v>
      </c>
      <c r="C4312" s="42" t="s">
        <v>32</v>
      </c>
      <c r="D4312" s="43">
        <v>2694</v>
      </c>
      <c r="E4312" s="97">
        <v>7.2004572200000004E-3</v>
      </c>
      <c r="F4312" s="97">
        <v>1.44019007E-3</v>
      </c>
      <c r="G4312" s="97">
        <v>1.2618616800000001E-3</v>
      </c>
      <c r="H4312" s="97">
        <v>4.4984049999999996E-3</v>
      </c>
    </row>
    <row r="4313" spans="1:8" x14ac:dyDescent="0.2">
      <c r="A4313" s="42" t="s">
        <v>53</v>
      </c>
      <c r="B4313" s="42" t="s">
        <v>67</v>
      </c>
      <c r="C4313" s="42" t="s">
        <v>33</v>
      </c>
      <c r="D4313" s="43">
        <v>1933</v>
      </c>
      <c r="E4313" s="97">
        <v>7.1261745300000004E-3</v>
      </c>
      <c r="F4313" s="97">
        <v>1.72171663E-3</v>
      </c>
      <c r="G4313" s="97">
        <v>1.1448331600000001E-3</v>
      </c>
      <c r="H4313" s="97">
        <v>4.2596242599999999E-3</v>
      </c>
    </row>
    <row r="4314" spans="1:8" x14ac:dyDescent="0.2">
      <c r="A4314" s="42" t="s">
        <v>53</v>
      </c>
      <c r="B4314" s="42" t="s">
        <v>67</v>
      </c>
      <c r="C4314" s="42" t="s">
        <v>34</v>
      </c>
      <c r="D4314" s="43">
        <v>1343</v>
      </c>
      <c r="E4314" s="97">
        <v>6.8299617099999996E-3</v>
      </c>
      <c r="F4314" s="97">
        <v>1.3456173E-3</v>
      </c>
      <c r="G4314" s="97">
        <v>1.4917970799999999E-3</v>
      </c>
      <c r="H4314" s="97">
        <v>3.9925468499999997E-3</v>
      </c>
    </row>
    <row r="4315" spans="1:8" x14ac:dyDescent="0.2">
      <c r="A4315" s="42" t="s">
        <v>53</v>
      </c>
      <c r="B4315" s="42" t="s">
        <v>67</v>
      </c>
      <c r="C4315" s="42" t="s">
        <v>35</v>
      </c>
      <c r="D4315" s="43">
        <v>4379</v>
      </c>
      <c r="E4315" s="97">
        <v>6.3658620799999996E-3</v>
      </c>
      <c r="F4315" s="97">
        <v>6.3218631000000003E-4</v>
      </c>
      <c r="G4315" s="97">
        <v>2.4925568300000001E-3</v>
      </c>
      <c r="H4315" s="97">
        <v>3.2411184600000002E-3</v>
      </c>
    </row>
    <row r="4316" spans="1:8" x14ac:dyDescent="0.2">
      <c r="A4316" s="42" t="s">
        <v>53</v>
      </c>
      <c r="B4316" s="42" t="s">
        <v>67</v>
      </c>
      <c r="C4316" s="42" t="s">
        <v>36</v>
      </c>
      <c r="D4316" s="43">
        <v>2251</v>
      </c>
      <c r="E4316" s="97">
        <v>6.47058587E-3</v>
      </c>
      <c r="F4316" s="97">
        <v>2.2623687499999999E-3</v>
      </c>
      <c r="G4316" s="97">
        <v>1.1012952799999999E-3</v>
      </c>
      <c r="H4316" s="97">
        <v>3.1069213700000002E-3</v>
      </c>
    </row>
    <row r="4317" spans="1:8" x14ac:dyDescent="0.2">
      <c r="A4317" s="42" t="s">
        <v>53</v>
      </c>
      <c r="B4317" s="42" t="s">
        <v>67</v>
      </c>
      <c r="C4317" s="42" t="s">
        <v>37</v>
      </c>
      <c r="D4317" s="43">
        <v>2013</v>
      </c>
      <c r="E4317" s="97">
        <v>6.7343284700000002E-3</v>
      </c>
      <c r="F4317" s="97">
        <v>8.0553921E-4</v>
      </c>
      <c r="G4317" s="97">
        <v>1.63756737E-3</v>
      </c>
      <c r="H4317" s="97">
        <v>4.2912213999999997E-3</v>
      </c>
    </row>
    <row r="4318" spans="1:8" x14ac:dyDescent="0.2">
      <c r="A4318" s="42" t="s">
        <v>53</v>
      </c>
      <c r="B4318" s="42" t="s">
        <v>67</v>
      </c>
      <c r="C4318" s="42" t="s">
        <v>38</v>
      </c>
      <c r="D4318" s="43">
        <v>1323</v>
      </c>
      <c r="E4318" s="97">
        <v>8.1226726999999999E-3</v>
      </c>
      <c r="F4318" s="97">
        <v>1.96548399E-3</v>
      </c>
      <c r="G4318" s="97">
        <v>1.9350309799999999E-3</v>
      </c>
      <c r="H4318" s="97">
        <v>4.2221572499999997E-3</v>
      </c>
    </row>
    <row r="4319" spans="1:8" x14ac:dyDescent="0.2">
      <c r="A4319" s="42" t="s">
        <v>53</v>
      </c>
      <c r="B4319" s="42" t="s">
        <v>67</v>
      </c>
      <c r="C4319" s="42" t="s">
        <v>39</v>
      </c>
      <c r="D4319" s="43">
        <v>1272</v>
      </c>
      <c r="E4319" s="97">
        <v>7.3936857000000003E-3</v>
      </c>
      <c r="F4319" s="97">
        <v>1.32336592E-3</v>
      </c>
      <c r="G4319" s="97">
        <v>1.74477322E-3</v>
      </c>
      <c r="H4319" s="97">
        <v>4.3255460800000001E-3</v>
      </c>
    </row>
    <row r="4320" spans="1:8" x14ac:dyDescent="0.2">
      <c r="A4320" s="42" t="s">
        <v>53</v>
      </c>
      <c r="B4320" s="42" t="s">
        <v>67</v>
      </c>
      <c r="C4320" s="42" t="s">
        <v>40</v>
      </c>
      <c r="D4320" s="43">
        <v>500</v>
      </c>
      <c r="E4320" s="97">
        <v>8.6556247500000003E-3</v>
      </c>
      <c r="F4320" s="97">
        <v>1.6051155E-3</v>
      </c>
      <c r="G4320" s="97">
        <v>2.1565969900000002E-3</v>
      </c>
      <c r="H4320" s="97">
        <v>4.8939117900000002E-3</v>
      </c>
    </row>
    <row r="4321" spans="1:8" x14ac:dyDescent="0.2">
      <c r="A4321" s="42" t="s">
        <v>53</v>
      </c>
      <c r="B4321" s="42" t="s">
        <v>67</v>
      </c>
      <c r="C4321" s="42" t="s">
        <v>41</v>
      </c>
      <c r="D4321" s="43">
        <v>1860</v>
      </c>
      <c r="E4321" s="97">
        <v>6.5349584400000004E-3</v>
      </c>
      <c r="F4321" s="97">
        <v>1.1266052E-3</v>
      </c>
      <c r="G4321" s="97">
        <v>1.73731184E-3</v>
      </c>
      <c r="H4321" s="97">
        <v>3.6710409300000002E-3</v>
      </c>
    </row>
    <row r="4322" spans="1:8" x14ac:dyDescent="0.2">
      <c r="A4322" s="42" t="s">
        <v>53</v>
      </c>
      <c r="B4322" s="42" t="s">
        <v>67</v>
      </c>
      <c r="C4322" s="42" t="s">
        <v>42</v>
      </c>
      <c r="D4322" s="43">
        <v>1022</v>
      </c>
      <c r="E4322" s="97">
        <v>7.8407101400000002E-3</v>
      </c>
      <c r="F4322" s="97">
        <v>1.69108297E-3</v>
      </c>
      <c r="G4322" s="97">
        <v>2.15361559E-3</v>
      </c>
      <c r="H4322" s="97">
        <v>3.9960111300000002E-3</v>
      </c>
    </row>
    <row r="4323" spans="1:8" x14ac:dyDescent="0.2">
      <c r="A4323" s="42" t="s">
        <v>53</v>
      </c>
      <c r="B4323" s="42" t="s">
        <v>67</v>
      </c>
      <c r="C4323" s="42" t="s">
        <v>43</v>
      </c>
      <c r="D4323" s="43">
        <v>510</v>
      </c>
      <c r="E4323" s="97">
        <v>6.9790983599999998E-3</v>
      </c>
      <c r="F4323" s="97">
        <v>9.2492710999999997E-4</v>
      </c>
      <c r="G4323" s="97">
        <v>2.0194941599999999E-3</v>
      </c>
      <c r="H4323" s="97">
        <v>4.03467667E-3</v>
      </c>
    </row>
    <row r="4324" spans="1:8" x14ac:dyDescent="0.2">
      <c r="A4324" s="42" t="s">
        <v>53</v>
      </c>
      <c r="B4324" s="42" t="s">
        <v>67</v>
      </c>
      <c r="C4324" s="42" t="s">
        <v>44</v>
      </c>
      <c r="D4324" s="43">
        <v>1075</v>
      </c>
      <c r="E4324" s="97">
        <v>8.6315350800000006E-3</v>
      </c>
      <c r="F4324" s="97">
        <v>2.5389209500000002E-3</v>
      </c>
      <c r="G4324" s="97">
        <v>1.1975557499999999E-3</v>
      </c>
      <c r="H4324" s="97">
        <v>4.8950579000000003E-3</v>
      </c>
    </row>
    <row r="4325" spans="1:8" x14ac:dyDescent="0.2">
      <c r="A4325" s="42" t="s">
        <v>53</v>
      </c>
      <c r="B4325" s="42" t="s">
        <v>67</v>
      </c>
      <c r="C4325" s="42" t="s">
        <v>45</v>
      </c>
      <c r="D4325" s="43">
        <v>1435</v>
      </c>
      <c r="E4325" s="97">
        <v>7.56238684E-3</v>
      </c>
      <c r="F4325" s="97">
        <v>1.4733027599999999E-3</v>
      </c>
      <c r="G4325" s="97">
        <v>1.61790207E-3</v>
      </c>
      <c r="H4325" s="97">
        <v>4.4711815299999999E-3</v>
      </c>
    </row>
    <row r="4326" spans="1:8" x14ac:dyDescent="0.2">
      <c r="A4326" s="42" t="s">
        <v>53</v>
      </c>
      <c r="B4326" s="42" t="s">
        <v>67</v>
      </c>
      <c r="C4326" s="42" t="s">
        <v>46</v>
      </c>
      <c r="D4326" s="43">
        <v>725</v>
      </c>
      <c r="E4326" s="97">
        <v>8.3643835400000009E-3</v>
      </c>
      <c r="F4326" s="97">
        <v>1.28633436E-3</v>
      </c>
      <c r="G4326" s="97">
        <v>2.5846261900000001E-3</v>
      </c>
      <c r="H4326" s="97">
        <v>4.4934225000000001E-3</v>
      </c>
    </row>
    <row r="4327" spans="1:8" x14ac:dyDescent="0.2">
      <c r="A4327" s="42" t="s">
        <v>53</v>
      </c>
      <c r="B4327" s="42" t="s">
        <v>67</v>
      </c>
      <c r="C4327" s="42" t="s">
        <v>47</v>
      </c>
      <c r="D4327" s="43">
        <v>2354</v>
      </c>
      <c r="E4327" s="97">
        <v>7.0049991299999999E-3</v>
      </c>
      <c r="F4327" s="97">
        <v>1.21360092E-3</v>
      </c>
      <c r="G4327" s="97">
        <v>1.03345542E-3</v>
      </c>
      <c r="H4327" s="97">
        <v>4.7579423099999999E-3</v>
      </c>
    </row>
    <row r="4328" spans="1:8" x14ac:dyDescent="0.2">
      <c r="A4328" s="42" t="s">
        <v>53</v>
      </c>
      <c r="B4328" s="42" t="s">
        <v>67</v>
      </c>
      <c r="C4328" s="42" t="s">
        <v>48</v>
      </c>
      <c r="D4328" s="43">
        <v>2011</v>
      </c>
      <c r="E4328" s="97">
        <v>4.47883837E-3</v>
      </c>
      <c r="F4328" s="97">
        <v>7.4172466999999995E-4</v>
      </c>
      <c r="G4328" s="97">
        <v>7.8498212999999996E-4</v>
      </c>
      <c r="H4328" s="97">
        <v>2.9521310899999998E-3</v>
      </c>
    </row>
    <row r="4329" spans="1:8" x14ac:dyDescent="0.2">
      <c r="A4329" s="42" t="s">
        <v>53</v>
      </c>
      <c r="B4329" s="42" t="s">
        <v>67</v>
      </c>
      <c r="C4329" s="42" t="s">
        <v>49</v>
      </c>
      <c r="D4329" s="43">
        <v>917</v>
      </c>
      <c r="E4329" s="97">
        <v>7.5680432000000001E-3</v>
      </c>
      <c r="F4329" s="97">
        <v>8.9544433999999996E-4</v>
      </c>
      <c r="G4329" s="97">
        <v>1.7072829800000001E-3</v>
      </c>
      <c r="H4329" s="97">
        <v>4.9653153999999998E-3</v>
      </c>
    </row>
    <row r="4330" spans="1:8" x14ac:dyDescent="0.2">
      <c r="A4330" s="42" t="s">
        <v>53</v>
      </c>
      <c r="B4330" s="42" t="s">
        <v>67</v>
      </c>
      <c r="C4330" s="42" t="s">
        <v>50</v>
      </c>
      <c r="D4330" s="43">
        <v>5545</v>
      </c>
      <c r="E4330" s="97">
        <v>5.1428983500000003E-3</v>
      </c>
      <c r="F4330" s="97">
        <v>1.4444567299999999E-3</v>
      </c>
      <c r="G4330" s="97">
        <v>8.5109810000000004E-4</v>
      </c>
      <c r="H4330" s="97">
        <v>2.8473430399999998E-3</v>
      </c>
    </row>
    <row r="4331" spans="1:8" x14ac:dyDescent="0.2">
      <c r="A4331" s="42" t="s">
        <v>53</v>
      </c>
      <c r="B4331" s="42" t="s">
        <v>67</v>
      </c>
      <c r="C4331" s="42" t="s">
        <v>51</v>
      </c>
      <c r="D4331" s="43">
        <v>23</v>
      </c>
      <c r="E4331" s="97">
        <v>9.0468998400000007E-3</v>
      </c>
      <c r="F4331" s="97">
        <v>1.12771708E-3</v>
      </c>
      <c r="G4331" s="97">
        <v>2.1864933800000001E-3</v>
      </c>
      <c r="H4331" s="97">
        <v>5.732689E-3</v>
      </c>
    </row>
    <row r="4332" spans="1:8" x14ac:dyDescent="0.2">
      <c r="A4332" s="42" t="s">
        <v>53</v>
      </c>
      <c r="B4332" s="42" t="s">
        <v>67</v>
      </c>
      <c r="C4332" s="42" t="s">
        <v>52</v>
      </c>
      <c r="D4332" s="43">
        <v>2726</v>
      </c>
      <c r="E4332" s="97">
        <v>7.9631113299999997E-3</v>
      </c>
      <c r="F4332" s="97">
        <v>1.4449969999999999E-3</v>
      </c>
      <c r="G4332" s="97">
        <v>9.8591047000000007E-4</v>
      </c>
      <c r="H4332" s="97">
        <v>5.5322033699999997E-3</v>
      </c>
    </row>
    <row r="4333" spans="1:8" x14ac:dyDescent="0.2">
      <c r="A4333" s="42" t="s">
        <v>54</v>
      </c>
      <c r="B4333" s="42" t="s">
        <v>67</v>
      </c>
      <c r="C4333" s="42" t="s">
        <v>9</v>
      </c>
      <c r="D4333" s="43">
        <v>112492</v>
      </c>
      <c r="E4333" s="97">
        <v>6.99339161E-3</v>
      </c>
      <c r="F4333" s="97">
        <v>1.52905335E-3</v>
      </c>
      <c r="G4333" s="97">
        <v>1.45747017E-3</v>
      </c>
      <c r="H4333" s="97">
        <v>4.0157059000000004E-3</v>
      </c>
    </row>
    <row r="4334" spans="1:8" x14ac:dyDescent="0.2">
      <c r="A4334" s="42" t="s">
        <v>54</v>
      </c>
      <c r="B4334" s="42" t="s">
        <v>67</v>
      </c>
      <c r="C4334" s="42" t="s">
        <v>10</v>
      </c>
      <c r="D4334" s="43">
        <v>2721</v>
      </c>
      <c r="E4334" s="97">
        <v>7.4717940700000001E-3</v>
      </c>
      <c r="F4334" s="97">
        <v>1.9129079299999999E-3</v>
      </c>
      <c r="G4334" s="97">
        <v>1.6954803800000001E-3</v>
      </c>
      <c r="H4334" s="97">
        <v>3.8634052700000001E-3</v>
      </c>
    </row>
    <row r="4335" spans="1:8" x14ac:dyDescent="0.2">
      <c r="A4335" s="42" t="s">
        <v>54</v>
      </c>
      <c r="B4335" s="42" t="s">
        <v>67</v>
      </c>
      <c r="C4335" s="42" t="s">
        <v>11</v>
      </c>
      <c r="D4335" s="43">
        <v>1042</v>
      </c>
      <c r="E4335" s="97">
        <v>7.2107478799999999E-3</v>
      </c>
      <c r="F4335" s="97">
        <v>1.6252907800000001E-3</v>
      </c>
      <c r="G4335" s="97">
        <v>1.7738765700000001E-3</v>
      </c>
      <c r="H4335" s="97">
        <v>3.8115800599999999E-3</v>
      </c>
    </row>
    <row r="4336" spans="1:8" x14ac:dyDescent="0.2">
      <c r="A4336" s="42" t="s">
        <v>54</v>
      </c>
      <c r="B4336" s="42" t="s">
        <v>67</v>
      </c>
      <c r="C4336" s="42" t="s">
        <v>12</v>
      </c>
      <c r="D4336" s="43">
        <v>24</v>
      </c>
      <c r="E4336" s="97">
        <v>1.107735309E-2</v>
      </c>
      <c r="F4336" s="97">
        <v>1.8436532899999999E-3</v>
      </c>
      <c r="G4336" s="97">
        <v>1.06867262E-3</v>
      </c>
      <c r="H4336" s="97">
        <v>8.1650267799999992E-3</v>
      </c>
    </row>
    <row r="4337" spans="1:8" x14ac:dyDescent="0.2">
      <c r="A4337" s="42" t="s">
        <v>54</v>
      </c>
      <c r="B4337" s="42" t="s">
        <v>67</v>
      </c>
      <c r="C4337" s="42" t="s">
        <v>13</v>
      </c>
      <c r="D4337" s="43">
        <v>14</v>
      </c>
      <c r="E4337" s="97">
        <v>1.124421274E-2</v>
      </c>
      <c r="F4337" s="97">
        <v>1.8105157199999999E-3</v>
      </c>
      <c r="G4337" s="97">
        <v>1.5484454800000001E-3</v>
      </c>
      <c r="H4337" s="97">
        <v>7.8852510800000008E-3</v>
      </c>
    </row>
    <row r="4338" spans="1:8" x14ac:dyDescent="0.2">
      <c r="A4338" s="42" t="s">
        <v>54</v>
      </c>
      <c r="B4338" s="42" t="s">
        <v>67</v>
      </c>
      <c r="C4338" s="42" t="s">
        <v>14</v>
      </c>
      <c r="D4338" s="43">
        <v>1060</v>
      </c>
      <c r="E4338" s="97">
        <v>8.0560903499999996E-3</v>
      </c>
      <c r="F4338" s="97">
        <v>1.39957829E-3</v>
      </c>
      <c r="G4338" s="97">
        <v>1.7810313899999999E-3</v>
      </c>
      <c r="H4338" s="97">
        <v>4.8754801899999999E-3</v>
      </c>
    </row>
    <row r="4339" spans="1:8" x14ac:dyDescent="0.2">
      <c r="A4339" s="42" t="s">
        <v>54</v>
      </c>
      <c r="B4339" s="42" t="s">
        <v>67</v>
      </c>
      <c r="C4339" s="42" t="s">
        <v>15</v>
      </c>
      <c r="D4339" s="43">
        <v>1160</v>
      </c>
      <c r="E4339" s="97">
        <v>8.7546094200000001E-3</v>
      </c>
      <c r="F4339" s="97">
        <v>1.8209608E-3</v>
      </c>
      <c r="G4339" s="97">
        <v>1.5935701599999999E-3</v>
      </c>
      <c r="H4339" s="97">
        <v>5.3400779799999999E-3</v>
      </c>
    </row>
    <row r="4340" spans="1:8" x14ac:dyDescent="0.2">
      <c r="A4340" s="42" t="s">
        <v>54</v>
      </c>
      <c r="B4340" s="42" t="s">
        <v>67</v>
      </c>
      <c r="C4340" s="42" t="s">
        <v>16</v>
      </c>
      <c r="D4340" s="43">
        <v>1827</v>
      </c>
      <c r="E4340" s="97">
        <v>6.2015685599999997E-3</v>
      </c>
      <c r="F4340" s="97">
        <v>2.04093917E-3</v>
      </c>
      <c r="G4340" s="97">
        <v>1.48835474E-3</v>
      </c>
      <c r="H4340" s="97">
        <v>2.6722741799999998E-3</v>
      </c>
    </row>
    <row r="4341" spans="1:8" x14ac:dyDescent="0.2">
      <c r="A4341" s="42" t="s">
        <v>54</v>
      </c>
      <c r="B4341" s="42" t="s">
        <v>67</v>
      </c>
      <c r="C4341" s="42" t="s">
        <v>17</v>
      </c>
      <c r="D4341" s="43">
        <v>1818</v>
      </c>
      <c r="E4341" s="97">
        <v>8.3901466499999994E-3</v>
      </c>
      <c r="F4341" s="97">
        <v>1.7240911499999999E-3</v>
      </c>
      <c r="G4341" s="97">
        <v>2.1229064900000001E-3</v>
      </c>
      <c r="H4341" s="97">
        <v>4.5431485299999999E-3</v>
      </c>
    </row>
    <row r="4342" spans="1:8" x14ac:dyDescent="0.2">
      <c r="A4342" s="42" t="s">
        <v>54</v>
      </c>
      <c r="B4342" s="42" t="s">
        <v>67</v>
      </c>
      <c r="C4342" s="42" t="s">
        <v>18</v>
      </c>
      <c r="D4342" s="43">
        <v>731</v>
      </c>
      <c r="E4342" s="97">
        <v>1.0138746150000001E-2</v>
      </c>
      <c r="F4342" s="97">
        <v>3.14575709E-3</v>
      </c>
      <c r="G4342" s="97">
        <v>2.0737540200000001E-3</v>
      </c>
      <c r="H4342" s="97">
        <v>4.91923458E-3</v>
      </c>
    </row>
    <row r="4343" spans="1:8" x14ac:dyDescent="0.2">
      <c r="A4343" s="42" t="s">
        <v>54</v>
      </c>
      <c r="B4343" s="42" t="s">
        <v>67</v>
      </c>
      <c r="C4343" s="42" t="s">
        <v>19</v>
      </c>
      <c r="D4343" s="43">
        <v>1517</v>
      </c>
      <c r="E4343" s="97">
        <v>9.1037452800000005E-3</v>
      </c>
      <c r="F4343" s="97">
        <v>1.20934171E-3</v>
      </c>
      <c r="G4343" s="97">
        <v>1.59429986E-3</v>
      </c>
      <c r="H4343" s="97">
        <v>6.3001032099999996E-3</v>
      </c>
    </row>
    <row r="4344" spans="1:8" x14ac:dyDescent="0.2">
      <c r="A4344" s="42" t="s">
        <v>54</v>
      </c>
      <c r="B4344" s="42" t="s">
        <v>67</v>
      </c>
      <c r="C4344" s="42" t="s">
        <v>20</v>
      </c>
      <c r="D4344" s="43">
        <v>7779</v>
      </c>
      <c r="E4344" s="97">
        <v>7.6200582799999996E-3</v>
      </c>
      <c r="F4344" s="97">
        <v>1.54357416E-3</v>
      </c>
      <c r="G4344" s="97">
        <v>2.4489408199999999E-3</v>
      </c>
      <c r="H4344" s="97">
        <v>3.6275428099999999E-3</v>
      </c>
    </row>
    <row r="4345" spans="1:8" x14ac:dyDescent="0.2">
      <c r="A4345" s="42" t="s">
        <v>54</v>
      </c>
      <c r="B4345" s="42" t="s">
        <v>67</v>
      </c>
      <c r="C4345" s="42" t="s">
        <v>21</v>
      </c>
      <c r="D4345" s="43">
        <v>3325</v>
      </c>
      <c r="E4345" s="97">
        <v>7.6608045499999998E-3</v>
      </c>
      <c r="F4345" s="97">
        <v>1.3259430900000001E-3</v>
      </c>
      <c r="G4345" s="97">
        <v>2.2086359300000002E-3</v>
      </c>
      <c r="H4345" s="97">
        <v>4.1262250499999997E-3</v>
      </c>
    </row>
    <row r="4346" spans="1:8" x14ac:dyDescent="0.2">
      <c r="A4346" s="42" t="s">
        <v>54</v>
      </c>
      <c r="B4346" s="42" t="s">
        <v>67</v>
      </c>
      <c r="C4346" s="42" t="s">
        <v>22</v>
      </c>
      <c r="D4346" s="43">
        <v>1154</v>
      </c>
      <c r="E4346" s="97">
        <v>8.6318218399999997E-3</v>
      </c>
      <c r="F4346" s="97">
        <v>1.7098435499999999E-3</v>
      </c>
      <c r="G4346" s="97">
        <v>1.1264359800000001E-3</v>
      </c>
      <c r="H4346" s="97">
        <v>5.7955418299999997E-3</v>
      </c>
    </row>
    <row r="4347" spans="1:8" x14ac:dyDescent="0.2">
      <c r="A4347" s="42" t="s">
        <v>54</v>
      </c>
      <c r="B4347" s="42" t="s">
        <v>67</v>
      </c>
      <c r="C4347" s="42" t="s">
        <v>23</v>
      </c>
      <c r="D4347" s="43">
        <v>2397</v>
      </c>
      <c r="E4347" s="97">
        <v>6.0728058499999998E-3</v>
      </c>
      <c r="F4347" s="97">
        <v>6.0886752000000001E-4</v>
      </c>
      <c r="G4347" s="97">
        <v>1.3775898000000001E-3</v>
      </c>
      <c r="H4347" s="97">
        <v>4.0863480499999999E-3</v>
      </c>
    </row>
    <row r="4348" spans="1:8" x14ac:dyDescent="0.2">
      <c r="A4348" s="42" t="s">
        <v>54</v>
      </c>
      <c r="B4348" s="42" t="s">
        <v>67</v>
      </c>
      <c r="C4348" s="42" t="s">
        <v>24</v>
      </c>
      <c r="D4348" s="43">
        <v>3518</v>
      </c>
      <c r="E4348" s="97">
        <v>7.0426264299999998E-3</v>
      </c>
      <c r="F4348" s="97">
        <v>1.1777983300000001E-3</v>
      </c>
      <c r="G4348" s="97">
        <v>1.92919854E-3</v>
      </c>
      <c r="H4348" s="97">
        <v>3.9356290800000001E-3</v>
      </c>
    </row>
    <row r="4349" spans="1:8" x14ac:dyDescent="0.2">
      <c r="A4349" s="42" t="s">
        <v>54</v>
      </c>
      <c r="B4349" s="42" t="s">
        <v>67</v>
      </c>
      <c r="C4349" s="42" t="s">
        <v>25</v>
      </c>
      <c r="D4349" s="43">
        <v>2030</v>
      </c>
      <c r="E4349" s="97">
        <v>7.3395591500000001E-3</v>
      </c>
      <c r="F4349" s="97">
        <v>9.0842774000000003E-4</v>
      </c>
      <c r="G4349" s="97">
        <v>2.6875111599999999E-3</v>
      </c>
      <c r="H4349" s="97">
        <v>3.7436197600000001E-3</v>
      </c>
    </row>
    <row r="4350" spans="1:8" x14ac:dyDescent="0.2">
      <c r="A4350" s="42" t="s">
        <v>54</v>
      </c>
      <c r="B4350" s="42" t="s">
        <v>67</v>
      </c>
      <c r="C4350" s="42" t="s">
        <v>26</v>
      </c>
      <c r="D4350" s="43">
        <v>30622</v>
      </c>
      <c r="E4350" s="97">
        <v>5.9118286899999999E-3</v>
      </c>
      <c r="F4350" s="97">
        <v>1.50060178E-3</v>
      </c>
      <c r="G4350" s="97">
        <v>8.4790707999999996E-4</v>
      </c>
      <c r="H4350" s="97">
        <v>3.5633193400000001E-3</v>
      </c>
    </row>
    <row r="4351" spans="1:8" x14ac:dyDescent="0.2">
      <c r="A4351" s="42" t="s">
        <v>54</v>
      </c>
      <c r="B4351" s="42" t="s">
        <v>67</v>
      </c>
      <c r="C4351" s="42" t="s">
        <v>27</v>
      </c>
      <c r="D4351" s="43">
        <v>3546</v>
      </c>
      <c r="E4351" s="97">
        <v>6.54645404E-3</v>
      </c>
      <c r="F4351" s="97">
        <v>1.7691456200000001E-3</v>
      </c>
      <c r="G4351" s="97">
        <v>8.8341886999999996E-4</v>
      </c>
      <c r="H4351" s="97">
        <v>3.8938890699999999E-3</v>
      </c>
    </row>
    <row r="4352" spans="1:8" x14ac:dyDescent="0.2">
      <c r="A4352" s="42" t="s">
        <v>54</v>
      </c>
      <c r="B4352" s="42" t="s">
        <v>67</v>
      </c>
      <c r="C4352" s="42" t="s">
        <v>28</v>
      </c>
      <c r="D4352" s="43">
        <v>2879</v>
      </c>
      <c r="E4352" s="97">
        <v>8.0730832600000007E-3</v>
      </c>
      <c r="F4352" s="97">
        <v>2.0501908000000002E-3</v>
      </c>
      <c r="G4352" s="97">
        <v>1.3621987500000001E-3</v>
      </c>
      <c r="H4352" s="97">
        <v>5.0080361E-3</v>
      </c>
    </row>
    <row r="4353" spans="1:8" x14ac:dyDescent="0.2">
      <c r="A4353" s="42" t="s">
        <v>54</v>
      </c>
      <c r="B4353" s="42" t="s">
        <v>67</v>
      </c>
      <c r="C4353" s="42" t="s">
        <v>29</v>
      </c>
      <c r="D4353" s="43">
        <v>1552</v>
      </c>
      <c r="E4353" s="97">
        <v>8.8867632599999996E-3</v>
      </c>
      <c r="F4353" s="97">
        <v>1.8145938299999999E-3</v>
      </c>
      <c r="G4353" s="97">
        <v>2.1164967000000001E-3</v>
      </c>
      <c r="H4353" s="97">
        <v>4.9556722500000002E-3</v>
      </c>
    </row>
    <row r="4354" spans="1:8" x14ac:dyDescent="0.2">
      <c r="A4354" s="42" t="s">
        <v>54</v>
      </c>
      <c r="B4354" s="42" t="s">
        <v>67</v>
      </c>
      <c r="C4354" s="42" t="s">
        <v>30</v>
      </c>
      <c r="D4354" s="43">
        <v>1970</v>
      </c>
      <c r="E4354" s="97">
        <v>6.3817738199999996E-3</v>
      </c>
      <c r="F4354" s="97">
        <v>1.23167512E-3</v>
      </c>
      <c r="G4354" s="97">
        <v>1.25045215E-3</v>
      </c>
      <c r="H4354" s="97">
        <v>3.8996460699999998E-3</v>
      </c>
    </row>
    <row r="4355" spans="1:8" x14ac:dyDescent="0.2">
      <c r="A4355" s="42" t="s">
        <v>54</v>
      </c>
      <c r="B4355" s="42" t="s">
        <v>67</v>
      </c>
      <c r="C4355" s="42" t="s">
        <v>31</v>
      </c>
      <c r="D4355" s="43">
        <v>1808</v>
      </c>
      <c r="E4355" s="97">
        <v>8.2247685399999999E-3</v>
      </c>
      <c r="F4355" s="97">
        <v>2.0133445199999999E-3</v>
      </c>
      <c r="G4355" s="97">
        <v>1.52499285E-3</v>
      </c>
      <c r="H4355" s="97">
        <v>4.6864306999999999E-3</v>
      </c>
    </row>
    <row r="4356" spans="1:8" x14ac:dyDescent="0.2">
      <c r="A4356" s="42" t="s">
        <v>54</v>
      </c>
      <c r="B4356" s="42" t="s">
        <v>67</v>
      </c>
      <c r="C4356" s="42" t="s">
        <v>166</v>
      </c>
      <c r="D4356" s="43">
        <v>8</v>
      </c>
      <c r="E4356" s="97">
        <v>9.8958330700000003E-3</v>
      </c>
      <c r="F4356" s="97">
        <v>1.34114574E-3</v>
      </c>
      <c r="G4356" s="97">
        <v>3.15972195E-3</v>
      </c>
      <c r="H4356" s="97">
        <v>5.3949650099999998E-3</v>
      </c>
    </row>
    <row r="4357" spans="1:8" x14ac:dyDescent="0.2">
      <c r="A4357" s="42" t="s">
        <v>54</v>
      </c>
      <c r="B4357" s="42" t="s">
        <v>67</v>
      </c>
      <c r="C4357" s="42" t="s">
        <v>32</v>
      </c>
      <c r="D4357" s="43">
        <v>2676</v>
      </c>
      <c r="E4357" s="97">
        <v>7.1250663699999996E-3</v>
      </c>
      <c r="F4357" s="97">
        <v>1.4038666100000001E-3</v>
      </c>
      <c r="G4357" s="97">
        <v>1.1810786499999999E-3</v>
      </c>
      <c r="H4357" s="97">
        <v>4.54012062E-3</v>
      </c>
    </row>
    <row r="4358" spans="1:8" x14ac:dyDescent="0.2">
      <c r="A4358" s="42" t="s">
        <v>54</v>
      </c>
      <c r="B4358" s="42" t="s">
        <v>67</v>
      </c>
      <c r="C4358" s="42" t="s">
        <v>33</v>
      </c>
      <c r="D4358" s="43">
        <v>2224</v>
      </c>
      <c r="E4358" s="97">
        <v>7.5093204299999999E-3</v>
      </c>
      <c r="F4358" s="97">
        <v>1.8182430900000001E-3</v>
      </c>
      <c r="G4358" s="97">
        <v>1.2034016199999999E-3</v>
      </c>
      <c r="H4358" s="97">
        <v>4.4876752499999999E-3</v>
      </c>
    </row>
    <row r="4359" spans="1:8" x14ac:dyDescent="0.2">
      <c r="A4359" s="42" t="s">
        <v>54</v>
      </c>
      <c r="B4359" s="42" t="s">
        <v>67</v>
      </c>
      <c r="C4359" s="42" t="s">
        <v>34</v>
      </c>
      <c r="D4359" s="43">
        <v>1456</v>
      </c>
      <c r="E4359" s="97">
        <v>7.1773247600000001E-3</v>
      </c>
      <c r="F4359" s="97">
        <v>1.2745628800000001E-3</v>
      </c>
      <c r="G4359" s="97">
        <v>1.5581435899999999E-3</v>
      </c>
      <c r="H4359" s="97">
        <v>4.3446178199999996E-3</v>
      </c>
    </row>
    <row r="4360" spans="1:8" x14ac:dyDescent="0.2">
      <c r="A4360" s="42" t="s">
        <v>54</v>
      </c>
      <c r="B4360" s="42" t="s">
        <v>67</v>
      </c>
      <c r="C4360" s="42" t="s">
        <v>35</v>
      </c>
      <c r="D4360" s="43">
        <v>4940</v>
      </c>
      <c r="E4360" s="97">
        <v>6.81182968E-3</v>
      </c>
      <c r="F4360" s="97">
        <v>8.1069569999999997E-4</v>
      </c>
      <c r="G4360" s="97">
        <v>2.4766805800000001E-3</v>
      </c>
      <c r="H4360" s="97">
        <v>3.5244529300000002E-3</v>
      </c>
    </row>
    <row r="4361" spans="1:8" x14ac:dyDescent="0.2">
      <c r="A4361" s="42" t="s">
        <v>54</v>
      </c>
      <c r="B4361" s="42" t="s">
        <v>67</v>
      </c>
      <c r="C4361" s="42" t="s">
        <v>36</v>
      </c>
      <c r="D4361" s="43">
        <v>2227</v>
      </c>
      <c r="E4361" s="97">
        <v>6.6500147299999998E-3</v>
      </c>
      <c r="F4361" s="97">
        <v>2.2258288099999998E-3</v>
      </c>
      <c r="G4361" s="97">
        <v>1.0700948900000001E-3</v>
      </c>
      <c r="H4361" s="97">
        <v>3.3540905500000001E-3</v>
      </c>
    </row>
    <row r="4362" spans="1:8" x14ac:dyDescent="0.2">
      <c r="A4362" s="42" t="s">
        <v>54</v>
      </c>
      <c r="B4362" s="42" t="s">
        <v>67</v>
      </c>
      <c r="C4362" s="42" t="s">
        <v>37</v>
      </c>
      <c r="D4362" s="43">
        <v>1474</v>
      </c>
      <c r="E4362" s="97">
        <v>8.3735910799999994E-3</v>
      </c>
      <c r="F4362" s="97">
        <v>1.4403830700000001E-3</v>
      </c>
      <c r="G4362" s="97">
        <v>1.6520378599999999E-3</v>
      </c>
      <c r="H4362" s="97">
        <v>5.2811696700000004E-3</v>
      </c>
    </row>
    <row r="4363" spans="1:8" x14ac:dyDescent="0.2">
      <c r="A4363" s="42" t="s">
        <v>54</v>
      </c>
      <c r="B4363" s="42" t="s">
        <v>67</v>
      </c>
      <c r="C4363" s="42" t="s">
        <v>38</v>
      </c>
      <c r="D4363" s="43">
        <v>1726</v>
      </c>
      <c r="E4363" s="97">
        <v>9.8323701500000003E-3</v>
      </c>
      <c r="F4363" s="97">
        <v>2.42227376E-3</v>
      </c>
      <c r="G4363" s="97">
        <v>2.2175547999999999E-3</v>
      </c>
      <c r="H4363" s="97">
        <v>5.1925411199999997E-3</v>
      </c>
    </row>
    <row r="4364" spans="1:8" x14ac:dyDescent="0.2">
      <c r="A4364" s="42" t="s">
        <v>54</v>
      </c>
      <c r="B4364" s="42" t="s">
        <v>67</v>
      </c>
      <c r="C4364" s="42" t="s">
        <v>39</v>
      </c>
      <c r="D4364" s="43">
        <v>1752</v>
      </c>
      <c r="E4364" s="97">
        <v>7.9032095800000007E-3</v>
      </c>
      <c r="F4364" s="97">
        <v>1.8696751599999999E-3</v>
      </c>
      <c r="G4364" s="97">
        <v>2.1439053999999999E-3</v>
      </c>
      <c r="H4364" s="97">
        <v>3.88962855E-3</v>
      </c>
    </row>
    <row r="4365" spans="1:8" x14ac:dyDescent="0.2">
      <c r="A4365" s="42" t="s">
        <v>54</v>
      </c>
      <c r="B4365" s="42" t="s">
        <v>67</v>
      </c>
      <c r="C4365" s="42" t="s">
        <v>40</v>
      </c>
      <c r="D4365" s="43">
        <v>558</v>
      </c>
      <c r="E4365" s="97">
        <v>9.3772813900000005E-3</v>
      </c>
      <c r="F4365" s="97">
        <v>1.7537623599999999E-3</v>
      </c>
      <c r="G4365" s="97">
        <v>2.2159786100000001E-3</v>
      </c>
      <c r="H4365" s="97">
        <v>5.4075399000000001E-3</v>
      </c>
    </row>
    <row r="4366" spans="1:8" x14ac:dyDescent="0.2">
      <c r="A4366" s="42" t="s">
        <v>54</v>
      </c>
      <c r="B4366" s="42" t="s">
        <v>67</v>
      </c>
      <c r="C4366" s="42" t="s">
        <v>41</v>
      </c>
      <c r="D4366" s="43">
        <v>1909</v>
      </c>
      <c r="E4366" s="97">
        <v>6.6587725299999999E-3</v>
      </c>
      <c r="F4366" s="97">
        <v>1.08488278E-3</v>
      </c>
      <c r="G4366" s="97">
        <v>1.7913075099999999E-3</v>
      </c>
      <c r="H4366" s="97">
        <v>3.7825817800000001E-3</v>
      </c>
    </row>
    <row r="4367" spans="1:8" x14ac:dyDescent="0.2">
      <c r="A4367" s="42" t="s">
        <v>54</v>
      </c>
      <c r="B4367" s="42" t="s">
        <v>67</v>
      </c>
      <c r="C4367" s="42" t="s">
        <v>42</v>
      </c>
      <c r="D4367" s="43">
        <v>1086</v>
      </c>
      <c r="E4367" s="97">
        <v>8.6365397199999992E-3</v>
      </c>
      <c r="F4367" s="97">
        <v>1.9604518E-3</v>
      </c>
      <c r="G4367" s="97">
        <v>2.3433767499999999E-3</v>
      </c>
      <c r="H4367" s="97">
        <v>4.3327107099999998E-3</v>
      </c>
    </row>
    <row r="4368" spans="1:8" x14ac:dyDescent="0.2">
      <c r="A4368" s="42" t="s">
        <v>54</v>
      </c>
      <c r="B4368" s="42" t="s">
        <v>67</v>
      </c>
      <c r="C4368" s="42" t="s">
        <v>43</v>
      </c>
      <c r="D4368" s="43">
        <v>622</v>
      </c>
      <c r="E4368" s="97">
        <v>7.0871290799999999E-3</v>
      </c>
      <c r="F4368" s="97">
        <v>5.9533885000000002E-4</v>
      </c>
      <c r="G4368" s="97">
        <v>1.7305099200000001E-3</v>
      </c>
      <c r="H4368" s="97">
        <v>4.75203174E-3</v>
      </c>
    </row>
    <row r="4369" spans="1:8" x14ac:dyDescent="0.2">
      <c r="A4369" s="42" t="s">
        <v>54</v>
      </c>
      <c r="B4369" s="42" t="s">
        <v>67</v>
      </c>
      <c r="C4369" s="42" t="s">
        <v>44</v>
      </c>
      <c r="D4369" s="43">
        <v>1146</v>
      </c>
      <c r="E4369" s="97">
        <v>9.4540993699999999E-3</v>
      </c>
      <c r="F4369" s="97">
        <v>2.6512403900000002E-3</v>
      </c>
      <c r="G4369" s="97">
        <v>1.3078802299999999E-3</v>
      </c>
      <c r="H4369" s="97">
        <v>5.49497826E-3</v>
      </c>
    </row>
    <row r="4370" spans="1:8" x14ac:dyDescent="0.2">
      <c r="A4370" s="42" t="s">
        <v>54</v>
      </c>
      <c r="B4370" s="42" t="s">
        <v>67</v>
      </c>
      <c r="C4370" s="42" t="s">
        <v>45</v>
      </c>
      <c r="D4370" s="43">
        <v>1696</v>
      </c>
      <c r="E4370" s="97">
        <v>7.8360778400000004E-3</v>
      </c>
      <c r="F4370" s="97">
        <v>1.61862994E-3</v>
      </c>
      <c r="G4370" s="97">
        <v>1.6416074700000001E-3</v>
      </c>
      <c r="H4370" s="97">
        <v>4.5758331499999999E-3</v>
      </c>
    </row>
    <row r="4371" spans="1:8" x14ac:dyDescent="0.2">
      <c r="A4371" s="42" t="s">
        <v>54</v>
      </c>
      <c r="B4371" s="42" t="s">
        <v>67</v>
      </c>
      <c r="C4371" s="42" t="s">
        <v>46</v>
      </c>
      <c r="D4371" s="43">
        <v>791</v>
      </c>
      <c r="E4371" s="97">
        <v>8.4168098100000002E-3</v>
      </c>
      <c r="F4371" s="97">
        <v>1.4150803000000001E-3</v>
      </c>
      <c r="G4371" s="97">
        <v>2.5436037199999999E-3</v>
      </c>
      <c r="H4371" s="97">
        <v>4.4581253099999999E-3</v>
      </c>
    </row>
    <row r="4372" spans="1:8" x14ac:dyDescent="0.2">
      <c r="A4372" s="42" t="s">
        <v>54</v>
      </c>
      <c r="B4372" s="42" t="s">
        <v>67</v>
      </c>
      <c r="C4372" s="42" t="s">
        <v>47</v>
      </c>
      <c r="D4372" s="43">
        <v>2328</v>
      </c>
      <c r="E4372" s="97">
        <v>6.6278276500000002E-3</v>
      </c>
      <c r="F4372" s="97">
        <v>1.2348858600000001E-3</v>
      </c>
      <c r="G4372" s="97">
        <v>1.00995704E-3</v>
      </c>
      <c r="H4372" s="97">
        <v>4.3829842800000001E-3</v>
      </c>
    </row>
    <row r="4373" spans="1:8" x14ac:dyDescent="0.2">
      <c r="A4373" s="42" t="s">
        <v>54</v>
      </c>
      <c r="B4373" s="42" t="s">
        <v>67</v>
      </c>
      <c r="C4373" s="42" t="s">
        <v>48</v>
      </c>
      <c r="D4373" s="43">
        <v>2071</v>
      </c>
      <c r="E4373" s="97">
        <v>5.2554118E-3</v>
      </c>
      <c r="F4373" s="97">
        <v>1.07328696E-3</v>
      </c>
      <c r="G4373" s="97">
        <v>8.0369654000000002E-4</v>
      </c>
      <c r="H4373" s="97">
        <v>3.37842783E-3</v>
      </c>
    </row>
    <row r="4374" spans="1:8" x14ac:dyDescent="0.2">
      <c r="A4374" s="42" t="s">
        <v>54</v>
      </c>
      <c r="B4374" s="42" t="s">
        <v>67</v>
      </c>
      <c r="C4374" s="42" t="s">
        <v>49</v>
      </c>
      <c r="D4374" s="43">
        <v>359</v>
      </c>
      <c r="E4374" s="97">
        <v>8.1598509399999995E-3</v>
      </c>
      <c r="F4374" s="97">
        <v>8.3990998999999996E-4</v>
      </c>
      <c r="G4374" s="97">
        <v>1.6267858199999999E-3</v>
      </c>
      <c r="H4374" s="97">
        <v>5.6931546199999999E-3</v>
      </c>
    </row>
    <row r="4375" spans="1:8" x14ac:dyDescent="0.2">
      <c r="A4375" s="42" t="s">
        <v>54</v>
      </c>
      <c r="B4375" s="42" t="s">
        <v>67</v>
      </c>
      <c r="C4375" s="42" t="s">
        <v>50</v>
      </c>
      <c r="D4375" s="43">
        <v>4656</v>
      </c>
      <c r="E4375" s="97">
        <v>5.4282877300000001E-3</v>
      </c>
      <c r="F4375" s="97">
        <v>1.6297392600000001E-3</v>
      </c>
      <c r="G4375" s="97">
        <v>9.0705318000000004E-4</v>
      </c>
      <c r="H4375" s="97">
        <v>2.8914947999999999E-3</v>
      </c>
    </row>
    <row r="4376" spans="1:8" x14ac:dyDescent="0.2">
      <c r="A4376" s="42" t="s">
        <v>54</v>
      </c>
      <c r="B4376" s="42" t="s">
        <v>67</v>
      </c>
      <c r="C4376" s="42" t="s">
        <v>51</v>
      </c>
      <c r="D4376" s="43">
        <v>36</v>
      </c>
      <c r="E4376" s="97">
        <v>9.1268001800000002E-3</v>
      </c>
      <c r="F4376" s="97">
        <v>1.37538554E-3</v>
      </c>
      <c r="G4376" s="97">
        <v>1.7502569899999999E-3</v>
      </c>
      <c r="H4376" s="97">
        <v>6.00115721E-3</v>
      </c>
    </row>
    <row r="4377" spans="1:8" x14ac:dyDescent="0.2">
      <c r="A4377" s="42" t="s">
        <v>54</v>
      </c>
      <c r="B4377" s="42" t="s">
        <v>67</v>
      </c>
      <c r="C4377" s="42" t="s">
        <v>52</v>
      </c>
      <c r="D4377" s="43">
        <v>2257</v>
      </c>
      <c r="E4377" s="97">
        <v>8.4149772399999996E-3</v>
      </c>
      <c r="F4377" s="97">
        <v>1.7285931100000001E-3</v>
      </c>
      <c r="G4377" s="97">
        <v>9.7754493000000008E-4</v>
      </c>
      <c r="H4377" s="97">
        <v>5.7088387199999997E-3</v>
      </c>
    </row>
    <row r="4378" spans="1:8" x14ac:dyDescent="0.2">
      <c r="A4378" s="42" t="s">
        <v>55</v>
      </c>
      <c r="B4378" s="42" t="s">
        <v>67</v>
      </c>
      <c r="C4378" s="42" t="s">
        <v>9</v>
      </c>
      <c r="D4378" s="43">
        <v>110312</v>
      </c>
      <c r="E4378" s="97">
        <v>6.9342497399999996E-3</v>
      </c>
      <c r="F4378" s="97">
        <v>1.5222329699999999E-3</v>
      </c>
      <c r="G4378" s="97">
        <v>1.3956652E-3</v>
      </c>
      <c r="H4378" s="97">
        <v>4.0253530199999997E-3</v>
      </c>
    </row>
    <row r="4379" spans="1:8" x14ac:dyDescent="0.2">
      <c r="A4379" s="42" t="s">
        <v>55</v>
      </c>
      <c r="B4379" s="42" t="s">
        <v>67</v>
      </c>
      <c r="C4379" s="42" t="s">
        <v>10</v>
      </c>
      <c r="D4379" s="43">
        <v>2509</v>
      </c>
      <c r="E4379" s="97">
        <v>7.1605597000000002E-3</v>
      </c>
      <c r="F4379" s="97">
        <v>1.83484339E-3</v>
      </c>
      <c r="G4379" s="97">
        <v>1.43152682E-3</v>
      </c>
      <c r="H4379" s="97">
        <v>3.8941890100000001E-3</v>
      </c>
    </row>
    <row r="4380" spans="1:8" x14ac:dyDescent="0.2">
      <c r="A4380" s="42" t="s">
        <v>55</v>
      </c>
      <c r="B4380" s="42" t="s">
        <v>67</v>
      </c>
      <c r="C4380" s="42" t="s">
        <v>11</v>
      </c>
      <c r="D4380" s="43">
        <v>996</v>
      </c>
      <c r="E4380" s="97">
        <v>7.2306120199999999E-3</v>
      </c>
      <c r="F4380" s="97">
        <v>1.4912773599999999E-3</v>
      </c>
      <c r="G4380" s="97">
        <v>1.81207445E-3</v>
      </c>
      <c r="H4380" s="97">
        <v>3.9272597300000003E-3</v>
      </c>
    </row>
    <row r="4381" spans="1:8" x14ac:dyDescent="0.2">
      <c r="A4381" s="42" t="s">
        <v>55</v>
      </c>
      <c r="B4381" s="42" t="s">
        <v>67</v>
      </c>
      <c r="C4381" s="42" t="s">
        <v>12</v>
      </c>
      <c r="D4381" s="43">
        <v>194</v>
      </c>
      <c r="E4381" s="97">
        <v>9.6112540500000003E-3</v>
      </c>
      <c r="F4381" s="97">
        <v>2.0665685900000002E-3</v>
      </c>
      <c r="G4381" s="97">
        <v>1.19654426E-3</v>
      </c>
      <c r="H4381" s="97">
        <v>6.3481407599999999E-3</v>
      </c>
    </row>
    <row r="4382" spans="1:8" x14ac:dyDescent="0.2">
      <c r="A4382" s="42" t="s">
        <v>55</v>
      </c>
      <c r="B4382" s="42" t="s">
        <v>67</v>
      </c>
      <c r="C4382" s="42" t="s">
        <v>13</v>
      </c>
      <c r="D4382" s="43">
        <v>23</v>
      </c>
      <c r="E4382" s="97">
        <v>1.143820422E-2</v>
      </c>
      <c r="F4382" s="97">
        <v>4.4563707629999998E-2</v>
      </c>
      <c r="G4382" s="97">
        <v>2.4260263499999999E-3</v>
      </c>
      <c r="H4382" s="97">
        <v>7.9267308200000001E-3</v>
      </c>
    </row>
    <row r="4383" spans="1:8" x14ac:dyDescent="0.2">
      <c r="A4383" s="42" t="s">
        <v>55</v>
      </c>
      <c r="B4383" s="42" t="s">
        <v>67</v>
      </c>
      <c r="C4383" s="42" t="s">
        <v>14</v>
      </c>
      <c r="D4383" s="43">
        <v>1066</v>
      </c>
      <c r="E4383" s="97">
        <v>8.1595699799999998E-3</v>
      </c>
      <c r="F4383" s="97">
        <v>1.31624124E-3</v>
      </c>
      <c r="G4383" s="97">
        <v>1.5914783699999999E-3</v>
      </c>
      <c r="H4383" s="97">
        <v>5.2518498700000003E-3</v>
      </c>
    </row>
    <row r="4384" spans="1:8" x14ac:dyDescent="0.2">
      <c r="A4384" s="42" t="s">
        <v>55</v>
      </c>
      <c r="B4384" s="42" t="s">
        <v>67</v>
      </c>
      <c r="C4384" s="42" t="s">
        <v>15</v>
      </c>
      <c r="D4384" s="43">
        <v>1028</v>
      </c>
      <c r="E4384" s="97">
        <v>7.7284863899999999E-3</v>
      </c>
      <c r="F4384" s="97">
        <v>1.75367464E-3</v>
      </c>
      <c r="G4384" s="97">
        <v>1.3103696E-3</v>
      </c>
      <c r="H4384" s="97">
        <v>4.66444168E-3</v>
      </c>
    </row>
    <row r="4385" spans="1:8" x14ac:dyDescent="0.2">
      <c r="A4385" s="42" t="s">
        <v>55</v>
      </c>
      <c r="B4385" s="42" t="s">
        <v>67</v>
      </c>
      <c r="C4385" s="42" t="s">
        <v>16</v>
      </c>
      <c r="D4385" s="43">
        <v>1193</v>
      </c>
      <c r="E4385" s="97">
        <v>5.32614999E-3</v>
      </c>
      <c r="F4385" s="97">
        <v>1.34944173E-3</v>
      </c>
      <c r="G4385" s="97">
        <v>7.3273664000000004E-4</v>
      </c>
      <c r="H4385" s="97">
        <v>3.2439711499999998E-3</v>
      </c>
    </row>
    <row r="4386" spans="1:8" x14ac:dyDescent="0.2">
      <c r="A4386" s="42" t="s">
        <v>55</v>
      </c>
      <c r="B4386" s="42" t="s">
        <v>67</v>
      </c>
      <c r="C4386" s="42" t="s">
        <v>17</v>
      </c>
      <c r="D4386" s="43">
        <v>1828</v>
      </c>
      <c r="E4386" s="97">
        <v>7.9904923099999997E-3</v>
      </c>
      <c r="F4386" s="97">
        <v>1.5402633599999999E-3</v>
      </c>
      <c r="G4386" s="97">
        <v>1.9772226399999999E-3</v>
      </c>
      <c r="H4386" s="97">
        <v>4.4730058399999996E-3</v>
      </c>
    </row>
    <row r="4387" spans="1:8" x14ac:dyDescent="0.2">
      <c r="A4387" s="42" t="s">
        <v>55</v>
      </c>
      <c r="B4387" s="42" t="s">
        <v>67</v>
      </c>
      <c r="C4387" s="42" t="s">
        <v>18</v>
      </c>
      <c r="D4387" s="43">
        <v>797</v>
      </c>
      <c r="E4387" s="97">
        <v>9.7089197699999994E-3</v>
      </c>
      <c r="F4387" s="97">
        <v>2.4114297600000001E-3</v>
      </c>
      <c r="G4387" s="97">
        <v>2.02184673E-3</v>
      </c>
      <c r="H4387" s="97">
        <v>5.2756427999999999E-3</v>
      </c>
    </row>
    <row r="4388" spans="1:8" x14ac:dyDescent="0.2">
      <c r="A4388" s="42" t="s">
        <v>55</v>
      </c>
      <c r="B4388" s="42" t="s">
        <v>67</v>
      </c>
      <c r="C4388" s="42" t="s">
        <v>19</v>
      </c>
      <c r="D4388" s="43">
        <v>1339</v>
      </c>
      <c r="E4388" s="97">
        <v>8.4391247900000004E-3</v>
      </c>
      <c r="F4388" s="97">
        <v>1.1884816999999999E-3</v>
      </c>
      <c r="G4388" s="97">
        <v>1.57828338E-3</v>
      </c>
      <c r="H4388" s="97">
        <v>5.6723592499999999E-3</v>
      </c>
    </row>
    <row r="4389" spans="1:8" x14ac:dyDescent="0.2">
      <c r="A4389" s="42" t="s">
        <v>55</v>
      </c>
      <c r="B4389" s="42" t="s">
        <v>67</v>
      </c>
      <c r="C4389" s="42" t="s">
        <v>20</v>
      </c>
      <c r="D4389" s="43">
        <v>7622</v>
      </c>
      <c r="E4389" s="97">
        <v>6.9954615400000001E-3</v>
      </c>
      <c r="F4389" s="97">
        <v>1.40003906E-3</v>
      </c>
      <c r="G4389" s="97">
        <v>2.16184911E-3</v>
      </c>
      <c r="H4389" s="97">
        <v>3.4335729000000001E-3</v>
      </c>
    </row>
    <row r="4390" spans="1:8" x14ac:dyDescent="0.2">
      <c r="A4390" s="42" t="s">
        <v>55</v>
      </c>
      <c r="B4390" s="42" t="s">
        <v>67</v>
      </c>
      <c r="C4390" s="42" t="s">
        <v>21</v>
      </c>
      <c r="D4390" s="43">
        <v>3357</v>
      </c>
      <c r="E4390" s="97">
        <v>8.0075868699999997E-3</v>
      </c>
      <c r="F4390" s="97">
        <v>1.5040432700000001E-3</v>
      </c>
      <c r="G4390" s="97">
        <v>2.2421326999999998E-3</v>
      </c>
      <c r="H4390" s="97">
        <v>4.2614104100000003E-3</v>
      </c>
    </row>
    <row r="4391" spans="1:8" x14ac:dyDescent="0.2">
      <c r="A4391" s="42" t="s">
        <v>55</v>
      </c>
      <c r="B4391" s="42" t="s">
        <v>67</v>
      </c>
      <c r="C4391" s="42" t="s">
        <v>22</v>
      </c>
      <c r="D4391" s="43">
        <v>1031</v>
      </c>
      <c r="E4391" s="97">
        <v>7.4622240399999998E-3</v>
      </c>
      <c r="F4391" s="97">
        <v>1.51697806E-3</v>
      </c>
      <c r="G4391" s="97">
        <v>1.1289827699999999E-3</v>
      </c>
      <c r="H4391" s="97">
        <v>4.8162627399999996E-3</v>
      </c>
    </row>
    <row r="4392" spans="1:8" x14ac:dyDescent="0.2">
      <c r="A4392" s="42" t="s">
        <v>55</v>
      </c>
      <c r="B4392" s="42" t="s">
        <v>67</v>
      </c>
      <c r="C4392" s="42" t="s">
        <v>23</v>
      </c>
      <c r="D4392" s="43">
        <v>2607</v>
      </c>
      <c r="E4392" s="97">
        <v>6.1495090899999997E-3</v>
      </c>
      <c r="F4392" s="97">
        <v>6.3568146999999999E-4</v>
      </c>
      <c r="G4392" s="97">
        <v>1.4285743500000001E-3</v>
      </c>
      <c r="H4392" s="97">
        <v>4.0852527799999996E-3</v>
      </c>
    </row>
    <row r="4393" spans="1:8" x14ac:dyDescent="0.2">
      <c r="A4393" s="42" t="s">
        <v>55</v>
      </c>
      <c r="B4393" s="42" t="s">
        <v>67</v>
      </c>
      <c r="C4393" s="42" t="s">
        <v>24</v>
      </c>
      <c r="D4393" s="43">
        <v>3523</v>
      </c>
      <c r="E4393" s="97">
        <v>7.0984388500000004E-3</v>
      </c>
      <c r="F4393" s="97">
        <v>1.2000600800000001E-3</v>
      </c>
      <c r="G4393" s="97">
        <v>1.8860908899999999E-3</v>
      </c>
      <c r="H4393" s="97">
        <v>4.0122873999999999E-3</v>
      </c>
    </row>
    <row r="4394" spans="1:8" x14ac:dyDescent="0.2">
      <c r="A4394" s="42" t="s">
        <v>55</v>
      </c>
      <c r="B4394" s="42" t="s">
        <v>67</v>
      </c>
      <c r="C4394" s="42" t="s">
        <v>25</v>
      </c>
      <c r="D4394" s="43">
        <v>1973</v>
      </c>
      <c r="E4394" s="97">
        <v>7.2331625000000002E-3</v>
      </c>
      <c r="F4394" s="97">
        <v>1.2608757500000001E-3</v>
      </c>
      <c r="G4394" s="97">
        <v>2.4495677700000001E-3</v>
      </c>
      <c r="H4394" s="97">
        <v>3.5227184999999999E-3</v>
      </c>
    </row>
    <row r="4395" spans="1:8" x14ac:dyDescent="0.2">
      <c r="A4395" s="42" t="s">
        <v>55</v>
      </c>
      <c r="B4395" s="42" t="s">
        <v>67</v>
      </c>
      <c r="C4395" s="42" t="s">
        <v>26</v>
      </c>
      <c r="D4395" s="43">
        <v>29711</v>
      </c>
      <c r="E4395" s="97">
        <v>5.85618128E-3</v>
      </c>
      <c r="F4395" s="97">
        <v>1.45348858E-3</v>
      </c>
      <c r="G4395" s="97">
        <v>8.2867284000000003E-4</v>
      </c>
      <c r="H4395" s="97">
        <v>3.5740193700000002E-3</v>
      </c>
    </row>
    <row r="4396" spans="1:8" x14ac:dyDescent="0.2">
      <c r="A4396" s="42" t="s">
        <v>55</v>
      </c>
      <c r="B4396" s="42" t="s">
        <v>67</v>
      </c>
      <c r="C4396" s="42" t="s">
        <v>27</v>
      </c>
      <c r="D4396" s="43">
        <v>3175</v>
      </c>
      <c r="E4396" s="97">
        <v>6.4916591299999998E-3</v>
      </c>
      <c r="F4396" s="97">
        <v>1.77894041E-3</v>
      </c>
      <c r="G4396" s="97">
        <v>8.8490789000000001E-4</v>
      </c>
      <c r="H4396" s="97">
        <v>3.82781034E-3</v>
      </c>
    </row>
    <row r="4397" spans="1:8" x14ac:dyDescent="0.2">
      <c r="A4397" s="42" t="s">
        <v>55</v>
      </c>
      <c r="B4397" s="42" t="s">
        <v>67</v>
      </c>
      <c r="C4397" s="42" t="s">
        <v>28</v>
      </c>
      <c r="D4397" s="43">
        <v>3041</v>
      </c>
      <c r="E4397" s="97">
        <v>9.0352335100000007E-3</v>
      </c>
      <c r="F4397" s="97">
        <v>1.9920649899999999E-3</v>
      </c>
      <c r="G4397" s="97">
        <v>1.4591666300000001E-3</v>
      </c>
      <c r="H4397" s="97">
        <v>5.5840014499999998E-3</v>
      </c>
    </row>
    <row r="4398" spans="1:8" x14ac:dyDescent="0.2">
      <c r="A4398" s="42" t="s">
        <v>55</v>
      </c>
      <c r="B4398" s="42" t="s">
        <v>67</v>
      </c>
      <c r="C4398" s="42" t="s">
        <v>29</v>
      </c>
      <c r="D4398" s="43">
        <v>1416</v>
      </c>
      <c r="E4398" s="97">
        <v>9.0024388100000009E-3</v>
      </c>
      <c r="F4398" s="97">
        <v>2.3346360000000002E-3</v>
      </c>
      <c r="G4398" s="97">
        <v>1.7511179299999999E-3</v>
      </c>
      <c r="H4398" s="97">
        <v>4.9166844100000003E-3</v>
      </c>
    </row>
    <row r="4399" spans="1:8" x14ac:dyDescent="0.2">
      <c r="A4399" s="42" t="s">
        <v>55</v>
      </c>
      <c r="B4399" s="42" t="s">
        <v>67</v>
      </c>
      <c r="C4399" s="42" t="s">
        <v>30</v>
      </c>
      <c r="D4399" s="43">
        <v>2035</v>
      </c>
      <c r="E4399" s="97">
        <v>6.5546282499999997E-3</v>
      </c>
      <c r="F4399" s="97">
        <v>1.39779528E-3</v>
      </c>
      <c r="G4399" s="97">
        <v>1.1510201E-3</v>
      </c>
      <c r="H4399" s="97">
        <v>4.0058123900000003E-3</v>
      </c>
    </row>
    <row r="4400" spans="1:8" x14ac:dyDescent="0.2">
      <c r="A4400" s="42" t="s">
        <v>55</v>
      </c>
      <c r="B4400" s="42" t="s">
        <v>67</v>
      </c>
      <c r="C4400" s="42" t="s">
        <v>31</v>
      </c>
      <c r="D4400" s="43">
        <v>1736</v>
      </c>
      <c r="E4400" s="97">
        <v>8.0668827100000007E-3</v>
      </c>
      <c r="F4400" s="97">
        <v>1.8777466E-3</v>
      </c>
      <c r="G4400" s="97">
        <v>1.5024692500000001E-3</v>
      </c>
      <c r="H4400" s="97">
        <v>4.6866663800000001E-3</v>
      </c>
    </row>
    <row r="4401" spans="1:8" x14ac:dyDescent="0.2">
      <c r="A4401" s="42" t="s">
        <v>55</v>
      </c>
      <c r="B4401" s="42" t="s">
        <v>67</v>
      </c>
      <c r="C4401" s="42" t="s">
        <v>166</v>
      </c>
      <c r="D4401" s="43">
        <v>6</v>
      </c>
      <c r="E4401" s="97">
        <v>8.4278547400000008E-3</v>
      </c>
      <c r="F4401" s="97">
        <v>1.1728393399999999E-3</v>
      </c>
      <c r="G4401" s="97">
        <v>2.3784718700000001E-3</v>
      </c>
      <c r="H4401" s="97">
        <v>4.8765430500000003E-3</v>
      </c>
    </row>
    <row r="4402" spans="1:8" x14ac:dyDescent="0.2">
      <c r="A4402" s="42" t="s">
        <v>55</v>
      </c>
      <c r="B4402" s="42" t="s">
        <v>67</v>
      </c>
      <c r="C4402" s="42" t="s">
        <v>32</v>
      </c>
      <c r="D4402" s="43">
        <v>2779</v>
      </c>
      <c r="E4402" s="97">
        <v>8.0728976799999998E-3</v>
      </c>
      <c r="F4402" s="97">
        <v>1.9908821099999998E-3</v>
      </c>
      <c r="G4402" s="97">
        <v>1.16731948E-3</v>
      </c>
      <c r="H4402" s="97">
        <v>4.9146956200000003E-3</v>
      </c>
    </row>
    <row r="4403" spans="1:8" x14ac:dyDescent="0.2">
      <c r="A4403" s="42" t="s">
        <v>55</v>
      </c>
      <c r="B4403" s="42" t="s">
        <v>67</v>
      </c>
      <c r="C4403" s="42" t="s">
        <v>33</v>
      </c>
      <c r="D4403" s="43">
        <v>2222</v>
      </c>
      <c r="E4403" s="97">
        <v>7.3629079299999999E-3</v>
      </c>
      <c r="F4403" s="97">
        <v>1.7783651100000001E-3</v>
      </c>
      <c r="G4403" s="97">
        <v>1.1292324700000001E-3</v>
      </c>
      <c r="H4403" s="97">
        <v>4.4553098800000001E-3</v>
      </c>
    </row>
    <row r="4404" spans="1:8" x14ac:dyDescent="0.2">
      <c r="A4404" s="42" t="s">
        <v>55</v>
      </c>
      <c r="B4404" s="42" t="s">
        <v>67</v>
      </c>
      <c r="C4404" s="42" t="s">
        <v>34</v>
      </c>
      <c r="D4404" s="43">
        <v>1467</v>
      </c>
      <c r="E4404" s="97">
        <v>6.8966883300000002E-3</v>
      </c>
      <c r="F4404" s="97">
        <v>9.9595396999999997E-4</v>
      </c>
      <c r="G4404" s="97">
        <v>1.74371647E-3</v>
      </c>
      <c r="H4404" s="97">
        <v>4.1570174299999998E-3</v>
      </c>
    </row>
    <row r="4405" spans="1:8" x14ac:dyDescent="0.2">
      <c r="A4405" s="42" t="s">
        <v>55</v>
      </c>
      <c r="B4405" s="42" t="s">
        <v>67</v>
      </c>
      <c r="C4405" s="42" t="s">
        <v>35</v>
      </c>
      <c r="D4405" s="43">
        <v>4405</v>
      </c>
      <c r="E4405" s="97">
        <v>6.6713880200000002E-3</v>
      </c>
      <c r="F4405" s="97">
        <v>7.2684636000000004E-4</v>
      </c>
      <c r="G4405" s="97">
        <v>2.5994605999999998E-3</v>
      </c>
      <c r="H4405" s="97">
        <v>3.3450805900000001E-3</v>
      </c>
    </row>
    <row r="4406" spans="1:8" x14ac:dyDescent="0.2">
      <c r="A4406" s="42" t="s">
        <v>55</v>
      </c>
      <c r="B4406" s="42" t="s">
        <v>67</v>
      </c>
      <c r="C4406" s="42" t="s">
        <v>36</v>
      </c>
      <c r="D4406" s="43">
        <v>2433</v>
      </c>
      <c r="E4406" s="97">
        <v>6.6616048499999999E-3</v>
      </c>
      <c r="F4406" s="97">
        <v>2.3349371900000001E-3</v>
      </c>
      <c r="G4406" s="97">
        <v>7.5418887999999999E-4</v>
      </c>
      <c r="H4406" s="97">
        <v>3.5724783000000001E-3</v>
      </c>
    </row>
    <row r="4407" spans="1:8" x14ac:dyDescent="0.2">
      <c r="A4407" s="42" t="s">
        <v>55</v>
      </c>
      <c r="B4407" s="42" t="s">
        <v>67</v>
      </c>
      <c r="C4407" s="42" t="s">
        <v>37</v>
      </c>
      <c r="D4407" s="43">
        <v>2281</v>
      </c>
      <c r="E4407" s="97">
        <v>7.7784422399999999E-3</v>
      </c>
      <c r="F4407" s="97">
        <v>1.066418E-3</v>
      </c>
      <c r="G4407" s="97">
        <v>1.7080560499999999E-3</v>
      </c>
      <c r="H4407" s="97">
        <v>5.0039677200000004E-3</v>
      </c>
    </row>
    <row r="4408" spans="1:8" x14ac:dyDescent="0.2">
      <c r="A4408" s="42" t="s">
        <v>55</v>
      </c>
      <c r="B4408" s="42" t="s">
        <v>67</v>
      </c>
      <c r="C4408" s="42" t="s">
        <v>38</v>
      </c>
      <c r="D4408" s="43">
        <v>1437</v>
      </c>
      <c r="E4408" s="97">
        <v>8.58374225E-3</v>
      </c>
      <c r="F4408" s="97">
        <v>2.2919966500000001E-3</v>
      </c>
      <c r="G4408" s="97">
        <v>1.5869446500000001E-3</v>
      </c>
      <c r="H4408" s="97">
        <v>4.7048004600000002E-3</v>
      </c>
    </row>
    <row r="4409" spans="1:8" x14ac:dyDescent="0.2">
      <c r="A4409" s="42" t="s">
        <v>55</v>
      </c>
      <c r="B4409" s="42" t="s">
        <v>67</v>
      </c>
      <c r="C4409" s="42" t="s">
        <v>39</v>
      </c>
      <c r="D4409" s="43">
        <v>1953</v>
      </c>
      <c r="E4409" s="97">
        <v>7.1547450600000003E-3</v>
      </c>
      <c r="F4409" s="97">
        <v>1.6047365400000001E-3</v>
      </c>
      <c r="G4409" s="97">
        <v>2.4470600700000002E-3</v>
      </c>
      <c r="H4409" s="97">
        <v>3.10294797E-3</v>
      </c>
    </row>
    <row r="4410" spans="1:8" x14ac:dyDescent="0.2">
      <c r="A4410" s="42" t="s">
        <v>55</v>
      </c>
      <c r="B4410" s="42" t="s">
        <v>67</v>
      </c>
      <c r="C4410" s="42" t="s">
        <v>40</v>
      </c>
      <c r="D4410" s="43">
        <v>421</v>
      </c>
      <c r="E4410" s="97">
        <v>8.2956692500000002E-3</v>
      </c>
      <c r="F4410" s="97">
        <v>1.7003439500000001E-3</v>
      </c>
      <c r="G4410" s="97">
        <v>2.0109195499999999E-3</v>
      </c>
      <c r="H4410" s="97">
        <v>4.5844052700000004E-3</v>
      </c>
    </row>
    <row r="4411" spans="1:8" x14ac:dyDescent="0.2">
      <c r="A4411" s="42" t="s">
        <v>55</v>
      </c>
      <c r="B4411" s="42" t="s">
        <v>67</v>
      </c>
      <c r="C4411" s="42" t="s">
        <v>41</v>
      </c>
      <c r="D4411" s="43">
        <v>1745</v>
      </c>
      <c r="E4411" s="97">
        <v>6.8119956700000003E-3</v>
      </c>
      <c r="F4411" s="97">
        <v>1.25945137E-3</v>
      </c>
      <c r="G4411" s="97">
        <v>1.73540782E-3</v>
      </c>
      <c r="H4411" s="97">
        <v>3.81713602E-3</v>
      </c>
    </row>
    <row r="4412" spans="1:8" x14ac:dyDescent="0.2">
      <c r="A4412" s="42" t="s">
        <v>55</v>
      </c>
      <c r="B4412" s="42" t="s">
        <v>67</v>
      </c>
      <c r="C4412" s="42" t="s">
        <v>42</v>
      </c>
      <c r="D4412" s="43">
        <v>1195</v>
      </c>
      <c r="E4412" s="97">
        <v>9.0047068700000003E-3</v>
      </c>
      <c r="F4412" s="97">
        <v>2.1701338000000001E-3</v>
      </c>
      <c r="G4412" s="97">
        <v>2.4325311399999998E-3</v>
      </c>
      <c r="H4412" s="97">
        <v>4.4020414499999997E-3</v>
      </c>
    </row>
    <row r="4413" spans="1:8" x14ac:dyDescent="0.2">
      <c r="A4413" s="42" t="s">
        <v>55</v>
      </c>
      <c r="B4413" s="42" t="s">
        <v>67</v>
      </c>
      <c r="C4413" s="42" t="s">
        <v>43</v>
      </c>
      <c r="D4413" s="43">
        <v>613</v>
      </c>
      <c r="E4413" s="97">
        <v>7.0929812899999996E-3</v>
      </c>
      <c r="F4413" s="97">
        <v>5.1324292999999999E-4</v>
      </c>
      <c r="G4413" s="97">
        <v>1.5863465099999999E-3</v>
      </c>
      <c r="H4413" s="97">
        <v>4.9820439000000001E-3</v>
      </c>
    </row>
    <row r="4414" spans="1:8" x14ac:dyDescent="0.2">
      <c r="A4414" s="42" t="s">
        <v>55</v>
      </c>
      <c r="B4414" s="42" t="s">
        <v>67</v>
      </c>
      <c r="C4414" s="42" t="s">
        <v>44</v>
      </c>
      <c r="D4414" s="43">
        <v>1331</v>
      </c>
      <c r="E4414" s="97">
        <v>9.2899724800000003E-3</v>
      </c>
      <c r="F4414" s="97">
        <v>2.5855835600000002E-3</v>
      </c>
      <c r="G4414" s="97">
        <v>1.4481590399999999E-3</v>
      </c>
      <c r="H4414" s="97">
        <v>5.2562294100000004E-3</v>
      </c>
    </row>
    <row r="4415" spans="1:8" x14ac:dyDescent="0.2">
      <c r="A4415" s="42" t="s">
        <v>55</v>
      </c>
      <c r="B4415" s="42" t="s">
        <v>67</v>
      </c>
      <c r="C4415" s="42" t="s">
        <v>45</v>
      </c>
      <c r="D4415" s="43">
        <v>1488</v>
      </c>
      <c r="E4415" s="97">
        <v>7.8440717799999997E-3</v>
      </c>
      <c r="F4415" s="97">
        <v>1.7572988899999999E-3</v>
      </c>
      <c r="G4415" s="97">
        <v>1.46730144E-3</v>
      </c>
      <c r="H4415" s="97">
        <v>4.6194553999999999E-3</v>
      </c>
    </row>
    <row r="4416" spans="1:8" x14ac:dyDescent="0.2">
      <c r="A4416" s="42" t="s">
        <v>55</v>
      </c>
      <c r="B4416" s="42" t="s">
        <v>67</v>
      </c>
      <c r="C4416" s="42" t="s">
        <v>46</v>
      </c>
      <c r="D4416" s="43">
        <v>726</v>
      </c>
      <c r="E4416" s="97">
        <v>8.0923500199999998E-3</v>
      </c>
      <c r="F4416" s="97">
        <v>1.27187251E-3</v>
      </c>
      <c r="G4416" s="97">
        <v>2.38830834E-3</v>
      </c>
      <c r="H4416" s="97">
        <v>4.4321686800000001E-3</v>
      </c>
    </row>
    <row r="4417" spans="1:8" x14ac:dyDescent="0.2">
      <c r="A4417" s="42" t="s">
        <v>55</v>
      </c>
      <c r="B4417" s="42" t="s">
        <v>67</v>
      </c>
      <c r="C4417" s="42" t="s">
        <v>47</v>
      </c>
      <c r="D4417" s="43">
        <v>2701</v>
      </c>
      <c r="E4417" s="97">
        <v>7.5850291400000004E-3</v>
      </c>
      <c r="F4417" s="97">
        <v>1.5962321199999999E-3</v>
      </c>
      <c r="G4417" s="97">
        <v>1.04465315E-3</v>
      </c>
      <c r="H4417" s="97">
        <v>4.94414339E-3</v>
      </c>
    </row>
    <row r="4418" spans="1:8" x14ac:dyDescent="0.2">
      <c r="A4418" s="42" t="s">
        <v>55</v>
      </c>
      <c r="B4418" s="42" t="s">
        <v>67</v>
      </c>
      <c r="C4418" s="42" t="s">
        <v>48</v>
      </c>
      <c r="D4418" s="43">
        <v>1966</v>
      </c>
      <c r="E4418" s="97">
        <v>4.7636437500000002E-3</v>
      </c>
      <c r="F4418" s="97">
        <v>8.7932915000000003E-4</v>
      </c>
      <c r="G4418" s="97">
        <v>7.8948584000000004E-4</v>
      </c>
      <c r="H4418" s="97">
        <v>3.0948282800000002E-3</v>
      </c>
    </row>
    <row r="4419" spans="1:8" x14ac:dyDescent="0.2">
      <c r="A4419" s="42" t="s">
        <v>55</v>
      </c>
      <c r="B4419" s="42" t="s">
        <v>67</v>
      </c>
      <c r="C4419" s="42" t="s">
        <v>49</v>
      </c>
      <c r="D4419" s="43">
        <v>299</v>
      </c>
      <c r="E4419" s="97">
        <v>8.9800489899999995E-3</v>
      </c>
      <c r="F4419" s="97">
        <v>1.58266729E-3</v>
      </c>
      <c r="G4419" s="97">
        <v>1.57554478E-3</v>
      </c>
      <c r="H4419" s="97">
        <v>5.8218364500000003E-3</v>
      </c>
    </row>
    <row r="4420" spans="1:8" x14ac:dyDescent="0.2">
      <c r="A4420" s="42" t="s">
        <v>55</v>
      </c>
      <c r="B4420" s="42" t="s">
        <v>67</v>
      </c>
      <c r="C4420" s="42" t="s">
        <v>50</v>
      </c>
      <c r="D4420" s="43">
        <v>4489</v>
      </c>
      <c r="E4420" s="97">
        <v>5.6373834300000002E-3</v>
      </c>
      <c r="F4420" s="97">
        <v>1.7108201399999999E-3</v>
      </c>
      <c r="G4420" s="97">
        <v>9.1951082999999995E-4</v>
      </c>
      <c r="H4420" s="97">
        <v>3.0070519800000002E-3</v>
      </c>
    </row>
    <row r="4421" spans="1:8" x14ac:dyDescent="0.2">
      <c r="A4421" s="42" t="s">
        <v>55</v>
      </c>
      <c r="B4421" s="42" t="s">
        <v>67</v>
      </c>
      <c r="C4421" s="42" t="s">
        <v>51</v>
      </c>
      <c r="D4421" s="43">
        <v>47</v>
      </c>
      <c r="E4421" s="97">
        <v>7.5874209699999997E-3</v>
      </c>
      <c r="F4421" s="97">
        <v>1.0483152799999999E-3</v>
      </c>
      <c r="G4421" s="97">
        <v>1.4076042000000001E-3</v>
      </c>
      <c r="H4421" s="97">
        <v>5.1315009199999996E-3</v>
      </c>
    </row>
    <row r="4422" spans="1:8" x14ac:dyDescent="0.2">
      <c r="A4422" s="42" t="s">
        <v>55</v>
      </c>
      <c r="B4422" s="42" t="s">
        <v>67</v>
      </c>
      <c r="C4422" s="42" t="s">
        <v>52</v>
      </c>
      <c r="D4422" s="43">
        <v>2108</v>
      </c>
      <c r="E4422" s="97">
        <v>8.7331492700000006E-3</v>
      </c>
      <c r="F4422" s="97">
        <v>1.6910005300000001E-3</v>
      </c>
      <c r="G4422" s="97">
        <v>1.0174915499999999E-3</v>
      </c>
      <c r="H4422" s="97">
        <v>6.0246567100000004E-3</v>
      </c>
    </row>
    <row r="4423" spans="1:8" x14ac:dyDescent="0.2">
      <c r="A4423" s="42" t="s">
        <v>56</v>
      </c>
      <c r="B4423" s="42" t="s">
        <v>67</v>
      </c>
      <c r="C4423" s="42" t="s">
        <v>9</v>
      </c>
      <c r="D4423" s="43">
        <v>107081</v>
      </c>
      <c r="E4423" s="97">
        <v>6.8872182500000004E-3</v>
      </c>
      <c r="F4423" s="97">
        <v>1.5579019500000001E-3</v>
      </c>
      <c r="G4423" s="97">
        <v>1.4004439199999999E-3</v>
      </c>
      <c r="H4423" s="97">
        <v>3.9474795299999999E-3</v>
      </c>
    </row>
    <row r="4424" spans="1:8" x14ac:dyDescent="0.2">
      <c r="A4424" s="42" t="s">
        <v>56</v>
      </c>
      <c r="B4424" s="42" t="s">
        <v>67</v>
      </c>
      <c r="C4424" s="42" t="s">
        <v>10</v>
      </c>
      <c r="D4424" s="43">
        <v>2333</v>
      </c>
      <c r="E4424" s="97">
        <v>7.1811843699999996E-3</v>
      </c>
      <c r="F4424" s="97">
        <v>1.79395643E-3</v>
      </c>
      <c r="G4424" s="97">
        <v>1.41436352E-3</v>
      </c>
      <c r="H4424" s="97">
        <v>3.9728639399999998E-3</v>
      </c>
    </row>
    <row r="4425" spans="1:8" x14ac:dyDescent="0.2">
      <c r="A4425" s="42" t="s">
        <v>56</v>
      </c>
      <c r="B4425" s="42" t="s">
        <v>67</v>
      </c>
      <c r="C4425" s="42" t="s">
        <v>11</v>
      </c>
      <c r="D4425" s="43">
        <v>1157</v>
      </c>
      <c r="E4425" s="97">
        <v>7.3419841299999997E-3</v>
      </c>
      <c r="F4425" s="97">
        <v>1.44966004E-3</v>
      </c>
      <c r="G4425" s="97">
        <v>1.89564703E-3</v>
      </c>
      <c r="H4425" s="97">
        <v>3.9966765899999996E-3</v>
      </c>
    </row>
    <row r="4426" spans="1:8" x14ac:dyDescent="0.2">
      <c r="A4426" s="42" t="s">
        <v>56</v>
      </c>
      <c r="B4426" s="42" t="s">
        <v>67</v>
      </c>
      <c r="C4426" s="42" t="s">
        <v>12</v>
      </c>
      <c r="D4426" s="43">
        <v>1083</v>
      </c>
      <c r="E4426" s="97">
        <v>7.3091504300000004E-3</v>
      </c>
      <c r="F4426" s="97">
        <v>1.84058746E-3</v>
      </c>
      <c r="G4426" s="97">
        <v>1.0251015E-3</v>
      </c>
      <c r="H4426" s="97">
        <v>4.4434609900000002E-3</v>
      </c>
    </row>
    <row r="4427" spans="1:8" x14ac:dyDescent="0.2">
      <c r="A4427" s="42" t="s">
        <v>56</v>
      </c>
      <c r="B4427" s="42" t="s">
        <v>67</v>
      </c>
      <c r="C4427" s="42" t="s">
        <v>13</v>
      </c>
      <c r="D4427" s="43">
        <v>19</v>
      </c>
      <c r="E4427" s="97">
        <v>1.0725511389999999E-2</v>
      </c>
      <c r="F4427" s="97">
        <v>1.18603782E-3</v>
      </c>
      <c r="G4427" s="97">
        <v>1.8439325600000001E-3</v>
      </c>
      <c r="H4427" s="97">
        <v>7.6955407099999996E-3</v>
      </c>
    </row>
    <row r="4428" spans="1:8" x14ac:dyDescent="0.2">
      <c r="A4428" s="42" t="s">
        <v>56</v>
      </c>
      <c r="B4428" s="42" t="s">
        <v>67</v>
      </c>
      <c r="C4428" s="42" t="s">
        <v>14</v>
      </c>
      <c r="D4428" s="43">
        <v>1001</v>
      </c>
      <c r="E4428" s="97">
        <v>8.4205838099999999E-3</v>
      </c>
      <c r="F4428" s="97">
        <v>1.6353088999999999E-3</v>
      </c>
      <c r="G4428" s="97">
        <v>1.4900028100000001E-3</v>
      </c>
      <c r="H4428" s="97">
        <v>5.29527162E-3</v>
      </c>
    </row>
    <row r="4429" spans="1:8" x14ac:dyDescent="0.2">
      <c r="A4429" s="42" t="s">
        <v>56</v>
      </c>
      <c r="B4429" s="42" t="s">
        <v>67</v>
      </c>
      <c r="C4429" s="42" t="s">
        <v>15</v>
      </c>
      <c r="D4429" s="43">
        <v>1093</v>
      </c>
      <c r="E4429" s="97">
        <v>8.6411208600000004E-3</v>
      </c>
      <c r="F4429" s="97">
        <v>2.1219627499999998E-3</v>
      </c>
      <c r="G4429" s="97">
        <v>1.56839798E-3</v>
      </c>
      <c r="H4429" s="97">
        <v>4.9507596499999999E-3</v>
      </c>
    </row>
    <row r="4430" spans="1:8" x14ac:dyDescent="0.2">
      <c r="A4430" s="42" t="s">
        <v>56</v>
      </c>
      <c r="B4430" s="42" t="s">
        <v>67</v>
      </c>
      <c r="C4430" s="42" t="s">
        <v>16</v>
      </c>
      <c r="D4430" s="43">
        <v>1169</v>
      </c>
      <c r="E4430" s="97">
        <v>5.0990675000000003E-3</v>
      </c>
      <c r="F4430" s="97">
        <v>1.33618651E-3</v>
      </c>
      <c r="G4430" s="97">
        <v>6.4993004999999997E-4</v>
      </c>
      <c r="H4430" s="97">
        <v>3.1129504400000002E-3</v>
      </c>
    </row>
    <row r="4431" spans="1:8" x14ac:dyDescent="0.2">
      <c r="A4431" s="42" t="s">
        <v>56</v>
      </c>
      <c r="B4431" s="42" t="s">
        <v>67</v>
      </c>
      <c r="C4431" s="42" t="s">
        <v>17</v>
      </c>
      <c r="D4431" s="43">
        <v>1572</v>
      </c>
      <c r="E4431" s="97">
        <v>7.7983119500000002E-3</v>
      </c>
      <c r="F4431" s="97">
        <v>1.4809364000000001E-3</v>
      </c>
      <c r="G4431" s="97">
        <v>2.0832594699999999E-3</v>
      </c>
      <c r="H4431" s="97">
        <v>4.2341156000000003E-3</v>
      </c>
    </row>
    <row r="4432" spans="1:8" x14ac:dyDescent="0.2">
      <c r="A4432" s="42" t="s">
        <v>56</v>
      </c>
      <c r="B4432" s="42" t="s">
        <v>67</v>
      </c>
      <c r="C4432" s="42" t="s">
        <v>18</v>
      </c>
      <c r="D4432" s="43">
        <v>454</v>
      </c>
      <c r="E4432" s="97">
        <v>1.037003871E-2</v>
      </c>
      <c r="F4432" s="97">
        <v>2.76158913E-3</v>
      </c>
      <c r="G4432" s="97">
        <v>1.9363627500000001E-3</v>
      </c>
      <c r="H4432" s="97">
        <v>5.6720863600000001E-3</v>
      </c>
    </row>
    <row r="4433" spans="1:8" x14ac:dyDescent="0.2">
      <c r="A4433" s="42" t="s">
        <v>56</v>
      </c>
      <c r="B4433" s="42" t="s">
        <v>67</v>
      </c>
      <c r="C4433" s="42" t="s">
        <v>19</v>
      </c>
      <c r="D4433" s="43">
        <v>1178</v>
      </c>
      <c r="E4433" s="97">
        <v>8.4809663900000005E-3</v>
      </c>
      <c r="F4433" s="97">
        <v>1.07278281E-3</v>
      </c>
      <c r="G4433" s="97">
        <v>1.9188299400000001E-3</v>
      </c>
      <c r="H4433" s="97">
        <v>5.4893531799999999E-3</v>
      </c>
    </row>
    <row r="4434" spans="1:8" x14ac:dyDescent="0.2">
      <c r="A4434" s="42" t="s">
        <v>56</v>
      </c>
      <c r="B4434" s="42" t="s">
        <v>67</v>
      </c>
      <c r="C4434" s="42" t="s">
        <v>20</v>
      </c>
      <c r="D4434" s="43">
        <v>7870</v>
      </c>
      <c r="E4434" s="97">
        <v>6.7347534500000004E-3</v>
      </c>
      <c r="F4434" s="97">
        <v>1.4947421600000001E-3</v>
      </c>
      <c r="G4434" s="97">
        <v>2.0376132899999999E-3</v>
      </c>
      <c r="H4434" s="97">
        <v>3.3294623200000001E-3</v>
      </c>
    </row>
    <row r="4435" spans="1:8" x14ac:dyDescent="0.2">
      <c r="A4435" s="42" t="s">
        <v>56</v>
      </c>
      <c r="B4435" s="42" t="s">
        <v>67</v>
      </c>
      <c r="C4435" s="42" t="s">
        <v>21</v>
      </c>
      <c r="D4435" s="43">
        <v>2973</v>
      </c>
      <c r="E4435" s="97">
        <v>7.5324445499999997E-3</v>
      </c>
      <c r="F4435" s="97">
        <v>1.46133853E-3</v>
      </c>
      <c r="G4435" s="97">
        <v>2.1164552699999999E-3</v>
      </c>
      <c r="H4435" s="97">
        <v>3.9546502600000004E-3</v>
      </c>
    </row>
    <row r="4436" spans="1:8" x14ac:dyDescent="0.2">
      <c r="A4436" s="42" t="s">
        <v>56</v>
      </c>
      <c r="B4436" s="42" t="s">
        <v>67</v>
      </c>
      <c r="C4436" s="42" t="s">
        <v>22</v>
      </c>
      <c r="D4436" s="43">
        <v>1023</v>
      </c>
      <c r="E4436" s="97">
        <v>7.6172678699999996E-3</v>
      </c>
      <c r="F4436" s="97">
        <v>1.7070681900000001E-3</v>
      </c>
      <c r="G4436" s="97">
        <v>1.38662587E-3</v>
      </c>
      <c r="H4436" s="97">
        <v>4.52357331E-3</v>
      </c>
    </row>
    <row r="4437" spans="1:8" x14ac:dyDescent="0.2">
      <c r="A4437" s="42" t="s">
        <v>56</v>
      </c>
      <c r="B4437" s="42" t="s">
        <v>67</v>
      </c>
      <c r="C4437" s="42" t="s">
        <v>23</v>
      </c>
      <c r="D4437" s="43">
        <v>2171</v>
      </c>
      <c r="E4437" s="97">
        <v>6.5669459899999998E-3</v>
      </c>
      <c r="F4437" s="97">
        <v>8.1222146999999998E-4</v>
      </c>
      <c r="G4437" s="97">
        <v>1.57691004E-3</v>
      </c>
      <c r="H4437" s="97">
        <v>4.1778140000000002E-3</v>
      </c>
    </row>
    <row r="4438" spans="1:8" x14ac:dyDescent="0.2">
      <c r="A4438" s="42" t="s">
        <v>56</v>
      </c>
      <c r="B4438" s="42" t="s">
        <v>67</v>
      </c>
      <c r="C4438" s="42" t="s">
        <v>24</v>
      </c>
      <c r="D4438" s="43">
        <v>3220</v>
      </c>
      <c r="E4438" s="97">
        <v>7.2526596399999999E-3</v>
      </c>
      <c r="F4438" s="97">
        <v>1.24814862E-3</v>
      </c>
      <c r="G4438" s="97">
        <v>1.95063741E-3</v>
      </c>
      <c r="H4438" s="97">
        <v>4.0538731199999999E-3</v>
      </c>
    </row>
    <row r="4439" spans="1:8" x14ac:dyDescent="0.2">
      <c r="A4439" s="42" t="s">
        <v>56</v>
      </c>
      <c r="B4439" s="42" t="s">
        <v>67</v>
      </c>
      <c r="C4439" s="42" t="s">
        <v>25</v>
      </c>
      <c r="D4439" s="43">
        <v>2107</v>
      </c>
      <c r="E4439" s="97">
        <v>6.9920643500000004E-3</v>
      </c>
      <c r="F4439" s="97">
        <v>1.2665396499999999E-3</v>
      </c>
      <c r="G4439" s="97">
        <v>2.38876341E-3</v>
      </c>
      <c r="H4439" s="97">
        <v>3.33676082E-3</v>
      </c>
    </row>
    <row r="4440" spans="1:8" x14ac:dyDescent="0.2">
      <c r="A4440" s="42" t="s">
        <v>56</v>
      </c>
      <c r="B4440" s="42" t="s">
        <v>67</v>
      </c>
      <c r="C4440" s="42" t="s">
        <v>26</v>
      </c>
      <c r="D4440" s="43">
        <v>27395</v>
      </c>
      <c r="E4440" s="97">
        <v>5.8589540700000001E-3</v>
      </c>
      <c r="F4440" s="97">
        <v>1.4547879900000001E-3</v>
      </c>
      <c r="G4440" s="97">
        <v>8.1317954000000004E-4</v>
      </c>
      <c r="H4440" s="97">
        <v>3.5909860499999998E-3</v>
      </c>
    </row>
    <row r="4441" spans="1:8" x14ac:dyDescent="0.2">
      <c r="A4441" s="42" t="s">
        <v>56</v>
      </c>
      <c r="B4441" s="42" t="s">
        <v>67</v>
      </c>
      <c r="C4441" s="42" t="s">
        <v>27</v>
      </c>
      <c r="D4441" s="43">
        <v>3260</v>
      </c>
      <c r="E4441" s="97">
        <v>6.8514610800000002E-3</v>
      </c>
      <c r="F4441" s="97">
        <v>2.48722923E-3</v>
      </c>
      <c r="G4441" s="97">
        <v>9.7722439999999998E-4</v>
      </c>
      <c r="H4441" s="97">
        <v>3.6937554399999999E-3</v>
      </c>
    </row>
    <row r="4442" spans="1:8" x14ac:dyDescent="0.2">
      <c r="A4442" s="42" t="s">
        <v>56</v>
      </c>
      <c r="B4442" s="42" t="s">
        <v>67</v>
      </c>
      <c r="C4442" s="42" t="s">
        <v>28</v>
      </c>
      <c r="D4442" s="43">
        <v>2487</v>
      </c>
      <c r="E4442" s="97">
        <v>7.9837606800000002E-3</v>
      </c>
      <c r="F4442" s="97">
        <v>1.65295159E-3</v>
      </c>
      <c r="G4442" s="97">
        <v>1.3524119399999999E-3</v>
      </c>
      <c r="H4442" s="97">
        <v>4.9783966900000002E-3</v>
      </c>
    </row>
    <row r="4443" spans="1:8" x14ac:dyDescent="0.2">
      <c r="A4443" s="42" t="s">
        <v>56</v>
      </c>
      <c r="B4443" s="42" t="s">
        <v>67</v>
      </c>
      <c r="C4443" s="42" t="s">
        <v>29</v>
      </c>
      <c r="D4443" s="43">
        <v>1338</v>
      </c>
      <c r="E4443" s="97">
        <v>8.7153553900000003E-3</v>
      </c>
      <c r="F4443" s="97">
        <v>2.3064065000000002E-3</v>
      </c>
      <c r="G4443" s="97">
        <v>1.7687656799999999E-3</v>
      </c>
      <c r="H4443" s="97">
        <v>4.6401827300000002E-3</v>
      </c>
    </row>
    <row r="4444" spans="1:8" x14ac:dyDescent="0.2">
      <c r="A4444" s="42" t="s">
        <v>56</v>
      </c>
      <c r="B4444" s="42" t="s">
        <v>67</v>
      </c>
      <c r="C4444" s="42" t="s">
        <v>30</v>
      </c>
      <c r="D4444" s="43">
        <v>1841</v>
      </c>
      <c r="E4444" s="97">
        <v>6.5804549799999999E-3</v>
      </c>
      <c r="F4444" s="97">
        <v>1.4559063800000001E-3</v>
      </c>
      <c r="G4444" s="97">
        <v>1.1410236499999999E-3</v>
      </c>
      <c r="H4444" s="97">
        <v>3.9835244600000003E-3</v>
      </c>
    </row>
    <row r="4445" spans="1:8" x14ac:dyDescent="0.2">
      <c r="A4445" s="42" t="s">
        <v>56</v>
      </c>
      <c r="B4445" s="42" t="s">
        <v>67</v>
      </c>
      <c r="C4445" s="42" t="s">
        <v>31</v>
      </c>
      <c r="D4445" s="43">
        <v>2066</v>
      </c>
      <c r="E4445" s="97">
        <v>7.4166899600000002E-3</v>
      </c>
      <c r="F4445" s="97">
        <v>1.87848431E-3</v>
      </c>
      <c r="G4445" s="97">
        <v>1.1719559900000001E-3</v>
      </c>
      <c r="H4445" s="97">
        <v>4.3662491900000001E-3</v>
      </c>
    </row>
    <row r="4446" spans="1:8" x14ac:dyDescent="0.2">
      <c r="A4446" s="42" t="s">
        <v>56</v>
      </c>
      <c r="B4446" s="42" t="s">
        <v>67</v>
      </c>
      <c r="C4446" s="42" t="s">
        <v>166</v>
      </c>
      <c r="D4446" s="43">
        <v>2</v>
      </c>
      <c r="E4446" s="97">
        <v>1.5815971870000001E-2</v>
      </c>
      <c r="F4446" s="97">
        <v>1.2557867999999999E-3</v>
      </c>
      <c r="G4446" s="97">
        <v>9.8032406200000005E-3</v>
      </c>
      <c r="H4446" s="97">
        <v>4.7569440899999996E-3</v>
      </c>
    </row>
    <row r="4447" spans="1:8" x14ac:dyDescent="0.2">
      <c r="A4447" s="42" t="s">
        <v>56</v>
      </c>
      <c r="B4447" s="42" t="s">
        <v>67</v>
      </c>
      <c r="C4447" s="42" t="s">
        <v>32</v>
      </c>
      <c r="D4447" s="43">
        <v>2575</v>
      </c>
      <c r="E4447" s="97">
        <v>6.9793417199999997E-3</v>
      </c>
      <c r="F4447" s="97">
        <v>1.4109175900000001E-3</v>
      </c>
      <c r="G4447" s="97">
        <v>1.01859918E-3</v>
      </c>
      <c r="H4447" s="97">
        <v>4.54982446E-3</v>
      </c>
    </row>
    <row r="4448" spans="1:8" x14ac:dyDescent="0.2">
      <c r="A4448" s="42" t="s">
        <v>56</v>
      </c>
      <c r="B4448" s="42" t="s">
        <v>67</v>
      </c>
      <c r="C4448" s="42" t="s">
        <v>33</v>
      </c>
      <c r="D4448" s="43">
        <v>1951</v>
      </c>
      <c r="E4448" s="97">
        <v>7.7725451699999998E-3</v>
      </c>
      <c r="F4448" s="97">
        <v>2.1893091399999998E-3</v>
      </c>
      <c r="G4448" s="97">
        <v>1.1993016400000001E-3</v>
      </c>
      <c r="H4448" s="97">
        <v>4.3839339200000002E-3</v>
      </c>
    </row>
    <row r="4449" spans="1:8" x14ac:dyDescent="0.2">
      <c r="A4449" s="42" t="s">
        <v>56</v>
      </c>
      <c r="B4449" s="42" t="s">
        <v>67</v>
      </c>
      <c r="C4449" s="42" t="s">
        <v>34</v>
      </c>
      <c r="D4449" s="43">
        <v>1377</v>
      </c>
      <c r="E4449" s="97">
        <v>7.0197471300000001E-3</v>
      </c>
      <c r="F4449" s="97">
        <v>9.8988148E-4</v>
      </c>
      <c r="G4449" s="97">
        <v>1.7941829700000001E-3</v>
      </c>
      <c r="H4449" s="97">
        <v>4.2356822000000002E-3</v>
      </c>
    </row>
    <row r="4450" spans="1:8" x14ac:dyDescent="0.2">
      <c r="A4450" s="42" t="s">
        <v>56</v>
      </c>
      <c r="B4450" s="42" t="s">
        <v>67</v>
      </c>
      <c r="C4450" s="42" t="s">
        <v>35</v>
      </c>
      <c r="D4450" s="43">
        <v>4873</v>
      </c>
      <c r="E4450" s="97">
        <v>7.1080939599999999E-3</v>
      </c>
      <c r="F4450" s="97">
        <v>1.1178776599999999E-3</v>
      </c>
      <c r="G4450" s="97">
        <v>2.7949474499999998E-3</v>
      </c>
      <c r="H4450" s="97">
        <v>3.19526838E-3</v>
      </c>
    </row>
    <row r="4451" spans="1:8" x14ac:dyDescent="0.2">
      <c r="A4451" s="42" t="s">
        <v>56</v>
      </c>
      <c r="B4451" s="42" t="s">
        <v>67</v>
      </c>
      <c r="C4451" s="42" t="s">
        <v>36</v>
      </c>
      <c r="D4451" s="43">
        <v>2533</v>
      </c>
      <c r="E4451" s="97">
        <v>6.4497062300000003E-3</v>
      </c>
      <c r="F4451" s="97">
        <v>1.9732902900000001E-3</v>
      </c>
      <c r="G4451" s="97">
        <v>6.4028412000000003E-4</v>
      </c>
      <c r="H4451" s="97">
        <v>3.8361313399999999E-3</v>
      </c>
    </row>
    <row r="4452" spans="1:8" x14ac:dyDescent="0.2">
      <c r="A4452" s="42" t="s">
        <v>56</v>
      </c>
      <c r="B4452" s="42" t="s">
        <v>67</v>
      </c>
      <c r="C4452" s="42" t="s">
        <v>37</v>
      </c>
      <c r="D4452" s="43">
        <v>2716</v>
      </c>
      <c r="E4452" s="97">
        <v>8.6630322799999999E-3</v>
      </c>
      <c r="F4452" s="97">
        <v>1.56913483E-3</v>
      </c>
      <c r="G4452" s="97">
        <v>1.75296913E-3</v>
      </c>
      <c r="H4452" s="97">
        <v>5.3409278299999998E-3</v>
      </c>
    </row>
    <row r="4453" spans="1:8" x14ac:dyDescent="0.2">
      <c r="A4453" s="42" t="s">
        <v>56</v>
      </c>
      <c r="B4453" s="42" t="s">
        <v>67</v>
      </c>
      <c r="C4453" s="42" t="s">
        <v>38</v>
      </c>
      <c r="D4453" s="43">
        <v>1246</v>
      </c>
      <c r="E4453" s="97">
        <v>8.6221090399999992E-3</v>
      </c>
      <c r="F4453" s="97">
        <v>2.2473115400000001E-3</v>
      </c>
      <c r="G4453" s="97">
        <v>1.52396906E-3</v>
      </c>
      <c r="H4453" s="97">
        <v>4.8508279699999999E-3</v>
      </c>
    </row>
    <row r="4454" spans="1:8" x14ac:dyDescent="0.2">
      <c r="A4454" s="42" t="s">
        <v>56</v>
      </c>
      <c r="B4454" s="42" t="s">
        <v>67</v>
      </c>
      <c r="C4454" s="42" t="s">
        <v>39</v>
      </c>
      <c r="D4454" s="43">
        <v>2583</v>
      </c>
      <c r="E4454" s="97">
        <v>6.6676029299999997E-3</v>
      </c>
      <c r="F4454" s="97">
        <v>1.3267749000000001E-3</v>
      </c>
      <c r="G4454" s="97">
        <v>2.56571165E-3</v>
      </c>
      <c r="H4454" s="97">
        <v>2.7751159000000002E-3</v>
      </c>
    </row>
    <row r="4455" spans="1:8" x14ac:dyDescent="0.2">
      <c r="A4455" s="42" t="s">
        <v>56</v>
      </c>
      <c r="B4455" s="42" t="s">
        <v>67</v>
      </c>
      <c r="C4455" s="42" t="s">
        <v>40</v>
      </c>
      <c r="D4455" s="43">
        <v>452</v>
      </c>
      <c r="E4455" s="97">
        <v>8.3366363099999993E-3</v>
      </c>
      <c r="F4455" s="97">
        <v>1.65516916E-3</v>
      </c>
      <c r="G4455" s="97">
        <v>1.52347566E-3</v>
      </c>
      <c r="H4455" s="97">
        <v>5.1579909999999998E-3</v>
      </c>
    </row>
    <row r="4456" spans="1:8" x14ac:dyDescent="0.2">
      <c r="A4456" s="42" t="s">
        <v>56</v>
      </c>
      <c r="B4456" s="42" t="s">
        <v>67</v>
      </c>
      <c r="C4456" s="42" t="s">
        <v>41</v>
      </c>
      <c r="D4456" s="43">
        <v>1695</v>
      </c>
      <c r="E4456" s="97">
        <v>7.1590801100000004E-3</v>
      </c>
      <c r="F4456" s="97">
        <v>1.2298560899999999E-3</v>
      </c>
      <c r="G4456" s="97">
        <v>1.72427731E-3</v>
      </c>
      <c r="H4456" s="97">
        <v>4.2049462300000002E-3</v>
      </c>
    </row>
    <row r="4457" spans="1:8" x14ac:dyDescent="0.2">
      <c r="A4457" s="42" t="s">
        <v>56</v>
      </c>
      <c r="B4457" s="42" t="s">
        <v>67</v>
      </c>
      <c r="C4457" s="42" t="s">
        <v>42</v>
      </c>
      <c r="D4457" s="43">
        <v>1055</v>
      </c>
      <c r="E4457" s="97">
        <v>8.2017177599999994E-3</v>
      </c>
      <c r="F4457" s="97">
        <v>1.6317906100000001E-3</v>
      </c>
      <c r="G4457" s="97">
        <v>2.3142770199999999E-3</v>
      </c>
      <c r="H4457" s="97">
        <v>4.2556496700000002E-3</v>
      </c>
    </row>
    <row r="4458" spans="1:8" x14ac:dyDescent="0.2">
      <c r="A4458" s="42" t="s">
        <v>56</v>
      </c>
      <c r="B4458" s="42" t="s">
        <v>67</v>
      </c>
      <c r="C4458" s="42" t="s">
        <v>43</v>
      </c>
      <c r="D4458" s="43">
        <v>671</v>
      </c>
      <c r="E4458" s="97">
        <v>6.8056243200000002E-3</v>
      </c>
      <c r="F4458" s="97">
        <v>4.9763320999999996E-4</v>
      </c>
      <c r="G4458" s="97">
        <v>1.58123215E-3</v>
      </c>
      <c r="H4458" s="97">
        <v>4.7156501099999996E-3</v>
      </c>
    </row>
    <row r="4459" spans="1:8" x14ac:dyDescent="0.2">
      <c r="A4459" s="42" t="s">
        <v>56</v>
      </c>
      <c r="B4459" s="42" t="s">
        <v>67</v>
      </c>
      <c r="C4459" s="42" t="s">
        <v>44</v>
      </c>
      <c r="D4459" s="43">
        <v>991</v>
      </c>
      <c r="E4459" s="97">
        <v>9.0841996800000002E-3</v>
      </c>
      <c r="F4459" s="97">
        <v>2.7058570999999999E-3</v>
      </c>
      <c r="G4459" s="97">
        <v>1.2172046100000001E-3</v>
      </c>
      <c r="H4459" s="97">
        <v>5.1611375100000002E-3</v>
      </c>
    </row>
    <row r="4460" spans="1:8" x14ac:dyDescent="0.2">
      <c r="A4460" s="42" t="s">
        <v>56</v>
      </c>
      <c r="B4460" s="42" t="s">
        <v>67</v>
      </c>
      <c r="C4460" s="42" t="s">
        <v>45</v>
      </c>
      <c r="D4460" s="43">
        <v>1556</v>
      </c>
      <c r="E4460" s="97">
        <v>8.2223677799999999E-3</v>
      </c>
      <c r="F4460" s="97">
        <v>2.1553660699999999E-3</v>
      </c>
      <c r="G4460" s="97">
        <v>1.2342676500000001E-3</v>
      </c>
      <c r="H4460" s="97">
        <v>4.8327186799999996E-3</v>
      </c>
    </row>
    <row r="4461" spans="1:8" x14ac:dyDescent="0.2">
      <c r="A4461" s="42" t="s">
        <v>56</v>
      </c>
      <c r="B4461" s="42" t="s">
        <v>67</v>
      </c>
      <c r="C4461" s="42" t="s">
        <v>46</v>
      </c>
      <c r="D4461" s="43">
        <v>749</v>
      </c>
      <c r="E4461" s="97">
        <v>8.7120942800000007E-3</v>
      </c>
      <c r="F4461" s="97">
        <v>1.5056956199999999E-3</v>
      </c>
      <c r="G4461" s="97">
        <v>2.3994335700000002E-3</v>
      </c>
      <c r="H4461" s="97">
        <v>4.8069645999999997E-3</v>
      </c>
    </row>
    <row r="4462" spans="1:8" x14ac:dyDescent="0.2">
      <c r="A4462" s="42" t="s">
        <v>56</v>
      </c>
      <c r="B4462" s="42" t="s">
        <v>67</v>
      </c>
      <c r="C4462" s="42" t="s">
        <v>47</v>
      </c>
      <c r="D4462" s="43">
        <v>2571</v>
      </c>
      <c r="E4462" s="97">
        <v>6.75903393E-3</v>
      </c>
      <c r="F4462" s="97">
        <v>1.21626793E-3</v>
      </c>
      <c r="G4462" s="97">
        <v>1.0351613500000001E-3</v>
      </c>
      <c r="H4462" s="97">
        <v>4.5076041600000004E-3</v>
      </c>
    </row>
    <row r="4463" spans="1:8" x14ac:dyDescent="0.2">
      <c r="A4463" s="42" t="s">
        <v>56</v>
      </c>
      <c r="B4463" s="42" t="s">
        <v>67</v>
      </c>
      <c r="C4463" s="42" t="s">
        <v>48</v>
      </c>
      <c r="D4463" s="43">
        <v>1819</v>
      </c>
      <c r="E4463" s="97">
        <v>5.5249753400000001E-3</v>
      </c>
      <c r="F4463" s="97">
        <v>1.70560088E-3</v>
      </c>
      <c r="G4463" s="97">
        <v>5.8908132E-4</v>
      </c>
      <c r="H4463" s="97">
        <v>3.23029266E-3</v>
      </c>
    </row>
    <row r="4464" spans="1:8" x14ac:dyDescent="0.2">
      <c r="A4464" s="42" t="s">
        <v>56</v>
      </c>
      <c r="B4464" s="42" t="s">
        <v>67</v>
      </c>
      <c r="C4464" s="42" t="s">
        <v>49</v>
      </c>
      <c r="D4464" s="43">
        <v>483</v>
      </c>
      <c r="E4464" s="97">
        <v>8.4043351299999992E-3</v>
      </c>
      <c r="F4464" s="97">
        <v>1.44889173E-3</v>
      </c>
      <c r="G4464" s="97">
        <v>1.61399599E-3</v>
      </c>
      <c r="H4464" s="97">
        <v>5.3414469300000003E-3</v>
      </c>
    </row>
    <row r="4465" spans="1:8" x14ac:dyDescent="0.2">
      <c r="A4465" s="42" t="s">
        <v>56</v>
      </c>
      <c r="B4465" s="42" t="s">
        <v>67</v>
      </c>
      <c r="C4465" s="42" t="s">
        <v>50</v>
      </c>
      <c r="D4465" s="43">
        <v>4637</v>
      </c>
      <c r="E4465" s="97">
        <v>5.8138790699999998E-3</v>
      </c>
      <c r="F4465" s="97">
        <v>1.72437206E-3</v>
      </c>
      <c r="G4465" s="97">
        <v>9.2119322000000004E-4</v>
      </c>
      <c r="H4465" s="97">
        <v>3.1683133E-3</v>
      </c>
    </row>
    <row r="4466" spans="1:8" x14ac:dyDescent="0.2">
      <c r="A4466" s="42" t="s">
        <v>56</v>
      </c>
      <c r="B4466" s="42" t="s">
        <v>67</v>
      </c>
      <c r="C4466" s="42" t="s">
        <v>51</v>
      </c>
      <c r="D4466" s="43">
        <v>37</v>
      </c>
      <c r="E4466" s="97">
        <v>7.9926798899999998E-3</v>
      </c>
      <c r="F4466" s="97">
        <v>1.6663536099999999E-3</v>
      </c>
      <c r="G4466" s="97">
        <v>1.36323802E-3</v>
      </c>
      <c r="H4466" s="97">
        <v>4.9630878499999998E-3</v>
      </c>
    </row>
    <row r="4467" spans="1:8" x14ac:dyDescent="0.2">
      <c r="A4467" s="42" t="s">
        <v>56</v>
      </c>
      <c r="B4467" s="42" t="s">
        <v>67</v>
      </c>
      <c r="C4467" s="42" t="s">
        <v>52</v>
      </c>
      <c r="D4467" s="43">
        <v>1699</v>
      </c>
      <c r="E4467" s="97">
        <v>8.5426882699999995E-3</v>
      </c>
      <c r="F4467" s="97">
        <v>1.94860652E-3</v>
      </c>
      <c r="G4467" s="97">
        <v>1.1122417099999999E-3</v>
      </c>
      <c r="H4467" s="97">
        <v>5.48183956E-3</v>
      </c>
    </row>
    <row r="4468" spans="1:8" x14ac:dyDescent="0.2">
      <c r="A4468" s="42" t="s">
        <v>57</v>
      </c>
      <c r="B4468" s="42" t="s">
        <v>67</v>
      </c>
      <c r="C4468" s="42" t="s">
        <v>9</v>
      </c>
      <c r="D4468" s="43">
        <v>130046</v>
      </c>
      <c r="E4468" s="97">
        <v>6.9267876100000004E-3</v>
      </c>
      <c r="F4468" s="97">
        <v>1.5667797599999999E-3</v>
      </c>
      <c r="G4468" s="97">
        <v>1.3586728399999999E-3</v>
      </c>
      <c r="H4468" s="97">
        <v>4.0166468599999996E-3</v>
      </c>
    </row>
    <row r="4469" spans="1:8" x14ac:dyDescent="0.2">
      <c r="A4469" s="42" t="s">
        <v>57</v>
      </c>
      <c r="B4469" s="42" t="s">
        <v>67</v>
      </c>
      <c r="C4469" s="42" t="s">
        <v>10</v>
      </c>
      <c r="D4469" s="43">
        <v>2297</v>
      </c>
      <c r="E4469" s="97">
        <v>7.3715512299999996E-3</v>
      </c>
      <c r="F4469" s="97">
        <v>1.9948672599999998E-3</v>
      </c>
      <c r="G4469" s="97">
        <v>1.33472682E-3</v>
      </c>
      <c r="H4469" s="97">
        <v>4.0419566600000002E-3</v>
      </c>
    </row>
    <row r="4470" spans="1:8" x14ac:dyDescent="0.2">
      <c r="A4470" s="42" t="s">
        <v>57</v>
      </c>
      <c r="B4470" s="42" t="s">
        <v>67</v>
      </c>
      <c r="C4470" s="42" t="s">
        <v>11</v>
      </c>
      <c r="D4470" s="43">
        <v>1041</v>
      </c>
      <c r="E4470" s="97">
        <v>7.4792753799999999E-3</v>
      </c>
      <c r="F4470" s="97">
        <v>1.5292340300000001E-3</v>
      </c>
      <c r="G4470" s="97">
        <v>1.84138937E-3</v>
      </c>
      <c r="H4470" s="97">
        <v>4.1086515100000002E-3</v>
      </c>
    </row>
    <row r="4471" spans="1:8" x14ac:dyDescent="0.2">
      <c r="A4471" s="42" t="s">
        <v>57</v>
      </c>
      <c r="B4471" s="42" t="s">
        <v>67</v>
      </c>
      <c r="C4471" s="42" t="s">
        <v>12</v>
      </c>
      <c r="D4471" s="43">
        <v>1430</v>
      </c>
      <c r="E4471" s="97">
        <v>7.2971135199999997E-3</v>
      </c>
      <c r="F4471" s="97">
        <v>1.7801166300000001E-3</v>
      </c>
      <c r="G4471" s="97">
        <v>1.05288438E-3</v>
      </c>
      <c r="H4471" s="97">
        <v>4.46411203E-3</v>
      </c>
    </row>
    <row r="4472" spans="1:8" x14ac:dyDescent="0.2">
      <c r="A4472" s="42" t="s">
        <v>57</v>
      </c>
      <c r="B4472" s="42" t="s">
        <v>67</v>
      </c>
      <c r="C4472" s="42" t="s">
        <v>13</v>
      </c>
      <c r="D4472" s="43">
        <v>2832</v>
      </c>
      <c r="E4472" s="97">
        <v>6.8339060700000004E-3</v>
      </c>
      <c r="F4472" s="97">
        <v>1.3547099899999999E-3</v>
      </c>
      <c r="G4472" s="97">
        <v>8.5103341000000005E-4</v>
      </c>
      <c r="H4472" s="97">
        <v>4.62816219E-3</v>
      </c>
    </row>
    <row r="4473" spans="1:8" x14ac:dyDescent="0.2">
      <c r="A4473" s="42" t="s">
        <v>57</v>
      </c>
      <c r="B4473" s="42" t="s">
        <v>67</v>
      </c>
      <c r="C4473" s="42" t="s">
        <v>14</v>
      </c>
      <c r="D4473" s="43">
        <v>1015</v>
      </c>
      <c r="E4473" s="97">
        <v>8.2548916500000003E-3</v>
      </c>
      <c r="F4473" s="97">
        <v>1.5800604199999999E-3</v>
      </c>
      <c r="G4473" s="97">
        <v>1.3186802000000001E-3</v>
      </c>
      <c r="H4473" s="97">
        <v>5.35615055E-3</v>
      </c>
    </row>
    <row r="4474" spans="1:8" x14ac:dyDescent="0.2">
      <c r="A4474" s="42" t="s">
        <v>57</v>
      </c>
      <c r="B4474" s="42" t="s">
        <v>67</v>
      </c>
      <c r="C4474" s="42" t="s">
        <v>15</v>
      </c>
      <c r="D4474" s="43">
        <v>1398</v>
      </c>
      <c r="E4474" s="97">
        <v>8.5595159999999997E-3</v>
      </c>
      <c r="F4474" s="97">
        <v>2.2689156800000001E-3</v>
      </c>
      <c r="G4474" s="97">
        <v>1.4736823999999999E-3</v>
      </c>
      <c r="H4474" s="97">
        <v>4.8169174400000004E-3</v>
      </c>
    </row>
    <row r="4475" spans="1:8" x14ac:dyDescent="0.2">
      <c r="A4475" s="42" t="s">
        <v>57</v>
      </c>
      <c r="B4475" s="42" t="s">
        <v>67</v>
      </c>
      <c r="C4475" s="42" t="s">
        <v>16</v>
      </c>
      <c r="D4475" s="43">
        <v>1360</v>
      </c>
      <c r="E4475" s="97">
        <v>5.4114580899999997E-3</v>
      </c>
      <c r="F4475" s="97">
        <v>1.5324071699999999E-3</v>
      </c>
      <c r="G4475" s="97">
        <v>7.7191390000000003E-4</v>
      </c>
      <c r="H4475" s="97">
        <v>3.10713653E-3</v>
      </c>
    </row>
    <row r="4476" spans="1:8" x14ac:dyDescent="0.2">
      <c r="A4476" s="42" t="s">
        <v>57</v>
      </c>
      <c r="B4476" s="42" t="s">
        <v>67</v>
      </c>
      <c r="C4476" s="42" t="s">
        <v>17</v>
      </c>
      <c r="D4476" s="43">
        <v>1977</v>
      </c>
      <c r="E4476" s="97">
        <v>8.2722428300000001E-3</v>
      </c>
      <c r="F4476" s="97">
        <v>1.6127418899999999E-3</v>
      </c>
      <c r="G4476" s="97">
        <v>2.2676752500000001E-3</v>
      </c>
      <c r="H4476" s="97">
        <v>4.3918252000000003E-3</v>
      </c>
    </row>
    <row r="4477" spans="1:8" x14ac:dyDescent="0.2">
      <c r="A4477" s="42" t="s">
        <v>57</v>
      </c>
      <c r="B4477" s="42" t="s">
        <v>67</v>
      </c>
      <c r="C4477" s="42" t="s">
        <v>18</v>
      </c>
      <c r="D4477" s="43">
        <v>90</v>
      </c>
      <c r="E4477" s="97">
        <v>8.5322785600000003E-3</v>
      </c>
      <c r="F4477" s="97">
        <v>2.3810439900000002E-3</v>
      </c>
      <c r="G4477" s="97">
        <v>1.6995882699999999E-3</v>
      </c>
      <c r="H4477" s="97">
        <v>4.4516458499999998E-3</v>
      </c>
    </row>
    <row r="4478" spans="1:8" x14ac:dyDescent="0.2">
      <c r="A4478" s="42" t="s">
        <v>57</v>
      </c>
      <c r="B4478" s="42" t="s">
        <v>67</v>
      </c>
      <c r="C4478" s="42" t="s">
        <v>19</v>
      </c>
      <c r="D4478" s="43">
        <v>1588</v>
      </c>
      <c r="E4478" s="97">
        <v>8.49230898E-3</v>
      </c>
      <c r="F4478" s="97">
        <v>1.8611371099999999E-3</v>
      </c>
      <c r="G4478" s="97">
        <v>1.7570068799999999E-3</v>
      </c>
      <c r="H4478" s="97">
        <v>4.8741645199999999E-3</v>
      </c>
    </row>
    <row r="4479" spans="1:8" x14ac:dyDescent="0.2">
      <c r="A4479" s="42" t="s">
        <v>57</v>
      </c>
      <c r="B4479" s="42" t="s">
        <v>67</v>
      </c>
      <c r="C4479" s="42" t="s">
        <v>20</v>
      </c>
      <c r="D4479" s="43">
        <v>8172</v>
      </c>
      <c r="E4479" s="97">
        <v>6.3108089699999998E-3</v>
      </c>
      <c r="F4479" s="97">
        <v>1.1941292199999999E-3</v>
      </c>
      <c r="G4479" s="97">
        <v>2.0288802700000001E-3</v>
      </c>
      <c r="H4479" s="97">
        <v>3.087799E-3</v>
      </c>
    </row>
    <row r="4480" spans="1:8" x14ac:dyDescent="0.2">
      <c r="A4480" s="42" t="s">
        <v>57</v>
      </c>
      <c r="B4480" s="42" t="s">
        <v>67</v>
      </c>
      <c r="C4480" s="42" t="s">
        <v>21</v>
      </c>
      <c r="D4480" s="43">
        <v>2622</v>
      </c>
      <c r="E4480" s="97">
        <v>8.2343663699999993E-3</v>
      </c>
      <c r="F4480" s="97">
        <v>1.8855144200000001E-3</v>
      </c>
      <c r="G4480" s="97">
        <v>1.8672748900000001E-3</v>
      </c>
      <c r="H4480" s="97">
        <v>4.4815765900000004E-3</v>
      </c>
    </row>
    <row r="4481" spans="1:8" x14ac:dyDescent="0.2">
      <c r="A4481" s="42" t="s">
        <v>57</v>
      </c>
      <c r="B4481" s="42" t="s">
        <v>67</v>
      </c>
      <c r="C4481" s="42" t="s">
        <v>22</v>
      </c>
      <c r="D4481" s="43">
        <v>2033</v>
      </c>
      <c r="E4481" s="97">
        <v>6.7300420300000002E-3</v>
      </c>
      <c r="F4481" s="97">
        <v>1.30362877E-3</v>
      </c>
      <c r="G4481" s="97">
        <v>1.07239778E-3</v>
      </c>
      <c r="H4481" s="97">
        <v>4.3540149900000002E-3</v>
      </c>
    </row>
    <row r="4482" spans="1:8" x14ac:dyDescent="0.2">
      <c r="A4482" s="42" t="s">
        <v>57</v>
      </c>
      <c r="B4482" s="42" t="s">
        <v>67</v>
      </c>
      <c r="C4482" s="42" t="s">
        <v>23</v>
      </c>
      <c r="D4482" s="43">
        <v>2434</v>
      </c>
      <c r="E4482" s="97">
        <v>6.2852212700000003E-3</v>
      </c>
      <c r="F4482" s="97">
        <v>6.9605619999999998E-4</v>
      </c>
      <c r="G4482" s="97">
        <v>1.4930981199999999E-3</v>
      </c>
      <c r="H4482" s="97">
        <v>4.0960664699999996E-3</v>
      </c>
    </row>
    <row r="4483" spans="1:8" x14ac:dyDescent="0.2">
      <c r="A4483" s="42" t="s">
        <v>57</v>
      </c>
      <c r="B4483" s="42" t="s">
        <v>67</v>
      </c>
      <c r="C4483" s="42" t="s">
        <v>24</v>
      </c>
      <c r="D4483" s="43">
        <v>3340</v>
      </c>
      <c r="E4483" s="97">
        <v>7.1058436299999998E-3</v>
      </c>
      <c r="F4483" s="97">
        <v>1.2830517100000001E-3</v>
      </c>
      <c r="G4483" s="97">
        <v>1.9397695300000001E-3</v>
      </c>
      <c r="H4483" s="97">
        <v>3.8830219200000002E-3</v>
      </c>
    </row>
    <row r="4484" spans="1:8" x14ac:dyDescent="0.2">
      <c r="A4484" s="42" t="s">
        <v>57</v>
      </c>
      <c r="B4484" s="42" t="s">
        <v>67</v>
      </c>
      <c r="C4484" s="42" t="s">
        <v>25</v>
      </c>
      <c r="D4484" s="43">
        <v>1980</v>
      </c>
      <c r="E4484" s="97">
        <v>7.2830150999999999E-3</v>
      </c>
      <c r="F4484" s="97">
        <v>1.37170874E-3</v>
      </c>
      <c r="G4484" s="97">
        <v>2.46034979E-3</v>
      </c>
      <c r="H4484" s="97">
        <v>3.4509560799999999E-3</v>
      </c>
    </row>
    <row r="4485" spans="1:8" x14ac:dyDescent="0.2">
      <c r="A4485" s="42" t="s">
        <v>57</v>
      </c>
      <c r="B4485" s="42" t="s">
        <v>67</v>
      </c>
      <c r="C4485" s="42" t="s">
        <v>26</v>
      </c>
      <c r="D4485" s="43">
        <v>28499</v>
      </c>
      <c r="E4485" s="97">
        <v>5.7877316699999999E-3</v>
      </c>
      <c r="F4485" s="97">
        <v>1.3873263E-3</v>
      </c>
      <c r="G4485" s="97">
        <v>8.4492868999999995E-4</v>
      </c>
      <c r="H4485" s="97">
        <v>3.5554762000000002E-3</v>
      </c>
    </row>
    <row r="4486" spans="1:8" x14ac:dyDescent="0.2">
      <c r="A4486" s="42" t="s">
        <v>57</v>
      </c>
      <c r="B4486" s="42" t="s">
        <v>67</v>
      </c>
      <c r="C4486" s="42" t="s">
        <v>27</v>
      </c>
      <c r="D4486" s="43">
        <v>5511</v>
      </c>
      <c r="E4486" s="97">
        <v>7.2943567499999997E-3</v>
      </c>
      <c r="F4486" s="97">
        <v>2.6545622699999999E-3</v>
      </c>
      <c r="G4486" s="97">
        <v>1.0732929899999999E-3</v>
      </c>
      <c r="H4486" s="97">
        <v>3.9294115600000002E-3</v>
      </c>
    </row>
    <row r="4487" spans="1:8" x14ac:dyDescent="0.2">
      <c r="A4487" s="42" t="s">
        <v>57</v>
      </c>
      <c r="B4487" s="42" t="s">
        <v>67</v>
      </c>
      <c r="C4487" s="42" t="s">
        <v>28</v>
      </c>
      <c r="D4487" s="43">
        <v>2925</v>
      </c>
      <c r="E4487" s="97">
        <v>7.6742123300000001E-3</v>
      </c>
      <c r="F4487" s="97">
        <v>2.07701385E-3</v>
      </c>
      <c r="G4487" s="97">
        <v>1.21724019E-3</v>
      </c>
      <c r="H4487" s="97">
        <v>4.3799578199999996E-3</v>
      </c>
    </row>
    <row r="4488" spans="1:8" x14ac:dyDescent="0.2">
      <c r="A4488" s="42" t="s">
        <v>57</v>
      </c>
      <c r="B4488" s="42" t="s">
        <v>67</v>
      </c>
      <c r="C4488" s="42" t="s">
        <v>29</v>
      </c>
      <c r="D4488" s="43">
        <v>1456</v>
      </c>
      <c r="E4488" s="97">
        <v>8.4666654700000007E-3</v>
      </c>
      <c r="F4488" s="97">
        <v>2.1087547100000002E-3</v>
      </c>
      <c r="G4488" s="97">
        <v>1.71111055E-3</v>
      </c>
      <c r="H4488" s="97">
        <v>4.6467997199999998E-3</v>
      </c>
    </row>
    <row r="4489" spans="1:8" x14ac:dyDescent="0.2">
      <c r="A4489" s="42" t="s">
        <v>57</v>
      </c>
      <c r="B4489" s="42" t="s">
        <v>67</v>
      </c>
      <c r="C4489" s="42" t="s">
        <v>30</v>
      </c>
      <c r="D4489" s="43">
        <v>1930</v>
      </c>
      <c r="E4489" s="97">
        <v>6.8388682600000004E-3</v>
      </c>
      <c r="F4489" s="97">
        <v>1.43836931E-3</v>
      </c>
      <c r="G4489" s="97">
        <v>1.1341031000000001E-3</v>
      </c>
      <c r="H4489" s="97">
        <v>4.2663953700000003E-3</v>
      </c>
    </row>
    <row r="4490" spans="1:8" x14ac:dyDescent="0.2">
      <c r="A4490" s="42" t="s">
        <v>57</v>
      </c>
      <c r="B4490" s="42" t="s">
        <v>67</v>
      </c>
      <c r="C4490" s="42" t="s">
        <v>31</v>
      </c>
      <c r="D4490" s="43">
        <v>6672</v>
      </c>
      <c r="E4490" s="97">
        <v>7.4217429200000001E-3</v>
      </c>
      <c r="F4490" s="97">
        <v>1.2109476699999999E-3</v>
      </c>
      <c r="G4490" s="97">
        <v>9.4062051999999996E-4</v>
      </c>
      <c r="H4490" s="97">
        <v>5.2701742399999998E-3</v>
      </c>
    </row>
    <row r="4491" spans="1:8" x14ac:dyDescent="0.2">
      <c r="A4491" s="42" t="s">
        <v>57</v>
      </c>
      <c r="B4491" s="42" t="s">
        <v>67</v>
      </c>
      <c r="C4491" s="42" t="s">
        <v>166</v>
      </c>
      <c r="D4491" s="43">
        <v>4</v>
      </c>
      <c r="E4491" s="97">
        <v>6.4409718700000002E-3</v>
      </c>
      <c r="F4491" s="97">
        <v>3.30439791E-3</v>
      </c>
      <c r="G4491" s="97">
        <v>1.4988423499999999E-3</v>
      </c>
      <c r="H4491" s="97">
        <v>1.63773124E-3</v>
      </c>
    </row>
    <row r="4492" spans="1:8" x14ac:dyDescent="0.2">
      <c r="A4492" s="42" t="s">
        <v>57</v>
      </c>
      <c r="B4492" s="42" t="s">
        <v>67</v>
      </c>
      <c r="C4492" s="42" t="s">
        <v>32</v>
      </c>
      <c r="D4492" s="43">
        <v>3007</v>
      </c>
      <c r="E4492" s="97">
        <v>7.8834722799999996E-3</v>
      </c>
      <c r="F4492" s="97">
        <v>2.1197065499999998E-3</v>
      </c>
      <c r="G4492" s="97">
        <v>1.1385391600000001E-3</v>
      </c>
      <c r="H4492" s="97">
        <v>4.6252260800000002E-3</v>
      </c>
    </row>
    <row r="4493" spans="1:8" x14ac:dyDescent="0.2">
      <c r="A4493" s="42" t="s">
        <v>57</v>
      </c>
      <c r="B4493" s="42" t="s">
        <v>67</v>
      </c>
      <c r="C4493" s="42" t="s">
        <v>33</v>
      </c>
      <c r="D4493" s="43">
        <v>3601</v>
      </c>
      <c r="E4493" s="97">
        <v>7.4203247500000003E-3</v>
      </c>
      <c r="F4493" s="97">
        <v>2.2568927799999998E-3</v>
      </c>
      <c r="G4493" s="97">
        <v>1.1351396899999999E-3</v>
      </c>
      <c r="H4493" s="97">
        <v>4.0282918000000001E-3</v>
      </c>
    </row>
    <row r="4494" spans="1:8" x14ac:dyDescent="0.2">
      <c r="A4494" s="42" t="s">
        <v>57</v>
      </c>
      <c r="B4494" s="42" t="s">
        <v>67</v>
      </c>
      <c r="C4494" s="42" t="s">
        <v>34</v>
      </c>
      <c r="D4494" s="43">
        <v>1964</v>
      </c>
      <c r="E4494" s="97">
        <v>7.7417411500000002E-3</v>
      </c>
      <c r="F4494" s="97">
        <v>1.6936274099999999E-3</v>
      </c>
      <c r="G4494" s="97">
        <v>1.8895439600000001E-3</v>
      </c>
      <c r="H4494" s="97">
        <v>4.1585692899999997E-3</v>
      </c>
    </row>
    <row r="4495" spans="1:8" x14ac:dyDescent="0.2">
      <c r="A4495" s="42" t="s">
        <v>57</v>
      </c>
      <c r="B4495" s="42" t="s">
        <v>67</v>
      </c>
      <c r="C4495" s="42" t="s">
        <v>35</v>
      </c>
      <c r="D4495" s="43">
        <v>6244</v>
      </c>
      <c r="E4495" s="97">
        <v>6.7979424500000003E-3</v>
      </c>
      <c r="F4495" s="97">
        <v>8.0060166999999999E-4</v>
      </c>
      <c r="G4495" s="97">
        <v>2.8072854999999998E-3</v>
      </c>
      <c r="H4495" s="97">
        <v>3.1900548100000001E-3</v>
      </c>
    </row>
    <row r="4496" spans="1:8" x14ac:dyDescent="0.2">
      <c r="A4496" s="42" t="s">
        <v>57</v>
      </c>
      <c r="B4496" s="42" t="s">
        <v>67</v>
      </c>
      <c r="C4496" s="42" t="s">
        <v>36</v>
      </c>
      <c r="D4496" s="43">
        <v>2683</v>
      </c>
      <c r="E4496" s="97">
        <v>6.6431602200000004E-3</v>
      </c>
      <c r="F4496" s="97">
        <v>2.1223044700000001E-3</v>
      </c>
      <c r="G4496" s="97">
        <v>6.1403825E-4</v>
      </c>
      <c r="H4496" s="97">
        <v>3.9068170299999998E-3</v>
      </c>
    </row>
    <row r="4497" spans="1:8" x14ac:dyDescent="0.2">
      <c r="A4497" s="42" t="s">
        <v>57</v>
      </c>
      <c r="B4497" s="42" t="s">
        <v>67</v>
      </c>
      <c r="C4497" s="42" t="s">
        <v>37</v>
      </c>
      <c r="D4497" s="43">
        <v>2765</v>
      </c>
      <c r="E4497" s="97">
        <v>8.1044092099999999E-3</v>
      </c>
      <c r="F4497" s="97">
        <v>1.1551383999999999E-3</v>
      </c>
      <c r="G4497" s="97">
        <v>1.7856094E-3</v>
      </c>
      <c r="H4497" s="97">
        <v>5.1636609300000002E-3</v>
      </c>
    </row>
    <row r="4498" spans="1:8" x14ac:dyDescent="0.2">
      <c r="A4498" s="42" t="s">
        <v>57</v>
      </c>
      <c r="B4498" s="42" t="s">
        <v>67</v>
      </c>
      <c r="C4498" s="42" t="s">
        <v>38</v>
      </c>
      <c r="D4498" s="43">
        <v>1872</v>
      </c>
      <c r="E4498" s="97">
        <v>9.5784240099999994E-3</v>
      </c>
      <c r="F4498" s="97">
        <v>2.5045687999999998E-3</v>
      </c>
      <c r="G4498" s="97">
        <v>1.6237273500000001E-3</v>
      </c>
      <c r="H4498" s="97">
        <v>5.4501273700000002E-3</v>
      </c>
    </row>
    <row r="4499" spans="1:8" x14ac:dyDescent="0.2">
      <c r="A4499" s="42" t="s">
        <v>57</v>
      </c>
      <c r="B4499" s="42" t="s">
        <v>67</v>
      </c>
      <c r="C4499" s="42" t="s">
        <v>39</v>
      </c>
      <c r="D4499" s="43">
        <v>3103</v>
      </c>
      <c r="E4499" s="97">
        <v>7.1226431699999999E-3</v>
      </c>
      <c r="F4499" s="97">
        <v>1.38772863E-3</v>
      </c>
      <c r="G4499" s="97">
        <v>2.5957255200000002E-3</v>
      </c>
      <c r="H4499" s="97">
        <v>3.1391885399999998E-3</v>
      </c>
    </row>
    <row r="4500" spans="1:8" x14ac:dyDescent="0.2">
      <c r="A4500" s="42" t="s">
        <v>57</v>
      </c>
      <c r="B4500" s="42" t="s">
        <v>67</v>
      </c>
      <c r="C4500" s="42" t="s">
        <v>40</v>
      </c>
      <c r="D4500" s="43">
        <v>785</v>
      </c>
      <c r="E4500" s="97">
        <v>9.5292224499999995E-3</v>
      </c>
      <c r="F4500" s="97">
        <v>2.1676985100000002E-3</v>
      </c>
      <c r="G4500" s="97">
        <v>1.6880158E-3</v>
      </c>
      <c r="H4500" s="97">
        <v>5.6735076600000003E-3</v>
      </c>
    </row>
    <row r="4501" spans="1:8" x14ac:dyDescent="0.2">
      <c r="A4501" s="42" t="s">
        <v>57</v>
      </c>
      <c r="B4501" s="42" t="s">
        <v>67</v>
      </c>
      <c r="C4501" s="42" t="s">
        <v>41</v>
      </c>
      <c r="D4501" s="43">
        <v>2012</v>
      </c>
      <c r="E4501" s="97">
        <v>7.6492604499999997E-3</v>
      </c>
      <c r="F4501" s="97">
        <v>1.81128483E-3</v>
      </c>
      <c r="G4501" s="97">
        <v>1.87174384E-3</v>
      </c>
      <c r="H4501" s="97">
        <v>3.9662313100000002E-3</v>
      </c>
    </row>
    <row r="4502" spans="1:8" x14ac:dyDescent="0.2">
      <c r="A4502" s="42" t="s">
        <v>57</v>
      </c>
      <c r="B4502" s="42" t="s">
        <v>67</v>
      </c>
      <c r="C4502" s="42" t="s">
        <v>42</v>
      </c>
      <c r="D4502" s="43">
        <v>1483</v>
      </c>
      <c r="E4502" s="97">
        <v>7.3704996899999998E-3</v>
      </c>
      <c r="F4502" s="97">
        <v>1.6833056200000001E-3</v>
      </c>
      <c r="G4502" s="97">
        <v>1.45622588E-3</v>
      </c>
      <c r="H4502" s="97">
        <v>4.2309677000000002E-3</v>
      </c>
    </row>
    <row r="4503" spans="1:8" x14ac:dyDescent="0.2">
      <c r="A4503" s="42" t="s">
        <v>57</v>
      </c>
      <c r="B4503" s="42" t="s">
        <v>67</v>
      </c>
      <c r="C4503" s="42" t="s">
        <v>43</v>
      </c>
      <c r="D4503" s="43">
        <v>740</v>
      </c>
      <c r="E4503" s="97">
        <v>6.7702074600000002E-3</v>
      </c>
      <c r="F4503" s="97">
        <v>5.4008672999999996E-4</v>
      </c>
      <c r="G4503" s="97">
        <v>1.4796512899999999E-3</v>
      </c>
      <c r="H4503" s="97">
        <v>4.7387541399999998E-3</v>
      </c>
    </row>
    <row r="4504" spans="1:8" x14ac:dyDescent="0.2">
      <c r="A4504" s="42" t="s">
        <v>57</v>
      </c>
      <c r="B4504" s="42" t="s">
        <v>67</v>
      </c>
      <c r="C4504" s="42" t="s">
        <v>44</v>
      </c>
      <c r="D4504" s="43">
        <v>1414</v>
      </c>
      <c r="E4504" s="97">
        <v>7.8131300399999996E-3</v>
      </c>
      <c r="F4504" s="97">
        <v>2.0611508100000001E-3</v>
      </c>
      <c r="G4504" s="97">
        <v>1.21036633E-3</v>
      </c>
      <c r="H4504" s="97">
        <v>4.5416124199999996E-3</v>
      </c>
    </row>
    <row r="4505" spans="1:8" x14ac:dyDescent="0.2">
      <c r="A4505" s="42" t="s">
        <v>57</v>
      </c>
      <c r="B4505" s="42" t="s">
        <v>67</v>
      </c>
      <c r="C4505" s="42" t="s">
        <v>45</v>
      </c>
      <c r="D4505" s="43">
        <v>1685</v>
      </c>
      <c r="E4505" s="97">
        <v>7.9739666700000007E-3</v>
      </c>
      <c r="F4505" s="97">
        <v>1.9309537E-3</v>
      </c>
      <c r="G4505" s="97">
        <v>1.18226567E-3</v>
      </c>
      <c r="H4505" s="97">
        <v>4.8607330799999996E-3</v>
      </c>
    </row>
    <row r="4506" spans="1:8" x14ac:dyDescent="0.2">
      <c r="A4506" s="42" t="s">
        <v>57</v>
      </c>
      <c r="B4506" s="42" t="s">
        <v>67</v>
      </c>
      <c r="C4506" s="42" t="s">
        <v>46</v>
      </c>
      <c r="D4506" s="43">
        <v>741</v>
      </c>
      <c r="E4506" s="97">
        <v>8.1371673799999992E-3</v>
      </c>
      <c r="F4506" s="97">
        <v>1.52584072E-3</v>
      </c>
      <c r="G4506" s="97">
        <v>1.9943329900000001E-3</v>
      </c>
      <c r="H4506" s="97">
        <v>4.6169931899999999E-3</v>
      </c>
    </row>
    <row r="4507" spans="1:8" x14ac:dyDescent="0.2">
      <c r="A4507" s="42" t="s">
        <v>57</v>
      </c>
      <c r="B4507" s="42" t="s">
        <v>67</v>
      </c>
      <c r="C4507" s="42" t="s">
        <v>47</v>
      </c>
      <c r="D4507" s="43">
        <v>3613</v>
      </c>
      <c r="E4507" s="97">
        <v>6.79524981E-3</v>
      </c>
      <c r="F4507" s="97">
        <v>1.35793049E-3</v>
      </c>
      <c r="G4507" s="97">
        <v>1.08704974E-3</v>
      </c>
      <c r="H4507" s="97">
        <v>4.3502691E-3</v>
      </c>
    </row>
    <row r="4508" spans="1:8" x14ac:dyDescent="0.2">
      <c r="A4508" s="42" t="s">
        <v>57</v>
      </c>
      <c r="B4508" s="42" t="s">
        <v>67</v>
      </c>
      <c r="C4508" s="42" t="s">
        <v>48</v>
      </c>
      <c r="D4508" s="43">
        <v>2313</v>
      </c>
      <c r="E4508" s="97">
        <v>5.4877821800000002E-3</v>
      </c>
      <c r="F4508" s="97">
        <v>1.5536428100000001E-3</v>
      </c>
      <c r="G4508" s="97">
        <v>6.0964772999999996E-4</v>
      </c>
      <c r="H4508" s="97">
        <v>3.32449116E-3</v>
      </c>
    </row>
    <row r="4509" spans="1:8" x14ac:dyDescent="0.2">
      <c r="A4509" s="42" t="s">
        <v>57</v>
      </c>
      <c r="B4509" s="42" t="s">
        <v>67</v>
      </c>
      <c r="C4509" s="42" t="s">
        <v>49</v>
      </c>
      <c r="D4509" s="43">
        <v>576</v>
      </c>
      <c r="E4509" s="97">
        <v>8.4696097700000007E-3</v>
      </c>
      <c r="F4509" s="97">
        <v>1.33947779E-3</v>
      </c>
      <c r="G4509" s="97">
        <v>1.48955898E-3</v>
      </c>
      <c r="H4509" s="97">
        <v>5.6405724999999997E-3</v>
      </c>
    </row>
    <row r="4510" spans="1:8" x14ac:dyDescent="0.2">
      <c r="A4510" s="42" t="s">
        <v>57</v>
      </c>
      <c r="B4510" s="42" t="s">
        <v>67</v>
      </c>
      <c r="C4510" s="42" t="s">
        <v>50</v>
      </c>
      <c r="D4510" s="43">
        <v>4964</v>
      </c>
      <c r="E4510" s="97">
        <v>5.4696684099999997E-3</v>
      </c>
      <c r="F4510" s="97">
        <v>1.6646076199999999E-3</v>
      </c>
      <c r="G4510" s="97">
        <v>7.9828210999999998E-4</v>
      </c>
      <c r="H4510" s="97">
        <v>3.00677819E-3</v>
      </c>
    </row>
    <row r="4511" spans="1:8" x14ac:dyDescent="0.2">
      <c r="A4511" s="42" t="s">
        <v>57</v>
      </c>
      <c r="B4511" s="42" t="s">
        <v>67</v>
      </c>
      <c r="C4511" s="42" t="s">
        <v>51</v>
      </c>
      <c r="D4511" s="43">
        <v>26</v>
      </c>
      <c r="E4511" s="97">
        <v>8.0395298000000004E-3</v>
      </c>
      <c r="F4511" s="97">
        <v>1.41381741E-3</v>
      </c>
      <c r="G4511" s="97">
        <v>1.2290774199999999E-3</v>
      </c>
      <c r="H4511" s="97">
        <v>5.39663442E-3</v>
      </c>
    </row>
    <row r="4512" spans="1:8" x14ac:dyDescent="0.2">
      <c r="A4512" s="42" t="s">
        <v>57</v>
      </c>
      <c r="B4512" s="42" t="s">
        <v>67</v>
      </c>
      <c r="C4512" s="42" t="s">
        <v>52</v>
      </c>
      <c r="D4512" s="43">
        <v>1849</v>
      </c>
      <c r="E4512" s="97">
        <v>9.66681164E-3</v>
      </c>
      <c r="F4512" s="97">
        <v>2.1250160299999999E-3</v>
      </c>
      <c r="G4512" s="97">
        <v>1.41266903E-3</v>
      </c>
      <c r="H4512" s="97">
        <v>6.1291261299999998E-3</v>
      </c>
    </row>
    <row r="4513" spans="1:8" x14ac:dyDescent="0.2">
      <c r="A4513" s="42" t="s">
        <v>58</v>
      </c>
      <c r="B4513" s="42" t="s">
        <v>67</v>
      </c>
      <c r="C4513" s="42" t="s">
        <v>9</v>
      </c>
      <c r="D4513" s="43">
        <v>154794</v>
      </c>
      <c r="E4513" s="97">
        <v>6.7839807199999999E-3</v>
      </c>
      <c r="F4513" s="97">
        <v>1.4875235399999999E-3</v>
      </c>
      <c r="G4513" s="97">
        <v>1.2956883900000001E-3</v>
      </c>
      <c r="H4513" s="97">
        <v>4.0071683800000004E-3</v>
      </c>
    </row>
    <row r="4514" spans="1:8" x14ac:dyDescent="0.2">
      <c r="A4514" s="42" t="s">
        <v>58</v>
      </c>
      <c r="B4514" s="42" t="s">
        <v>67</v>
      </c>
      <c r="C4514" s="42" t="s">
        <v>10</v>
      </c>
      <c r="D4514" s="43">
        <v>2619</v>
      </c>
      <c r="E4514" s="97">
        <v>7.5264888699999996E-3</v>
      </c>
      <c r="F4514" s="97">
        <v>2.0069238699999999E-3</v>
      </c>
      <c r="G4514" s="97">
        <v>1.34644596E-3</v>
      </c>
      <c r="H4514" s="97">
        <v>4.1731185700000003E-3</v>
      </c>
    </row>
    <row r="4515" spans="1:8" x14ac:dyDescent="0.2">
      <c r="A4515" s="42" t="s">
        <v>58</v>
      </c>
      <c r="B4515" s="42" t="s">
        <v>67</v>
      </c>
      <c r="C4515" s="42" t="s">
        <v>11</v>
      </c>
      <c r="D4515" s="43">
        <v>1506</v>
      </c>
      <c r="E4515" s="97">
        <v>8.0439197600000005E-3</v>
      </c>
      <c r="F4515" s="97">
        <v>1.8730861200000001E-3</v>
      </c>
      <c r="G4515" s="97">
        <v>2.1365846000000002E-3</v>
      </c>
      <c r="H4515" s="97">
        <v>4.0342485600000002E-3</v>
      </c>
    </row>
    <row r="4516" spans="1:8" x14ac:dyDescent="0.2">
      <c r="A4516" s="42" t="s">
        <v>58</v>
      </c>
      <c r="B4516" s="42" t="s">
        <v>67</v>
      </c>
      <c r="C4516" s="42" t="s">
        <v>12</v>
      </c>
      <c r="D4516" s="43">
        <v>1706</v>
      </c>
      <c r="E4516" s="97">
        <v>6.5592975499999999E-3</v>
      </c>
      <c r="F4516" s="97">
        <v>1.33096401E-3</v>
      </c>
      <c r="G4516" s="97">
        <v>9.2379539999999996E-4</v>
      </c>
      <c r="H4516" s="97">
        <v>4.3045376599999997E-3</v>
      </c>
    </row>
    <row r="4517" spans="1:8" x14ac:dyDescent="0.2">
      <c r="A4517" s="42" t="s">
        <v>58</v>
      </c>
      <c r="B4517" s="42" t="s">
        <v>67</v>
      </c>
      <c r="C4517" s="42" t="s">
        <v>13</v>
      </c>
      <c r="D4517" s="43">
        <v>2700</v>
      </c>
      <c r="E4517" s="97">
        <v>6.6365781300000001E-3</v>
      </c>
      <c r="F4517" s="97">
        <v>1.1031247500000001E-3</v>
      </c>
      <c r="G4517" s="97">
        <v>7.2143322000000005E-4</v>
      </c>
      <c r="H4517" s="97">
        <v>4.8120196499999998E-3</v>
      </c>
    </row>
    <row r="4518" spans="1:8" x14ac:dyDescent="0.2">
      <c r="A4518" s="42" t="s">
        <v>58</v>
      </c>
      <c r="B4518" s="42" t="s">
        <v>67</v>
      </c>
      <c r="C4518" s="42" t="s">
        <v>14</v>
      </c>
      <c r="D4518" s="43">
        <v>1295</v>
      </c>
      <c r="E4518" s="97">
        <v>8.1541628500000005E-3</v>
      </c>
      <c r="F4518" s="97">
        <v>1.42069724E-3</v>
      </c>
      <c r="G4518" s="97">
        <v>1.5716339000000001E-3</v>
      </c>
      <c r="H4518" s="97">
        <v>5.1618312300000004E-3</v>
      </c>
    </row>
    <row r="4519" spans="1:8" x14ac:dyDescent="0.2">
      <c r="A4519" s="42" t="s">
        <v>58</v>
      </c>
      <c r="B4519" s="42" t="s">
        <v>67</v>
      </c>
      <c r="C4519" s="42" t="s">
        <v>15</v>
      </c>
      <c r="D4519" s="43">
        <v>2118</v>
      </c>
      <c r="E4519" s="97">
        <v>8.5954820500000004E-3</v>
      </c>
      <c r="F4519" s="97">
        <v>2.3198147000000001E-3</v>
      </c>
      <c r="G4519" s="97">
        <v>1.4697596200000001E-3</v>
      </c>
      <c r="H4519" s="97">
        <v>4.8059072299999998E-3</v>
      </c>
    </row>
    <row r="4520" spans="1:8" x14ac:dyDescent="0.2">
      <c r="A4520" s="42" t="s">
        <v>58</v>
      </c>
      <c r="B4520" s="42" t="s">
        <v>67</v>
      </c>
      <c r="C4520" s="42" t="s">
        <v>16</v>
      </c>
      <c r="D4520" s="43">
        <v>4111</v>
      </c>
      <c r="E4520" s="97">
        <v>5.4117620099999996E-3</v>
      </c>
      <c r="F4520" s="97">
        <v>1.00781979E-3</v>
      </c>
      <c r="G4520" s="97">
        <v>1.3602927200000001E-3</v>
      </c>
      <c r="H4520" s="97">
        <v>3.0436490300000001E-3</v>
      </c>
    </row>
    <row r="4521" spans="1:8" x14ac:dyDescent="0.2">
      <c r="A4521" s="42" t="s">
        <v>58</v>
      </c>
      <c r="B4521" s="42" t="s">
        <v>67</v>
      </c>
      <c r="C4521" s="42" t="s">
        <v>17</v>
      </c>
      <c r="D4521" s="43">
        <v>1956</v>
      </c>
      <c r="E4521" s="97">
        <v>8.7642543300000004E-3</v>
      </c>
      <c r="F4521" s="97">
        <v>1.8892839200000001E-3</v>
      </c>
      <c r="G4521" s="97">
        <v>2.4759285200000002E-3</v>
      </c>
      <c r="H4521" s="97">
        <v>4.3990414000000004E-3</v>
      </c>
    </row>
    <row r="4522" spans="1:8" x14ac:dyDescent="0.2">
      <c r="A4522" s="42" t="s">
        <v>58</v>
      </c>
      <c r="B4522" s="42" t="s">
        <v>67</v>
      </c>
      <c r="C4522" s="42" t="s">
        <v>18</v>
      </c>
      <c r="D4522" s="43">
        <v>737</v>
      </c>
      <c r="E4522" s="97">
        <v>9.9116473300000004E-3</v>
      </c>
      <c r="F4522" s="97">
        <v>2.7737101299999999E-3</v>
      </c>
      <c r="G4522" s="97">
        <v>1.7582068399999999E-3</v>
      </c>
      <c r="H4522" s="97">
        <v>5.3797298899999997E-3</v>
      </c>
    </row>
    <row r="4523" spans="1:8" x14ac:dyDescent="0.2">
      <c r="A4523" s="42" t="s">
        <v>58</v>
      </c>
      <c r="B4523" s="42" t="s">
        <v>67</v>
      </c>
      <c r="C4523" s="42" t="s">
        <v>19</v>
      </c>
      <c r="D4523" s="43">
        <v>2392</v>
      </c>
      <c r="E4523" s="97">
        <v>7.3946524599999997E-3</v>
      </c>
      <c r="F4523" s="97">
        <v>2.0070129100000001E-3</v>
      </c>
      <c r="G4523" s="97">
        <v>1.25704484E-3</v>
      </c>
      <c r="H4523" s="97">
        <v>4.1305942199999996E-3</v>
      </c>
    </row>
    <row r="4524" spans="1:8" x14ac:dyDescent="0.2">
      <c r="A4524" s="42" t="s">
        <v>58</v>
      </c>
      <c r="B4524" s="42" t="s">
        <v>67</v>
      </c>
      <c r="C4524" s="42" t="s">
        <v>20</v>
      </c>
      <c r="D4524" s="43">
        <v>6597</v>
      </c>
      <c r="E4524" s="97">
        <v>7.1440474199999998E-3</v>
      </c>
      <c r="F4524" s="97">
        <v>1.26820388E-3</v>
      </c>
      <c r="G4524" s="97">
        <v>2.1075479400000001E-3</v>
      </c>
      <c r="H4524" s="97">
        <v>3.7682951100000001E-3</v>
      </c>
    </row>
    <row r="4525" spans="1:8" x14ac:dyDescent="0.2">
      <c r="A4525" s="42" t="s">
        <v>58</v>
      </c>
      <c r="B4525" s="42" t="s">
        <v>67</v>
      </c>
      <c r="C4525" s="42" t="s">
        <v>21</v>
      </c>
      <c r="D4525" s="43">
        <v>2407</v>
      </c>
      <c r="E4525" s="97">
        <v>7.9286684599999997E-3</v>
      </c>
      <c r="F4525" s="97">
        <v>1.6615165099999999E-3</v>
      </c>
      <c r="G4525" s="97">
        <v>1.6471487E-3</v>
      </c>
      <c r="H4525" s="97">
        <v>4.6200027600000002E-3</v>
      </c>
    </row>
    <row r="4526" spans="1:8" x14ac:dyDescent="0.2">
      <c r="A4526" s="42" t="s">
        <v>58</v>
      </c>
      <c r="B4526" s="42" t="s">
        <v>67</v>
      </c>
      <c r="C4526" s="42" t="s">
        <v>22</v>
      </c>
      <c r="D4526" s="43">
        <v>3743</v>
      </c>
      <c r="E4526" s="97">
        <v>5.4091740399999999E-3</v>
      </c>
      <c r="F4526" s="97">
        <v>8.4140371999999995E-4</v>
      </c>
      <c r="G4526" s="97">
        <v>1.0534167599999999E-3</v>
      </c>
      <c r="H4526" s="97">
        <v>3.5143531E-3</v>
      </c>
    </row>
    <row r="4527" spans="1:8" x14ac:dyDescent="0.2">
      <c r="A4527" s="42" t="s">
        <v>58</v>
      </c>
      <c r="B4527" s="42" t="s">
        <v>67</v>
      </c>
      <c r="C4527" s="42" t="s">
        <v>23</v>
      </c>
      <c r="D4527" s="43">
        <v>2420</v>
      </c>
      <c r="E4527" s="97">
        <v>6.3668596499999999E-3</v>
      </c>
      <c r="F4527" s="97">
        <v>7.4419359000000001E-4</v>
      </c>
      <c r="G4527" s="97">
        <v>1.51202819E-3</v>
      </c>
      <c r="H4527" s="97">
        <v>4.1106373899999996E-3</v>
      </c>
    </row>
    <row r="4528" spans="1:8" x14ac:dyDescent="0.2">
      <c r="A4528" s="42" t="s">
        <v>58</v>
      </c>
      <c r="B4528" s="42" t="s">
        <v>67</v>
      </c>
      <c r="C4528" s="42" t="s">
        <v>24</v>
      </c>
      <c r="D4528" s="43">
        <v>4436</v>
      </c>
      <c r="E4528" s="97">
        <v>7.4285202000000002E-3</v>
      </c>
      <c r="F4528" s="97">
        <v>1.29378868E-3</v>
      </c>
      <c r="G4528" s="97">
        <v>1.9940175600000002E-3</v>
      </c>
      <c r="H4528" s="97">
        <v>4.1407134699999997E-3</v>
      </c>
    </row>
    <row r="4529" spans="1:8" x14ac:dyDescent="0.2">
      <c r="A4529" s="42" t="s">
        <v>58</v>
      </c>
      <c r="B4529" s="42" t="s">
        <v>67</v>
      </c>
      <c r="C4529" s="42" t="s">
        <v>25</v>
      </c>
      <c r="D4529" s="43">
        <v>1539</v>
      </c>
      <c r="E4529" s="97">
        <v>8.1969485299999995E-3</v>
      </c>
      <c r="F4529" s="97">
        <v>1.7699757500000001E-3</v>
      </c>
      <c r="G4529" s="97">
        <v>2.1478139900000001E-3</v>
      </c>
      <c r="H4529" s="97">
        <v>4.2791583100000004E-3</v>
      </c>
    </row>
    <row r="4530" spans="1:8" x14ac:dyDescent="0.2">
      <c r="A4530" s="42" t="s">
        <v>58</v>
      </c>
      <c r="B4530" s="42" t="s">
        <v>67</v>
      </c>
      <c r="C4530" s="42" t="s">
        <v>26</v>
      </c>
      <c r="D4530" s="43">
        <v>31863</v>
      </c>
      <c r="E4530" s="97">
        <v>5.5406077899999998E-3</v>
      </c>
      <c r="F4530" s="97">
        <v>1.34928804E-3</v>
      </c>
      <c r="G4530" s="97">
        <v>8.3594699999999997E-4</v>
      </c>
      <c r="H4530" s="97">
        <v>3.35537225E-3</v>
      </c>
    </row>
    <row r="4531" spans="1:8" x14ac:dyDescent="0.2">
      <c r="A4531" s="42" t="s">
        <v>58</v>
      </c>
      <c r="B4531" s="42" t="s">
        <v>67</v>
      </c>
      <c r="C4531" s="42" t="s">
        <v>27</v>
      </c>
      <c r="D4531" s="43">
        <v>8089</v>
      </c>
      <c r="E4531" s="97">
        <v>5.9410711400000003E-3</v>
      </c>
      <c r="F4531" s="97">
        <v>1.8519517700000001E-3</v>
      </c>
      <c r="G4531" s="97">
        <v>6.5023979999999999E-4</v>
      </c>
      <c r="H4531" s="97">
        <v>3.5625037599999998E-3</v>
      </c>
    </row>
    <row r="4532" spans="1:8" x14ac:dyDescent="0.2">
      <c r="A4532" s="42" t="s">
        <v>58</v>
      </c>
      <c r="B4532" s="42" t="s">
        <v>67</v>
      </c>
      <c r="C4532" s="42" t="s">
        <v>28</v>
      </c>
      <c r="D4532" s="43">
        <v>3514</v>
      </c>
      <c r="E4532" s="97">
        <v>7.3658307499999999E-3</v>
      </c>
      <c r="F4532" s="97">
        <v>1.7646969200000001E-3</v>
      </c>
      <c r="G4532" s="97">
        <v>1.1512611299999999E-3</v>
      </c>
      <c r="H4532" s="97">
        <v>4.4498722299999996E-3</v>
      </c>
    </row>
    <row r="4533" spans="1:8" x14ac:dyDescent="0.2">
      <c r="A4533" s="42" t="s">
        <v>58</v>
      </c>
      <c r="B4533" s="42" t="s">
        <v>67</v>
      </c>
      <c r="C4533" s="42" t="s">
        <v>29</v>
      </c>
      <c r="D4533" s="43">
        <v>1523</v>
      </c>
      <c r="E4533" s="97">
        <v>8.6478469699999994E-3</v>
      </c>
      <c r="F4533" s="97">
        <v>2.0903322600000001E-3</v>
      </c>
      <c r="G4533" s="97">
        <v>1.71673969E-3</v>
      </c>
      <c r="H4533" s="97">
        <v>4.8407745500000003E-3</v>
      </c>
    </row>
    <row r="4534" spans="1:8" x14ac:dyDescent="0.2">
      <c r="A4534" s="42" t="s">
        <v>58</v>
      </c>
      <c r="B4534" s="42" t="s">
        <v>67</v>
      </c>
      <c r="C4534" s="42" t="s">
        <v>30</v>
      </c>
      <c r="D4534" s="43">
        <v>2420</v>
      </c>
      <c r="E4534" s="97">
        <v>6.9840208399999998E-3</v>
      </c>
      <c r="F4534" s="97">
        <v>1.4424833099999999E-3</v>
      </c>
      <c r="G4534" s="97">
        <v>1.0939362899999999E-3</v>
      </c>
      <c r="H4534" s="97">
        <v>4.4476007699999999E-3</v>
      </c>
    </row>
    <row r="4535" spans="1:8" x14ac:dyDescent="0.2">
      <c r="A4535" s="42" t="s">
        <v>58</v>
      </c>
      <c r="B4535" s="42" t="s">
        <v>67</v>
      </c>
      <c r="C4535" s="42" t="s">
        <v>31</v>
      </c>
      <c r="D4535" s="43">
        <v>6492</v>
      </c>
      <c r="E4535" s="97">
        <v>8.76956087E-3</v>
      </c>
      <c r="F4535" s="97">
        <v>1.1988506199999999E-3</v>
      </c>
      <c r="G4535" s="97">
        <v>1.1161758700000001E-3</v>
      </c>
      <c r="H4535" s="97">
        <v>6.4545339E-3</v>
      </c>
    </row>
    <row r="4536" spans="1:8" x14ac:dyDescent="0.2">
      <c r="A4536" s="42" t="s">
        <v>58</v>
      </c>
      <c r="B4536" s="42" t="s">
        <v>67</v>
      </c>
      <c r="C4536" s="42" t="s">
        <v>166</v>
      </c>
      <c r="D4536" s="43">
        <v>6</v>
      </c>
      <c r="E4536" s="97">
        <v>8.8194442000000001E-3</v>
      </c>
      <c r="F4536" s="97">
        <v>2.5810183900000002E-3</v>
      </c>
      <c r="G4536" s="97">
        <v>4.3942899199999998E-3</v>
      </c>
      <c r="H4536" s="97">
        <v>1.84413564E-3</v>
      </c>
    </row>
    <row r="4537" spans="1:8" x14ac:dyDescent="0.2">
      <c r="A4537" s="42" t="s">
        <v>58</v>
      </c>
      <c r="B4537" s="42" t="s">
        <v>67</v>
      </c>
      <c r="C4537" s="42" t="s">
        <v>32</v>
      </c>
      <c r="D4537" s="43">
        <v>4477</v>
      </c>
      <c r="E4537" s="97">
        <v>7.5815559999999997E-3</v>
      </c>
      <c r="F4537" s="97">
        <v>2.1359140800000002E-3</v>
      </c>
      <c r="G4537" s="97">
        <v>1.1625362600000001E-3</v>
      </c>
      <c r="H4537" s="97">
        <v>4.2831051799999999E-3</v>
      </c>
    </row>
    <row r="4538" spans="1:8" x14ac:dyDescent="0.2">
      <c r="A4538" s="42" t="s">
        <v>58</v>
      </c>
      <c r="B4538" s="42" t="s">
        <v>67</v>
      </c>
      <c r="C4538" s="42" t="s">
        <v>33</v>
      </c>
      <c r="D4538" s="43">
        <v>3234</v>
      </c>
      <c r="E4538" s="97">
        <v>7.5736100099999997E-3</v>
      </c>
      <c r="F4538" s="97">
        <v>2.25117506E-3</v>
      </c>
      <c r="G4538" s="97">
        <v>1.1492580799999999E-3</v>
      </c>
      <c r="H4538" s="97">
        <v>4.17317639E-3</v>
      </c>
    </row>
    <row r="4539" spans="1:8" x14ac:dyDescent="0.2">
      <c r="A4539" s="42" t="s">
        <v>58</v>
      </c>
      <c r="B4539" s="42" t="s">
        <v>67</v>
      </c>
      <c r="C4539" s="42" t="s">
        <v>34</v>
      </c>
      <c r="D4539" s="43">
        <v>2723</v>
      </c>
      <c r="E4539" s="97">
        <v>7.7086518800000003E-3</v>
      </c>
      <c r="F4539" s="97">
        <v>1.9128971E-3</v>
      </c>
      <c r="G4539" s="97">
        <v>1.74143672E-3</v>
      </c>
      <c r="H4539" s="97">
        <v>4.0543175800000003E-3</v>
      </c>
    </row>
    <row r="4540" spans="1:8" x14ac:dyDescent="0.2">
      <c r="A4540" s="42" t="s">
        <v>58</v>
      </c>
      <c r="B4540" s="42" t="s">
        <v>67</v>
      </c>
      <c r="C4540" s="42" t="s">
        <v>35</v>
      </c>
      <c r="D4540" s="43">
        <v>8753</v>
      </c>
      <c r="E4540" s="97">
        <v>6.8802916000000004E-3</v>
      </c>
      <c r="F4540" s="97">
        <v>7.8598689000000004E-4</v>
      </c>
      <c r="G4540" s="97">
        <v>2.78015767E-3</v>
      </c>
      <c r="H4540" s="97">
        <v>3.31414655E-3</v>
      </c>
    </row>
    <row r="4541" spans="1:8" x14ac:dyDescent="0.2">
      <c r="A4541" s="42" t="s">
        <v>58</v>
      </c>
      <c r="B4541" s="42" t="s">
        <v>67</v>
      </c>
      <c r="C4541" s="42" t="s">
        <v>36</v>
      </c>
      <c r="D4541" s="43">
        <v>2986</v>
      </c>
      <c r="E4541" s="97">
        <v>6.6335527900000003E-3</v>
      </c>
      <c r="F4541" s="97">
        <v>1.96902264E-3</v>
      </c>
      <c r="G4541" s="97">
        <v>6.1666610999999997E-4</v>
      </c>
      <c r="H4541" s="97">
        <v>4.04786355E-3</v>
      </c>
    </row>
    <row r="4542" spans="1:8" x14ac:dyDescent="0.2">
      <c r="A4542" s="42" t="s">
        <v>58</v>
      </c>
      <c r="B4542" s="42" t="s">
        <v>67</v>
      </c>
      <c r="C4542" s="42" t="s">
        <v>37</v>
      </c>
      <c r="D4542" s="43">
        <v>2906</v>
      </c>
      <c r="E4542" s="97">
        <v>7.7655900999999998E-3</v>
      </c>
      <c r="F4542" s="97">
        <v>1.38878111E-3</v>
      </c>
      <c r="G4542" s="97">
        <v>1.48412185E-3</v>
      </c>
      <c r="H4542" s="97">
        <v>4.8926866600000002E-3</v>
      </c>
    </row>
    <row r="4543" spans="1:8" x14ac:dyDescent="0.2">
      <c r="A4543" s="42" t="s">
        <v>58</v>
      </c>
      <c r="B4543" s="42" t="s">
        <v>67</v>
      </c>
      <c r="C4543" s="42" t="s">
        <v>38</v>
      </c>
      <c r="D4543" s="43">
        <v>1467</v>
      </c>
      <c r="E4543" s="97">
        <v>8.5698402700000002E-3</v>
      </c>
      <c r="F4543" s="97">
        <v>1.91305139E-3</v>
      </c>
      <c r="G4543" s="97">
        <v>1.59139944E-3</v>
      </c>
      <c r="H4543" s="97">
        <v>5.0653889400000002E-3</v>
      </c>
    </row>
    <row r="4544" spans="1:8" x14ac:dyDescent="0.2">
      <c r="A4544" s="42" t="s">
        <v>58</v>
      </c>
      <c r="B4544" s="42" t="s">
        <v>67</v>
      </c>
      <c r="C4544" s="42" t="s">
        <v>39</v>
      </c>
      <c r="D4544" s="43">
        <v>1753</v>
      </c>
      <c r="E4544" s="97">
        <v>7.6304375299999999E-3</v>
      </c>
      <c r="F4544" s="97">
        <v>1.540923E-3</v>
      </c>
      <c r="G4544" s="97">
        <v>2.39535772E-3</v>
      </c>
      <c r="H4544" s="97">
        <v>3.69415634E-3</v>
      </c>
    </row>
    <row r="4545" spans="1:8" x14ac:dyDescent="0.2">
      <c r="A4545" s="42" t="s">
        <v>58</v>
      </c>
      <c r="B4545" s="42" t="s">
        <v>67</v>
      </c>
      <c r="C4545" s="42" t="s">
        <v>40</v>
      </c>
      <c r="D4545" s="43">
        <v>693</v>
      </c>
      <c r="E4545" s="97">
        <v>8.1398807100000001E-3</v>
      </c>
      <c r="F4545" s="97">
        <v>1.6091634800000001E-3</v>
      </c>
      <c r="G4545" s="97">
        <v>1.4628257600000001E-3</v>
      </c>
      <c r="H4545" s="97">
        <v>5.0678909899999998E-3</v>
      </c>
    </row>
    <row r="4546" spans="1:8" x14ac:dyDescent="0.2">
      <c r="A4546" s="42" t="s">
        <v>58</v>
      </c>
      <c r="B4546" s="42" t="s">
        <v>67</v>
      </c>
      <c r="C4546" s="42" t="s">
        <v>41</v>
      </c>
      <c r="D4546" s="43">
        <v>3194</v>
      </c>
      <c r="E4546" s="97">
        <v>7.5028842199999996E-3</v>
      </c>
      <c r="F4546" s="97">
        <v>1.8387736999999999E-3</v>
      </c>
      <c r="G4546" s="97">
        <v>1.67704106E-3</v>
      </c>
      <c r="H4546" s="97">
        <v>3.9870689800000003E-3</v>
      </c>
    </row>
    <row r="4547" spans="1:8" x14ac:dyDescent="0.2">
      <c r="A4547" s="42" t="s">
        <v>58</v>
      </c>
      <c r="B4547" s="42" t="s">
        <v>67</v>
      </c>
      <c r="C4547" s="42" t="s">
        <v>42</v>
      </c>
      <c r="D4547" s="43">
        <v>2486</v>
      </c>
      <c r="E4547" s="97">
        <v>5.6170198899999999E-3</v>
      </c>
      <c r="F4547" s="97">
        <v>9.9766538000000001E-4</v>
      </c>
      <c r="G4547" s="97">
        <v>8.7641228999999995E-4</v>
      </c>
      <c r="H4547" s="97">
        <v>3.7429417099999998E-3</v>
      </c>
    </row>
    <row r="4548" spans="1:8" x14ac:dyDescent="0.2">
      <c r="A4548" s="42" t="s">
        <v>58</v>
      </c>
      <c r="B4548" s="42" t="s">
        <v>67</v>
      </c>
      <c r="C4548" s="42" t="s">
        <v>43</v>
      </c>
      <c r="D4548" s="43">
        <v>806</v>
      </c>
      <c r="E4548" s="97">
        <v>7.0967883100000002E-3</v>
      </c>
      <c r="F4548" s="97">
        <v>4.8313838999999999E-4</v>
      </c>
      <c r="G4548" s="97">
        <v>1.60066836E-3</v>
      </c>
      <c r="H4548" s="97">
        <v>5.0014644699999996E-3</v>
      </c>
    </row>
    <row r="4549" spans="1:8" x14ac:dyDescent="0.2">
      <c r="A4549" s="42" t="s">
        <v>58</v>
      </c>
      <c r="B4549" s="42" t="s">
        <v>67</v>
      </c>
      <c r="C4549" s="42" t="s">
        <v>44</v>
      </c>
      <c r="D4549" s="43">
        <v>2812</v>
      </c>
      <c r="E4549" s="97">
        <v>7.3547887599999997E-3</v>
      </c>
      <c r="F4549" s="97">
        <v>1.94837083E-3</v>
      </c>
      <c r="G4549" s="97">
        <v>1.0768084699999999E-3</v>
      </c>
      <c r="H4549" s="97">
        <v>4.32960898E-3</v>
      </c>
    </row>
    <row r="4550" spans="1:8" x14ac:dyDescent="0.2">
      <c r="A4550" s="42" t="s">
        <v>58</v>
      </c>
      <c r="B4550" s="42" t="s">
        <v>67</v>
      </c>
      <c r="C4550" s="42" t="s">
        <v>45</v>
      </c>
      <c r="D4550" s="43">
        <v>1823</v>
      </c>
      <c r="E4550" s="97">
        <v>8.2628474200000003E-3</v>
      </c>
      <c r="F4550" s="97">
        <v>2.1276612299999998E-3</v>
      </c>
      <c r="G4550" s="97">
        <v>1.1859772799999999E-3</v>
      </c>
      <c r="H4550" s="97">
        <v>4.9491957299999997E-3</v>
      </c>
    </row>
    <row r="4551" spans="1:8" x14ac:dyDescent="0.2">
      <c r="A4551" s="42" t="s">
        <v>58</v>
      </c>
      <c r="B4551" s="42" t="s">
        <v>67</v>
      </c>
      <c r="C4551" s="42" t="s">
        <v>46</v>
      </c>
      <c r="D4551" s="43">
        <v>906</v>
      </c>
      <c r="E4551" s="97">
        <v>8.2836642200000005E-3</v>
      </c>
      <c r="F4551" s="97">
        <v>1.3102462699999999E-3</v>
      </c>
      <c r="G4551" s="97">
        <v>2.2076458100000001E-3</v>
      </c>
      <c r="H4551" s="97">
        <v>4.7657716800000001E-3</v>
      </c>
    </row>
    <row r="4552" spans="1:8" x14ac:dyDescent="0.2">
      <c r="A4552" s="42" t="s">
        <v>58</v>
      </c>
      <c r="B4552" s="42" t="s">
        <v>67</v>
      </c>
      <c r="C4552" s="42" t="s">
        <v>47</v>
      </c>
      <c r="D4552" s="43">
        <v>6196</v>
      </c>
      <c r="E4552" s="97">
        <v>6.4550491600000003E-3</v>
      </c>
      <c r="F4552" s="97">
        <v>1.25752777E-3</v>
      </c>
      <c r="G4552" s="97">
        <v>1.0748718399999999E-3</v>
      </c>
      <c r="H4552" s="97">
        <v>4.1226490799999996E-3</v>
      </c>
    </row>
    <row r="4553" spans="1:8" x14ac:dyDescent="0.2">
      <c r="A4553" s="42" t="s">
        <v>58</v>
      </c>
      <c r="B4553" s="42" t="s">
        <v>67</v>
      </c>
      <c r="C4553" s="42" t="s">
        <v>48</v>
      </c>
      <c r="D4553" s="43">
        <v>2983</v>
      </c>
      <c r="E4553" s="97">
        <v>5.3700519700000003E-3</v>
      </c>
      <c r="F4553" s="97">
        <v>1.3533283399999999E-3</v>
      </c>
      <c r="G4553" s="97">
        <v>6.2642372999999999E-4</v>
      </c>
      <c r="H4553" s="97">
        <v>3.3902994199999999E-3</v>
      </c>
    </row>
    <row r="4554" spans="1:8" x14ac:dyDescent="0.2">
      <c r="A4554" s="42" t="s">
        <v>58</v>
      </c>
      <c r="B4554" s="42" t="s">
        <v>67</v>
      </c>
      <c r="C4554" s="42" t="s">
        <v>49</v>
      </c>
      <c r="D4554" s="43">
        <v>596</v>
      </c>
      <c r="E4554" s="97">
        <v>8.3742695900000004E-3</v>
      </c>
      <c r="F4554" s="97">
        <v>1.5424587500000001E-3</v>
      </c>
      <c r="G4554" s="97">
        <v>1.4618868800000001E-3</v>
      </c>
      <c r="H4554" s="97">
        <v>5.3699234700000003E-3</v>
      </c>
    </row>
    <row r="4555" spans="1:8" x14ac:dyDescent="0.2">
      <c r="A4555" s="42" t="s">
        <v>58</v>
      </c>
      <c r="B4555" s="42" t="s">
        <v>67</v>
      </c>
      <c r="C4555" s="42" t="s">
        <v>50</v>
      </c>
      <c r="D4555" s="43">
        <v>5481</v>
      </c>
      <c r="E4555" s="97">
        <v>5.5217411099999997E-3</v>
      </c>
      <c r="F4555" s="97">
        <v>1.6461557600000001E-3</v>
      </c>
      <c r="G4555" s="97">
        <v>7.9393140000000003E-4</v>
      </c>
      <c r="H4555" s="97">
        <v>3.08165347E-3</v>
      </c>
    </row>
    <row r="4556" spans="1:8" x14ac:dyDescent="0.2">
      <c r="A4556" s="42" t="s">
        <v>58</v>
      </c>
      <c r="B4556" s="42" t="s">
        <v>67</v>
      </c>
      <c r="C4556" s="42" t="s">
        <v>51</v>
      </c>
      <c r="D4556" s="43">
        <v>47</v>
      </c>
      <c r="E4556" s="97">
        <v>9.7190206599999992E-3</v>
      </c>
      <c r="F4556" s="97">
        <v>1.40489531E-3</v>
      </c>
      <c r="G4556" s="97">
        <v>1.6408094200000001E-3</v>
      </c>
      <c r="H4556" s="97">
        <v>6.6733153600000003E-3</v>
      </c>
    </row>
    <row r="4557" spans="1:8" x14ac:dyDescent="0.2">
      <c r="A4557" s="42" t="s">
        <v>58</v>
      </c>
      <c r="B4557" s="42" t="s">
        <v>67</v>
      </c>
      <c r="C4557" s="42" t="s">
        <v>52</v>
      </c>
      <c r="D4557" s="43">
        <v>2283</v>
      </c>
      <c r="E4557" s="97">
        <v>8.2453184199999998E-3</v>
      </c>
      <c r="F4557" s="97">
        <v>1.9613110199999998E-3</v>
      </c>
      <c r="G4557" s="97">
        <v>1.2135538500000001E-3</v>
      </c>
      <c r="H4557" s="97">
        <v>5.0704530799999996E-3</v>
      </c>
    </row>
    <row r="4558" spans="1:8" x14ac:dyDescent="0.2">
      <c r="A4558" s="42" t="s">
        <v>59</v>
      </c>
      <c r="B4558" s="42" t="s">
        <v>67</v>
      </c>
      <c r="C4558" s="42" t="s">
        <v>9</v>
      </c>
      <c r="D4558" s="43">
        <v>152394</v>
      </c>
      <c r="E4558" s="97">
        <v>6.9900837699999998E-3</v>
      </c>
      <c r="F4558" s="97">
        <v>1.5239057700000001E-3</v>
      </c>
      <c r="G4558" s="97">
        <v>1.3766229099999999E-3</v>
      </c>
      <c r="H4558" s="97">
        <v>4.0894927899999996E-3</v>
      </c>
    </row>
    <row r="4559" spans="1:8" x14ac:dyDescent="0.2">
      <c r="A4559" s="42" t="s">
        <v>59</v>
      </c>
      <c r="B4559" s="42" t="s">
        <v>67</v>
      </c>
      <c r="C4559" s="42" t="s">
        <v>10</v>
      </c>
      <c r="D4559" s="43">
        <v>3015</v>
      </c>
      <c r="E4559" s="97">
        <v>7.5028021099999998E-3</v>
      </c>
      <c r="F4559" s="97">
        <v>2.02314023E-3</v>
      </c>
      <c r="G4559" s="97">
        <v>1.38632047E-3</v>
      </c>
      <c r="H4559" s="97">
        <v>4.0933409199999998E-3</v>
      </c>
    </row>
    <row r="4560" spans="1:8" x14ac:dyDescent="0.2">
      <c r="A4560" s="42" t="s">
        <v>59</v>
      </c>
      <c r="B4560" s="42" t="s">
        <v>67</v>
      </c>
      <c r="C4560" s="42" t="s">
        <v>11</v>
      </c>
      <c r="D4560" s="43">
        <v>1463</v>
      </c>
      <c r="E4560" s="97">
        <v>8.6560543499999993E-3</v>
      </c>
      <c r="F4560" s="97">
        <v>2.2222140799999998E-3</v>
      </c>
      <c r="G4560" s="97">
        <v>2.0372820399999999E-3</v>
      </c>
      <c r="H4560" s="97">
        <v>4.3965577700000001E-3</v>
      </c>
    </row>
    <row r="4561" spans="1:8" x14ac:dyDescent="0.2">
      <c r="A4561" s="42" t="s">
        <v>59</v>
      </c>
      <c r="B4561" s="42" t="s">
        <v>67</v>
      </c>
      <c r="C4561" s="42" t="s">
        <v>12</v>
      </c>
      <c r="D4561" s="43">
        <v>1835</v>
      </c>
      <c r="E4561" s="97">
        <v>6.3515299299999996E-3</v>
      </c>
      <c r="F4561" s="97">
        <v>1.26954006E-3</v>
      </c>
      <c r="G4561" s="97">
        <v>8.2600388999999998E-4</v>
      </c>
      <c r="H4561" s="97">
        <v>4.2559854800000001E-3</v>
      </c>
    </row>
    <row r="4562" spans="1:8" x14ac:dyDescent="0.2">
      <c r="A4562" s="42" t="s">
        <v>59</v>
      </c>
      <c r="B4562" s="42" t="s">
        <v>67</v>
      </c>
      <c r="C4562" s="42" t="s">
        <v>13</v>
      </c>
      <c r="D4562" s="43">
        <v>2538</v>
      </c>
      <c r="E4562" s="97">
        <v>6.7312997400000001E-3</v>
      </c>
      <c r="F4562" s="97">
        <v>1.03833284E-3</v>
      </c>
      <c r="G4562" s="97">
        <v>8.0294773000000005E-4</v>
      </c>
      <c r="H4562" s="97">
        <v>4.8900186900000002E-3</v>
      </c>
    </row>
    <row r="4563" spans="1:8" x14ac:dyDescent="0.2">
      <c r="A4563" s="42" t="s">
        <v>59</v>
      </c>
      <c r="B4563" s="42" t="s">
        <v>67</v>
      </c>
      <c r="C4563" s="42" t="s">
        <v>14</v>
      </c>
      <c r="D4563" s="43">
        <v>1392</v>
      </c>
      <c r="E4563" s="97">
        <v>8.4886767799999992E-3</v>
      </c>
      <c r="F4563" s="97">
        <v>1.7502708199999999E-3</v>
      </c>
      <c r="G4563" s="97">
        <v>1.5690184899999999E-3</v>
      </c>
      <c r="H4563" s="97">
        <v>5.1693870000000001E-3</v>
      </c>
    </row>
    <row r="4564" spans="1:8" x14ac:dyDescent="0.2">
      <c r="A4564" s="42" t="s">
        <v>59</v>
      </c>
      <c r="B4564" s="42" t="s">
        <v>67</v>
      </c>
      <c r="C4564" s="42" t="s">
        <v>15</v>
      </c>
      <c r="D4564" s="43">
        <v>1898</v>
      </c>
      <c r="E4564" s="97">
        <v>8.3923194099999997E-3</v>
      </c>
      <c r="F4564" s="97">
        <v>2.2689146599999999E-3</v>
      </c>
      <c r="G4564" s="97">
        <v>1.5027755800000001E-3</v>
      </c>
      <c r="H4564" s="97">
        <v>4.6206286899999997E-3</v>
      </c>
    </row>
    <row r="4565" spans="1:8" x14ac:dyDescent="0.2">
      <c r="A4565" s="42" t="s">
        <v>59</v>
      </c>
      <c r="B4565" s="42" t="s">
        <v>67</v>
      </c>
      <c r="C4565" s="42" t="s">
        <v>16</v>
      </c>
      <c r="D4565" s="43">
        <v>1666</v>
      </c>
      <c r="E4565" s="97">
        <v>5.6999533500000001E-3</v>
      </c>
      <c r="F4565" s="97">
        <v>1.3431342299999999E-3</v>
      </c>
      <c r="G4565" s="97">
        <v>1.25929514E-3</v>
      </c>
      <c r="H4565" s="97">
        <v>3.0975234899999998E-3</v>
      </c>
    </row>
    <row r="4566" spans="1:8" x14ac:dyDescent="0.2">
      <c r="A4566" s="42" t="s">
        <v>59</v>
      </c>
      <c r="B4566" s="42" t="s">
        <v>67</v>
      </c>
      <c r="C4566" s="42" t="s">
        <v>17</v>
      </c>
      <c r="D4566" s="43">
        <v>2836</v>
      </c>
      <c r="E4566" s="97">
        <v>8.9213458400000008E-3</v>
      </c>
      <c r="F4566" s="97">
        <v>1.89314037E-3</v>
      </c>
      <c r="G4566" s="97">
        <v>2.6348442399999998E-3</v>
      </c>
      <c r="H4566" s="97">
        <v>4.3933607500000003E-3</v>
      </c>
    </row>
    <row r="4567" spans="1:8" x14ac:dyDescent="0.2">
      <c r="A4567" s="42" t="s">
        <v>59</v>
      </c>
      <c r="B4567" s="42" t="s">
        <v>67</v>
      </c>
      <c r="C4567" s="42" t="s">
        <v>18</v>
      </c>
      <c r="D4567" s="43">
        <v>756</v>
      </c>
      <c r="E4567" s="97">
        <v>1.069323474E-2</v>
      </c>
      <c r="F4567" s="97">
        <v>2.9960315199999998E-3</v>
      </c>
      <c r="G4567" s="97">
        <v>1.7541608999999999E-3</v>
      </c>
      <c r="H4567" s="97">
        <v>5.9430418499999997E-3</v>
      </c>
    </row>
    <row r="4568" spans="1:8" x14ac:dyDescent="0.2">
      <c r="A4568" s="42" t="s">
        <v>59</v>
      </c>
      <c r="B4568" s="42" t="s">
        <v>67</v>
      </c>
      <c r="C4568" s="42" t="s">
        <v>19</v>
      </c>
      <c r="D4568" s="43">
        <v>1829</v>
      </c>
      <c r="E4568" s="97">
        <v>7.8975049700000001E-3</v>
      </c>
      <c r="F4568" s="97">
        <v>1.9865956000000001E-3</v>
      </c>
      <c r="G4568" s="97">
        <v>1.3686830600000001E-3</v>
      </c>
      <c r="H4568" s="97">
        <v>4.5422258299999997E-3</v>
      </c>
    </row>
    <row r="4569" spans="1:8" x14ac:dyDescent="0.2">
      <c r="A4569" s="42" t="s">
        <v>59</v>
      </c>
      <c r="B4569" s="42" t="s">
        <v>67</v>
      </c>
      <c r="C4569" s="42" t="s">
        <v>20</v>
      </c>
      <c r="D4569" s="43">
        <v>9312</v>
      </c>
      <c r="E4569" s="97">
        <v>7.2998746700000004E-3</v>
      </c>
      <c r="F4569" s="97">
        <v>1.1521533400000001E-3</v>
      </c>
      <c r="G4569" s="97">
        <v>2.0858885400000002E-3</v>
      </c>
      <c r="H4569" s="97">
        <v>4.0618323100000001E-3</v>
      </c>
    </row>
    <row r="4570" spans="1:8" x14ac:dyDescent="0.2">
      <c r="A4570" s="42" t="s">
        <v>59</v>
      </c>
      <c r="B4570" s="42" t="s">
        <v>67</v>
      </c>
      <c r="C4570" s="42" t="s">
        <v>21</v>
      </c>
      <c r="D4570" s="43">
        <v>3246</v>
      </c>
      <c r="E4570" s="97">
        <v>7.7991713899999999E-3</v>
      </c>
      <c r="F4570" s="97">
        <v>1.58954872E-3</v>
      </c>
      <c r="G4570" s="97">
        <v>1.7355225499999999E-3</v>
      </c>
      <c r="H4570" s="97">
        <v>4.4740996499999996E-3</v>
      </c>
    </row>
    <row r="4571" spans="1:8" x14ac:dyDescent="0.2">
      <c r="A4571" s="42" t="s">
        <v>59</v>
      </c>
      <c r="B4571" s="42" t="s">
        <v>67</v>
      </c>
      <c r="C4571" s="42" t="s">
        <v>22</v>
      </c>
      <c r="D4571" s="43">
        <v>1856</v>
      </c>
      <c r="E4571" s="97">
        <v>6.1548067500000001E-3</v>
      </c>
      <c r="F4571" s="97">
        <v>1.13055481E-3</v>
      </c>
      <c r="G4571" s="97">
        <v>1.1117344699999999E-3</v>
      </c>
      <c r="H4571" s="97">
        <v>3.91251697E-3</v>
      </c>
    </row>
    <row r="4572" spans="1:8" x14ac:dyDescent="0.2">
      <c r="A4572" s="42" t="s">
        <v>59</v>
      </c>
      <c r="B4572" s="42" t="s">
        <v>67</v>
      </c>
      <c r="C4572" s="42" t="s">
        <v>23</v>
      </c>
      <c r="D4572" s="43">
        <v>2686</v>
      </c>
      <c r="E4572" s="97">
        <v>6.4788139499999996E-3</v>
      </c>
      <c r="F4572" s="97">
        <v>8.4457105999999999E-4</v>
      </c>
      <c r="G4572" s="97">
        <v>1.6919734099999999E-3</v>
      </c>
      <c r="H4572" s="97">
        <v>3.942269E-3</v>
      </c>
    </row>
    <row r="4573" spans="1:8" x14ac:dyDescent="0.2">
      <c r="A4573" s="42" t="s">
        <v>59</v>
      </c>
      <c r="B4573" s="42" t="s">
        <v>67</v>
      </c>
      <c r="C4573" s="42" t="s">
        <v>24</v>
      </c>
      <c r="D4573" s="43">
        <v>4374</v>
      </c>
      <c r="E4573" s="97">
        <v>7.4706597199999999E-3</v>
      </c>
      <c r="F4573" s="97">
        <v>1.45045299E-3</v>
      </c>
      <c r="G4573" s="97">
        <v>1.7779114300000001E-3</v>
      </c>
      <c r="H4573" s="97">
        <v>4.2422948299999999E-3</v>
      </c>
    </row>
    <row r="4574" spans="1:8" x14ac:dyDescent="0.2">
      <c r="A4574" s="42" t="s">
        <v>59</v>
      </c>
      <c r="B4574" s="42" t="s">
        <v>67</v>
      </c>
      <c r="C4574" s="42" t="s">
        <v>25</v>
      </c>
      <c r="D4574" s="43">
        <v>1962</v>
      </c>
      <c r="E4574" s="97">
        <v>8.1734256299999999E-3</v>
      </c>
      <c r="F4574" s="97">
        <v>1.79108477E-3</v>
      </c>
      <c r="G4574" s="97">
        <v>2.0612821799999999E-3</v>
      </c>
      <c r="H4574" s="97">
        <v>4.3210582000000001E-3</v>
      </c>
    </row>
    <row r="4575" spans="1:8" x14ac:dyDescent="0.2">
      <c r="A4575" s="42" t="s">
        <v>59</v>
      </c>
      <c r="B4575" s="42" t="s">
        <v>67</v>
      </c>
      <c r="C4575" s="42" t="s">
        <v>26</v>
      </c>
      <c r="D4575" s="43">
        <v>31607</v>
      </c>
      <c r="E4575" s="97">
        <v>5.4387350499999999E-3</v>
      </c>
      <c r="F4575" s="97">
        <v>1.33816954E-3</v>
      </c>
      <c r="G4575" s="97">
        <v>8.2511110000000004E-4</v>
      </c>
      <c r="H4575" s="97">
        <v>3.27545393E-3</v>
      </c>
    </row>
    <row r="4576" spans="1:8" x14ac:dyDescent="0.2">
      <c r="A4576" s="42" t="s">
        <v>59</v>
      </c>
      <c r="B4576" s="42" t="s">
        <v>67</v>
      </c>
      <c r="C4576" s="42" t="s">
        <v>27</v>
      </c>
      <c r="D4576" s="43">
        <v>5905</v>
      </c>
      <c r="E4576" s="97">
        <v>6.4843507500000003E-3</v>
      </c>
      <c r="F4576" s="97">
        <v>2.0685700299999999E-3</v>
      </c>
      <c r="G4576" s="97">
        <v>6.9315645000000005E-4</v>
      </c>
      <c r="H4576" s="97">
        <v>3.7226237899999999E-3</v>
      </c>
    </row>
    <row r="4577" spans="1:8" x14ac:dyDescent="0.2">
      <c r="A4577" s="42" t="s">
        <v>59</v>
      </c>
      <c r="B4577" s="42" t="s">
        <v>67</v>
      </c>
      <c r="C4577" s="42" t="s">
        <v>28</v>
      </c>
      <c r="D4577" s="43">
        <v>3596</v>
      </c>
      <c r="E4577" s="97">
        <v>7.2647332099999998E-3</v>
      </c>
      <c r="F4577" s="97">
        <v>1.6637986599999999E-3</v>
      </c>
      <c r="G4577" s="97">
        <v>1.17980861E-3</v>
      </c>
      <c r="H4577" s="97">
        <v>4.4211254700000004E-3</v>
      </c>
    </row>
    <row r="4578" spans="1:8" x14ac:dyDescent="0.2">
      <c r="A4578" s="42" t="s">
        <v>59</v>
      </c>
      <c r="B4578" s="42" t="s">
        <v>67</v>
      </c>
      <c r="C4578" s="42" t="s">
        <v>29</v>
      </c>
      <c r="D4578" s="43">
        <v>1700</v>
      </c>
      <c r="E4578" s="97">
        <v>8.7312837999999997E-3</v>
      </c>
      <c r="F4578" s="97">
        <v>2.1284651700000001E-3</v>
      </c>
      <c r="G4578" s="97">
        <v>1.6748431499999999E-3</v>
      </c>
      <c r="H4578" s="97">
        <v>4.9279749800000003E-3</v>
      </c>
    </row>
    <row r="4579" spans="1:8" x14ac:dyDescent="0.2">
      <c r="A4579" s="42" t="s">
        <v>59</v>
      </c>
      <c r="B4579" s="42" t="s">
        <v>67</v>
      </c>
      <c r="C4579" s="42" t="s">
        <v>30</v>
      </c>
      <c r="D4579" s="43">
        <v>2846</v>
      </c>
      <c r="E4579" s="97">
        <v>6.83752839E-3</v>
      </c>
      <c r="F4579" s="97">
        <v>1.45619397E-3</v>
      </c>
      <c r="G4579" s="97">
        <v>1.1074589000000001E-3</v>
      </c>
      <c r="H4579" s="97">
        <v>4.2738750399999997E-3</v>
      </c>
    </row>
    <row r="4580" spans="1:8" x14ac:dyDescent="0.2">
      <c r="A4580" s="42" t="s">
        <v>59</v>
      </c>
      <c r="B4580" s="42" t="s">
        <v>67</v>
      </c>
      <c r="C4580" s="42" t="s">
        <v>31</v>
      </c>
      <c r="D4580" s="43">
        <v>4796</v>
      </c>
      <c r="E4580" s="97">
        <v>9.9824600699999991E-3</v>
      </c>
      <c r="F4580" s="97">
        <v>1.52816124E-3</v>
      </c>
      <c r="G4580" s="97">
        <v>1.65841784E-3</v>
      </c>
      <c r="H4580" s="97">
        <v>6.7958804899999996E-3</v>
      </c>
    </row>
    <row r="4581" spans="1:8" x14ac:dyDescent="0.2">
      <c r="A4581" s="42" t="s">
        <v>59</v>
      </c>
      <c r="B4581" s="42" t="s">
        <v>67</v>
      </c>
      <c r="C4581" s="42" t="s">
        <v>166</v>
      </c>
      <c r="D4581" s="43">
        <v>2</v>
      </c>
      <c r="E4581" s="97">
        <v>1.541666631E-2</v>
      </c>
      <c r="F4581" s="97">
        <v>1.2094907280000001E-2</v>
      </c>
      <c r="G4581" s="97">
        <v>1.33101805E-3</v>
      </c>
      <c r="H4581" s="97">
        <v>1.9907402700000002E-3</v>
      </c>
    </row>
    <row r="4582" spans="1:8" x14ac:dyDescent="0.2">
      <c r="A4582" s="42" t="s">
        <v>59</v>
      </c>
      <c r="B4582" s="42" t="s">
        <v>67</v>
      </c>
      <c r="C4582" s="42" t="s">
        <v>32</v>
      </c>
      <c r="D4582" s="43">
        <v>7432</v>
      </c>
      <c r="E4582" s="97">
        <v>7.5936637999999999E-3</v>
      </c>
      <c r="F4582" s="97">
        <v>1.67085097E-3</v>
      </c>
      <c r="G4582" s="97">
        <v>1.5721147100000001E-3</v>
      </c>
      <c r="H4582" s="97">
        <v>4.3506976299999998E-3</v>
      </c>
    </row>
    <row r="4583" spans="1:8" x14ac:dyDescent="0.2">
      <c r="A4583" s="42" t="s">
        <v>59</v>
      </c>
      <c r="B4583" s="42" t="s">
        <v>67</v>
      </c>
      <c r="C4583" s="42" t="s">
        <v>33</v>
      </c>
      <c r="D4583" s="43">
        <v>3348</v>
      </c>
      <c r="E4583" s="97">
        <v>8.1153097599999998E-3</v>
      </c>
      <c r="F4583" s="97">
        <v>2.4479509899999999E-3</v>
      </c>
      <c r="G4583" s="97">
        <v>1.26230326E-3</v>
      </c>
      <c r="H4583" s="97">
        <v>4.4050550199999997E-3</v>
      </c>
    </row>
    <row r="4584" spans="1:8" x14ac:dyDescent="0.2">
      <c r="A4584" s="42" t="s">
        <v>59</v>
      </c>
      <c r="B4584" s="42" t="s">
        <v>67</v>
      </c>
      <c r="C4584" s="42" t="s">
        <v>34</v>
      </c>
      <c r="D4584" s="43">
        <v>2727</v>
      </c>
      <c r="E4584" s="97">
        <v>7.7062406700000004E-3</v>
      </c>
      <c r="F4584" s="97">
        <v>1.9029863500000001E-3</v>
      </c>
      <c r="G4584" s="97">
        <v>1.66782934E-3</v>
      </c>
      <c r="H4584" s="97">
        <v>4.1354244900000002E-3</v>
      </c>
    </row>
    <row r="4585" spans="1:8" x14ac:dyDescent="0.2">
      <c r="A4585" s="42" t="s">
        <v>59</v>
      </c>
      <c r="B4585" s="42" t="s">
        <v>67</v>
      </c>
      <c r="C4585" s="42" t="s">
        <v>35</v>
      </c>
      <c r="D4585" s="43">
        <v>8708</v>
      </c>
      <c r="E4585" s="97">
        <v>7.1959291099999998E-3</v>
      </c>
      <c r="F4585" s="97">
        <v>7.0245886000000002E-4</v>
      </c>
      <c r="G4585" s="97">
        <v>2.8787596E-3</v>
      </c>
      <c r="H4585" s="97">
        <v>3.6147101599999999E-3</v>
      </c>
    </row>
    <row r="4586" spans="1:8" x14ac:dyDescent="0.2">
      <c r="A4586" s="42" t="s">
        <v>59</v>
      </c>
      <c r="B4586" s="42" t="s">
        <v>67</v>
      </c>
      <c r="C4586" s="42" t="s">
        <v>36</v>
      </c>
      <c r="D4586" s="43">
        <v>3062</v>
      </c>
      <c r="E4586" s="97">
        <v>6.4830990399999998E-3</v>
      </c>
      <c r="F4586" s="97">
        <v>1.8755478500000001E-3</v>
      </c>
      <c r="G4586" s="97">
        <v>6.7831157000000002E-4</v>
      </c>
      <c r="H4586" s="97">
        <v>3.9292391499999996E-3</v>
      </c>
    </row>
    <row r="4587" spans="1:8" x14ac:dyDescent="0.2">
      <c r="A4587" s="42" t="s">
        <v>59</v>
      </c>
      <c r="B4587" s="42" t="s">
        <v>67</v>
      </c>
      <c r="C4587" s="42" t="s">
        <v>37</v>
      </c>
      <c r="D4587" s="43">
        <v>2690</v>
      </c>
      <c r="E4587" s="97">
        <v>7.6696180300000003E-3</v>
      </c>
      <c r="F4587" s="97">
        <v>1.3580560000000001E-3</v>
      </c>
      <c r="G4587" s="97">
        <v>1.5799426200000001E-3</v>
      </c>
      <c r="H4587" s="97">
        <v>4.7316189299999997E-3</v>
      </c>
    </row>
    <row r="4588" spans="1:8" x14ac:dyDescent="0.2">
      <c r="A4588" s="42" t="s">
        <v>59</v>
      </c>
      <c r="B4588" s="42" t="s">
        <v>67</v>
      </c>
      <c r="C4588" s="42" t="s">
        <v>38</v>
      </c>
      <c r="D4588" s="43">
        <v>1423</v>
      </c>
      <c r="E4588" s="97">
        <v>8.4930439299999994E-3</v>
      </c>
      <c r="F4588" s="97">
        <v>1.8654509499999999E-3</v>
      </c>
      <c r="G4588" s="97">
        <v>1.6924579800000001E-3</v>
      </c>
      <c r="H4588" s="97">
        <v>4.9351345099999996E-3</v>
      </c>
    </row>
    <row r="4589" spans="1:8" x14ac:dyDescent="0.2">
      <c r="A4589" s="42" t="s">
        <v>59</v>
      </c>
      <c r="B4589" s="42" t="s">
        <v>67</v>
      </c>
      <c r="C4589" s="42" t="s">
        <v>39</v>
      </c>
      <c r="D4589" s="43">
        <v>892</v>
      </c>
      <c r="E4589" s="97">
        <v>8.1569063200000007E-3</v>
      </c>
      <c r="F4589" s="97">
        <v>2.1421376999999999E-3</v>
      </c>
      <c r="G4589" s="97">
        <v>1.8678892299999999E-3</v>
      </c>
      <c r="H4589" s="97">
        <v>4.1468789000000004E-3</v>
      </c>
    </row>
    <row r="4590" spans="1:8" x14ac:dyDescent="0.2">
      <c r="A4590" s="42" t="s">
        <v>59</v>
      </c>
      <c r="B4590" s="42" t="s">
        <v>67</v>
      </c>
      <c r="C4590" s="42" t="s">
        <v>40</v>
      </c>
      <c r="D4590" s="43">
        <v>660</v>
      </c>
      <c r="E4590" s="97">
        <v>8.8381380800000003E-3</v>
      </c>
      <c r="F4590" s="97">
        <v>1.6645971100000001E-3</v>
      </c>
      <c r="G4590" s="97">
        <v>1.57649387E-3</v>
      </c>
      <c r="H4590" s="97">
        <v>5.5970466199999997E-3</v>
      </c>
    </row>
    <row r="4591" spans="1:8" x14ac:dyDescent="0.2">
      <c r="A4591" s="42" t="s">
        <v>59</v>
      </c>
      <c r="B4591" s="42" t="s">
        <v>67</v>
      </c>
      <c r="C4591" s="42" t="s">
        <v>41</v>
      </c>
      <c r="D4591" s="43">
        <v>2723</v>
      </c>
      <c r="E4591" s="97">
        <v>7.7511312299999996E-3</v>
      </c>
      <c r="F4591" s="97">
        <v>1.91231053E-3</v>
      </c>
      <c r="G4591" s="97">
        <v>1.57843483E-3</v>
      </c>
      <c r="H4591" s="97">
        <v>4.2603854000000003E-3</v>
      </c>
    </row>
    <row r="4592" spans="1:8" x14ac:dyDescent="0.2">
      <c r="A4592" s="42" t="s">
        <v>59</v>
      </c>
      <c r="B4592" s="42" t="s">
        <v>67</v>
      </c>
      <c r="C4592" s="42" t="s">
        <v>42</v>
      </c>
      <c r="D4592" s="43">
        <v>1852</v>
      </c>
      <c r="E4592" s="97">
        <v>6.8329468700000003E-3</v>
      </c>
      <c r="F4592" s="97">
        <v>1.17991786E-3</v>
      </c>
      <c r="G4592" s="97">
        <v>1.39729423E-3</v>
      </c>
      <c r="H4592" s="97">
        <v>4.2557342900000003E-3</v>
      </c>
    </row>
    <row r="4593" spans="1:8" x14ac:dyDescent="0.2">
      <c r="A4593" s="42" t="s">
        <v>59</v>
      </c>
      <c r="B4593" s="42" t="s">
        <v>67</v>
      </c>
      <c r="C4593" s="42" t="s">
        <v>43</v>
      </c>
      <c r="D4593" s="43">
        <v>837</v>
      </c>
      <c r="E4593" s="97">
        <v>7.29299392E-3</v>
      </c>
      <c r="F4593" s="97">
        <v>5.3958393000000002E-4</v>
      </c>
      <c r="G4593" s="97">
        <v>1.63527676E-3</v>
      </c>
      <c r="H4593" s="97">
        <v>5.1068767300000003E-3</v>
      </c>
    </row>
    <row r="4594" spans="1:8" x14ac:dyDescent="0.2">
      <c r="A4594" s="42" t="s">
        <v>59</v>
      </c>
      <c r="B4594" s="42" t="s">
        <v>67</v>
      </c>
      <c r="C4594" s="42" t="s">
        <v>44</v>
      </c>
      <c r="D4594" s="43">
        <v>2762</v>
      </c>
      <c r="E4594" s="97">
        <v>7.7373311400000004E-3</v>
      </c>
      <c r="F4594" s="97">
        <v>2.0590032300000002E-3</v>
      </c>
      <c r="G4594" s="97">
        <v>1.13427578E-3</v>
      </c>
      <c r="H4594" s="97">
        <v>4.5440516400000004E-3</v>
      </c>
    </row>
    <row r="4595" spans="1:8" x14ac:dyDescent="0.2">
      <c r="A4595" s="42" t="s">
        <v>59</v>
      </c>
      <c r="B4595" s="42" t="s">
        <v>67</v>
      </c>
      <c r="C4595" s="42" t="s">
        <v>45</v>
      </c>
      <c r="D4595" s="43">
        <v>1994</v>
      </c>
      <c r="E4595" s="97">
        <v>8.1615039499999993E-3</v>
      </c>
      <c r="F4595" s="97">
        <v>1.95623885E-3</v>
      </c>
      <c r="G4595" s="97">
        <v>1.2922909899999999E-3</v>
      </c>
      <c r="H4595" s="97">
        <v>4.9129736300000003E-3</v>
      </c>
    </row>
    <row r="4596" spans="1:8" x14ac:dyDescent="0.2">
      <c r="A4596" s="42" t="s">
        <v>59</v>
      </c>
      <c r="B4596" s="42" t="s">
        <v>67</v>
      </c>
      <c r="C4596" s="42" t="s">
        <v>46</v>
      </c>
      <c r="D4596" s="43">
        <v>889</v>
      </c>
      <c r="E4596" s="97">
        <v>8.6630314500000007E-3</v>
      </c>
      <c r="F4596" s="97">
        <v>1.64985864E-3</v>
      </c>
      <c r="G4596" s="97">
        <v>2.1641302899999999E-3</v>
      </c>
      <c r="H4596" s="97">
        <v>4.8490420700000002E-3</v>
      </c>
    </row>
    <row r="4597" spans="1:8" x14ac:dyDescent="0.2">
      <c r="A4597" s="42" t="s">
        <v>59</v>
      </c>
      <c r="B4597" s="42" t="s">
        <v>67</v>
      </c>
      <c r="C4597" s="42" t="s">
        <v>47</v>
      </c>
      <c r="D4597" s="43">
        <v>4014</v>
      </c>
      <c r="E4597" s="97">
        <v>6.8444411999999998E-3</v>
      </c>
      <c r="F4597" s="97">
        <v>1.2841222299999999E-3</v>
      </c>
      <c r="G4597" s="97">
        <v>1.0797103600000001E-3</v>
      </c>
      <c r="H4597" s="97">
        <v>4.4806081399999999E-3</v>
      </c>
    </row>
    <row r="4598" spans="1:8" x14ac:dyDescent="0.2">
      <c r="A4598" s="42" t="s">
        <v>59</v>
      </c>
      <c r="B4598" s="42" t="s">
        <v>67</v>
      </c>
      <c r="C4598" s="42" t="s">
        <v>48</v>
      </c>
      <c r="D4598" s="43">
        <v>3047</v>
      </c>
      <c r="E4598" s="97">
        <v>5.2266191400000004E-3</v>
      </c>
      <c r="F4598" s="97">
        <v>1.2818693E-3</v>
      </c>
      <c r="G4598" s="97">
        <v>6.3329572000000002E-4</v>
      </c>
      <c r="H4598" s="97">
        <v>3.3114536399999998E-3</v>
      </c>
    </row>
    <row r="4599" spans="1:8" x14ac:dyDescent="0.2">
      <c r="A4599" s="42" t="s">
        <v>59</v>
      </c>
      <c r="B4599" s="42" t="s">
        <v>67</v>
      </c>
      <c r="C4599" s="42" t="s">
        <v>49</v>
      </c>
      <c r="D4599" s="43">
        <v>887</v>
      </c>
      <c r="E4599" s="97">
        <v>7.7729887300000003E-3</v>
      </c>
      <c r="F4599" s="97">
        <v>1.46794989E-3</v>
      </c>
      <c r="G4599" s="97">
        <v>1.37244748E-3</v>
      </c>
      <c r="H4599" s="97">
        <v>4.9325908899999996E-3</v>
      </c>
    </row>
    <row r="4600" spans="1:8" x14ac:dyDescent="0.2">
      <c r="A4600" s="42" t="s">
        <v>59</v>
      </c>
      <c r="B4600" s="42" t="s">
        <v>67</v>
      </c>
      <c r="C4600" s="42" t="s">
        <v>50</v>
      </c>
      <c r="D4600" s="43">
        <v>6928</v>
      </c>
      <c r="E4600" s="97">
        <v>5.5522925899999997E-3</v>
      </c>
      <c r="F4600" s="97">
        <v>1.6180329199999999E-3</v>
      </c>
      <c r="G4600" s="97">
        <v>8.4787752999999997E-4</v>
      </c>
      <c r="H4600" s="97">
        <v>3.0863816400000001E-3</v>
      </c>
    </row>
    <row r="4601" spans="1:8" x14ac:dyDescent="0.2">
      <c r="A4601" s="42" t="s">
        <v>59</v>
      </c>
      <c r="B4601" s="42" t="s">
        <v>67</v>
      </c>
      <c r="C4601" s="42" t="s">
        <v>51</v>
      </c>
      <c r="D4601" s="43">
        <v>69</v>
      </c>
      <c r="E4601" s="97">
        <v>6.5596481999999996E-3</v>
      </c>
      <c r="F4601" s="97">
        <v>9.6886716E-4</v>
      </c>
      <c r="G4601" s="97">
        <v>1.06464688E-3</v>
      </c>
      <c r="H4601" s="97">
        <v>4.5261337600000003E-3</v>
      </c>
    </row>
    <row r="4602" spans="1:8" x14ac:dyDescent="0.2">
      <c r="A4602" s="42" t="s">
        <v>59</v>
      </c>
      <c r="B4602" s="42" t="s">
        <v>67</v>
      </c>
      <c r="C4602" s="42" t="s">
        <v>52</v>
      </c>
      <c r="D4602" s="43">
        <v>2334</v>
      </c>
      <c r="E4602" s="97">
        <v>8.3168744999999999E-3</v>
      </c>
      <c r="F4602" s="97">
        <v>1.8979495500000001E-3</v>
      </c>
      <c r="G4602" s="97">
        <v>1.0698478600000001E-3</v>
      </c>
      <c r="H4602" s="97">
        <v>5.3490766099999996E-3</v>
      </c>
    </row>
    <row r="4603" spans="1:8" x14ac:dyDescent="0.2">
      <c r="A4603" s="42" t="s">
        <v>60</v>
      </c>
      <c r="B4603" s="42" t="s">
        <v>67</v>
      </c>
      <c r="C4603" s="42" t="s">
        <v>9</v>
      </c>
      <c r="D4603" s="43">
        <v>143184</v>
      </c>
      <c r="E4603" s="97">
        <v>7.0690751800000003E-3</v>
      </c>
      <c r="F4603" s="97">
        <v>1.5706247399999999E-3</v>
      </c>
      <c r="G4603" s="97">
        <v>1.34141089E-3</v>
      </c>
      <c r="H4603" s="97">
        <v>4.15697246E-3</v>
      </c>
    </row>
    <row r="4604" spans="1:8" x14ac:dyDescent="0.2">
      <c r="A4604" s="42" t="s">
        <v>60</v>
      </c>
      <c r="B4604" s="42" t="s">
        <v>67</v>
      </c>
      <c r="C4604" s="42" t="s">
        <v>10</v>
      </c>
      <c r="D4604" s="43">
        <v>3194</v>
      </c>
      <c r="E4604" s="97">
        <v>7.4157199100000001E-3</v>
      </c>
      <c r="F4604" s="97">
        <v>2.0024631400000002E-3</v>
      </c>
      <c r="G4604" s="97">
        <v>1.33961368E-3</v>
      </c>
      <c r="H4604" s="97">
        <v>4.0736426199999998E-3</v>
      </c>
    </row>
    <row r="4605" spans="1:8" x14ac:dyDescent="0.2">
      <c r="A4605" s="42" t="s">
        <v>60</v>
      </c>
      <c r="B4605" s="42" t="s">
        <v>67</v>
      </c>
      <c r="C4605" s="42" t="s">
        <v>11</v>
      </c>
      <c r="D4605" s="43">
        <v>1355</v>
      </c>
      <c r="E4605" s="97">
        <v>8.4222271099999996E-3</v>
      </c>
      <c r="F4605" s="97">
        <v>2.1047472699999999E-3</v>
      </c>
      <c r="G4605" s="97">
        <v>1.9001210500000001E-3</v>
      </c>
      <c r="H4605" s="97">
        <v>4.4173583100000002E-3</v>
      </c>
    </row>
    <row r="4606" spans="1:8" x14ac:dyDescent="0.2">
      <c r="A4606" s="42" t="s">
        <v>60</v>
      </c>
      <c r="B4606" s="42" t="s">
        <v>67</v>
      </c>
      <c r="C4606" s="42" t="s">
        <v>12</v>
      </c>
      <c r="D4606" s="43">
        <v>2006</v>
      </c>
      <c r="E4606" s="97">
        <v>6.0727248599999999E-3</v>
      </c>
      <c r="F4606" s="97">
        <v>1.24990167E-3</v>
      </c>
      <c r="G4606" s="97">
        <v>6.4835562E-4</v>
      </c>
      <c r="H4606" s="97">
        <v>4.1744670999999999E-3</v>
      </c>
    </row>
    <row r="4607" spans="1:8" x14ac:dyDescent="0.2">
      <c r="A4607" s="42" t="s">
        <v>60</v>
      </c>
      <c r="B4607" s="42" t="s">
        <v>67</v>
      </c>
      <c r="C4607" s="42" t="s">
        <v>13</v>
      </c>
      <c r="D4607" s="43">
        <v>2205</v>
      </c>
      <c r="E4607" s="97">
        <v>7.0288955799999997E-3</v>
      </c>
      <c r="F4607" s="97">
        <v>1.1749598699999999E-3</v>
      </c>
      <c r="G4607" s="97">
        <v>8.9468881000000005E-4</v>
      </c>
      <c r="H4607" s="97">
        <v>4.9592464199999997E-3</v>
      </c>
    </row>
    <row r="4608" spans="1:8" x14ac:dyDescent="0.2">
      <c r="A4608" s="42" t="s">
        <v>60</v>
      </c>
      <c r="B4608" s="42" t="s">
        <v>67</v>
      </c>
      <c r="C4608" s="42" t="s">
        <v>14</v>
      </c>
      <c r="D4608" s="43">
        <v>1405</v>
      </c>
      <c r="E4608" s="97">
        <v>8.2870038500000003E-3</v>
      </c>
      <c r="F4608" s="97">
        <v>1.5974444000000001E-3</v>
      </c>
      <c r="G4608" s="97">
        <v>1.6589064399999999E-3</v>
      </c>
      <c r="H4608" s="97">
        <v>5.0306525199999997E-3</v>
      </c>
    </row>
    <row r="4609" spans="1:8" x14ac:dyDescent="0.2">
      <c r="A4609" s="42" t="s">
        <v>60</v>
      </c>
      <c r="B4609" s="42" t="s">
        <v>67</v>
      </c>
      <c r="C4609" s="42" t="s">
        <v>15</v>
      </c>
      <c r="D4609" s="43">
        <v>2064</v>
      </c>
      <c r="E4609" s="97">
        <v>8.2250728900000007E-3</v>
      </c>
      <c r="F4609" s="97">
        <v>2.13365564E-3</v>
      </c>
      <c r="G4609" s="97">
        <v>1.48990384E-3</v>
      </c>
      <c r="H4609" s="97">
        <v>4.6015129100000001E-3</v>
      </c>
    </row>
    <row r="4610" spans="1:8" x14ac:dyDescent="0.2">
      <c r="A4610" s="42" t="s">
        <v>60</v>
      </c>
      <c r="B4610" s="42" t="s">
        <v>67</v>
      </c>
      <c r="C4610" s="42" t="s">
        <v>16</v>
      </c>
      <c r="D4610" s="43">
        <v>1236</v>
      </c>
      <c r="E4610" s="97">
        <v>5.5755196600000001E-3</v>
      </c>
      <c r="F4610" s="97">
        <v>1.5160723599999999E-3</v>
      </c>
      <c r="G4610" s="97">
        <v>6.9623275999999997E-4</v>
      </c>
      <c r="H4610" s="97">
        <v>3.36321406E-3</v>
      </c>
    </row>
    <row r="4611" spans="1:8" x14ac:dyDescent="0.2">
      <c r="A4611" s="42" t="s">
        <v>60</v>
      </c>
      <c r="B4611" s="42" t="s">
        <v>67</v>
      </c>
      <c r="C4611" s="42" t="s">
        <v>17</v>
      </c>
      <c r="D4611" s="43">
        <v>1911</v>
      </c>
      <c r="E4611" s="97">
        <v>8.8836255000000006E-3</v>
      </c>
      <c r="F4611" s="97">
        <v>1.8838605E-3</v>
      </c>
      <c r="G4611" s="97">
        <v>2.50768552E-3</v>
      </c>
      <c r="H4611" s="97">
        <v>4.4920790000000004E-3</v>
      </c>
    </row>
    <row r="4612" spans="1:8" x14ac:dyDescent="0.2">
      <c r="A4612" s="42" t="s">
        <v>60</v>
      </c>
      <c r="B4612" s="42" t="s">
        <v>67</v>
      </c>
      <c r="C4612" s="42" t="s">
        <v>18</v>
      </c>
      <c r="D4612" s="43">
        <v>772</v>
      </c>
      <c r="E4612" s="97">
        <v>9.9633885100000007E-3</v>
      </c>
      <c r="F4612" s="97">
        <v>2.5490996200000001E-3</v>
      </c>
      <c r="G4612" s="97">
        <v>1.60117995E-3</v>
      </c>
      <c r="H4612" s="97">
        <v>5.8131084499999999E-3</v>
      </c>
    </row>
    <row r="4613" spans="1:8" x14ac:dyDescent="0.2">
      <c r="A4613" s="42" t="s">
        <v>60</v>
      </c>
      <c r="B4613" s="42" t="s">
        <v>67</v>
      </c>
      <c r="C4613" s="42" t="s">
        <v>19</v>
      </c>
      <c r="D4613" s="43">
        <v>1288</v>
      </c>
      <c r="E4613" s="97">
        <v>8.6342680099999996E-3</v>
      </c>
      <c r="F4613" s="97">
        <v>2.1380403600000002E-3</v>
      </c>
      <c r="G4613" s="97">
        <v>1.5187645000000001E-3</v>
      </c>
      <c r="H4613" s="97">
        <v>4.9774626600000002E-3</v>
      </c>
    </row>
    <row r="4614" spans="1:8" x14ac:dyDescent="0.2">
      <c r="A4614" s="42" t="s">
        <v>60</v>
      </c>
      <c r="B4614" s="42" t="s">
        <v>67</v>
      </c>
      <c r="C4614" s="42" t="s">
        <v>20</v>
      </c>
      <c r="D4614" s="43">
        <v>5775</v>
      </c>
      <c r="E4614" s="97">
        <v>7.4555432899999999E-3</v>
      </c>
      <c r="F4614" s="97">
        <v>1.1822909199999999E-3</v>
      </c>
      <c r="G4614" s="97">
        <v>2.1373534500000002E-3</v>
      </c>
      <c r="H4614" s="97">
        <v>4.1358984299999998E-3</v>
      </c>
    </row>
    <row r="4615" spans="1:8" x14ac:dyDescent="0.2">
      <c r="A4615" s="42" t="s">
        <v>60</v>
      </c>
      <c r="B4615" s="42" t="s">
        <v>67</v>
      </c>
      <c r="C4615" s="42" t="s">
        <v>21</v>
      </c>
      <c r="D4615" s="43">
        <v>3411</v>
      </c>
      <c r="E4615" s="97">
        <v>8.1501159399999992E-3</v>
      </c>
      <c r="F4615" s="97">
        <v>1.5427210200000001E-3</v>
      </c>
      <c r="G4615" s="97">
        <v>1.77252627E-3</v>
      </c>
      <c r="H4615" s="97">
        <v>4.8348681600000002E-3</v>
      </c>
    </row>
    <row r="4616" spans="1:8" x14ac:dyDescent="0.2">
      <c r="A4616" s="42" t="s">
        <v>60</v>
      </c>
      <c r="B4616" s="42" t="s">
        <v>67</v>
      </c>
      <c r="C4616" s="42" t="s">
        <v>22</v>
      </c>
      <c r="D4616" s="43">
        <v>1192</v>
      </c>
      <c r="E4616" s="97">
        <v>7.0013727300000002E-3</v>
      </c>
      <c r="F4616" s="97">
        <v>1.64006159E-3</v>
      </c>
      <c r="G4616" s="97">
        <v>1.24761116E-3</v>
      </c>
      <c r="H4616" s="97">
        <v>4.1136995099999999E-3</v>
      </c>
    </row>
    <row r="4617" spans="1:8" x14ac:dyDescent="0.2">
      <c r="A4617" s="42" t="s">
        <v>60</v>
      </c>
      <c r="B4617" s="42" t="s">
        <v>67</v>
      </c>
      <c r="C4617" s="42" t="s">
        <v>23</v>
      </c>
      <c r="D4617" s="43">
        <v>2791</v>
      </c>
      <c r="E4617" s="97">
        <v>6.9121769600000004E-3</v>
      </c>
      <c r="F4617" s="97">
        <v>1.48625021E-3</v>
      </c>
      <c r="G4617" s="97">
        <v>1.7094005199999999E-3</v>
      </c>
      <c r="H4617" s="97">
        <v>3.71652577E-3</v>
      </c>
    </row>
    <row r="4618" spans="1:8" x14ac:dyDescent="0.2">
      <c r="A4618" s="42" t="s">
        <v>60</v>
      </c>
      <c r="B4618" s="42" t="s">
        <v>67</v>
      </c>
      <c r="C4618" s="42" t="s">
        <v>24</v>
      </c>
      <c r="D4618" s="43">
        <v>4185</v>
      </c>
      <c r="E4618" s="97">
        <v>7.5175918E-3</v>
      </c>
      <c r="F4618" s="97">
        <v>1.54569038E-3</v>
      </c>
      <c r="G4618" s="97">
        <v>1.7219150000000001E-3</v>
      </c>
      <c r="H4618" s="97">
        <v>4.2499859400000001E-3</v>
      </c>
    </row>
    <row r="4619" spans="1:8" x14ac:dyDescent="0.2">
      <c r="A4619" s="42" t="s">
        <v>60</v>
      </c>
      <c r="B4619" s="42" t="s">
        <v>67</v>
      </c>
      <c r="C4619" s="42" t="s">
        <v>25</v>
      </c>
      <c r="D4619" s="43">
        <v>1751</v>
      </c>
      <c r="E4619" s="97">
        <v>7.7522960600000003E-3</v>
      </c>
      <c r="F4619" s="97">
        <v>1.6894774700000001E-3</v>
      </c>
      <c r="G4619" s="97">
        <v>1.88284581E-3</v>
      </c>
      <c r="H4619" s="97">
        <v>4.1799723100000002E-3</v>
      </c>
    </row>
    <row r="4620" spans="1:8" x14ac:dyDescent="0.2">
      <c r="A4620" s="42" t="s">
        <v>60</v>
      </c>
      <c r="B4620" s="42" t="s">
        <v>67</v>
      </c>
      <c r="C4620" s="42" t="s">
        <v>26</v>
      </c>
      <c r="D4620" s="43">
        <v>30863</v>
      </c>
      <c r="E4620" s="97">
        <v>5.4481031500000004E-3</v>
      </c>
      <c r="F4620" s="97">
        <v>1.36525035E-3</v>
      </c>
      <c r="G4620" s="97">
        <v>8.2791300999999996E-4</v>
      </c>
      <c r="H4620" s="97">
        <v>3.2549393000000002E-3</v>
      </c>
    </row>
    <row r="4621" spans="1:8" x14ac:dyDescent="0.2">
      <c r="A4621" s="42" t="s">
        <v>60</v>
      </c>
      <c r="B4621" s="42" t="s">
        <v>67</v>
      </c>
      <c r="C4621" s="42" t="s">
        <v>27</v>
      </c>
      <c r="D4621" s="43">
        <v>4810</v>
      </c>
      <c r="E4621" s="97">
        <v>6.7308363599999999E-3</v>
      </c>
      <c r="F4621" s="97">
        <v>2.2372851199999998E-3</v>
      </c>
      <c r="G4621" s="97">
        <v>6.8670809999999999E-4</v>
      </c>
      <c r="H4621" s="97">
        <v>3.8068426599999999E-3</v>
      </c>
    </row>
    <row r="4622" spans="1:8" x14ac:dyDescent="0.2">
      <c r="A4622" s="42" t="s">
        <v>60</v>
      </c>
      <c r="B4622" s="42" t="s">
        <v>67</v>
      </c>
      <c r="C4622" s="42" t="s">
        <v>28</v>
      </c>
      <c r="D4622" s="43">
        <v>3779</v>
      </c>
      <c r="E4622" s="97">
        <v>7.5098311400000001E-3</v>
      </c>
      <c r="F4622" s="97">
        <v>1.7928725300000001E-3</v>
      </c>
      <c r="G4622" s="97">
        <v>1.1861876900000001E-3</v>
      </c>
      <c r="H4622" s="97">
        <v>4.5307704399999999E-3</v>
      </c>
    </row>
    <row r="4623" spans="1:8" x14ac:dyDescent="0.2">
      <c r="A4623" s="42" t="s">
        <v>60</v>
      </c>
      <c r="B4623" s="42" t="s">
        <v>67</v>
      </c>
      <c r="C4623" s="42" t="s">
        <v>29</v>
      </c>
      <c r="D4623" s="43">
        <v>1828</v>
      </c>
      <c r="E4623" s="97">
        <v>8.7210012599999998E-3</v>
      </c>
      <c r="F4623" s="97">
        <v>2.0876891999999998E-3</v>
      </c>
      <c r="G4623" s="97">
        <v>1.72727835E-3</v>
      </c>
      <c r="H4623" s="97">
        <v>4.9060142300000002E-3</v>
      </c>
    </row>
    <row r="4624" spans="1:8" x14ac:dyDescent="0.2">
      <c r="A4624" s="42" t="s">
        <v>60</v>
      </c>
      <c r="B4624" s="42" t="s">
        <v>67</v>
      </c>
      <c r="C4624" s="42" t="s">
        <v>30</v>
      </c>
      <c r="D4624" s="43">
        <v>2790</v>
      </c>
      <c r="E4624" s="97">
        <v>6.9029351799999999E-3</v>
      </c>
      <c r="F4624" s="97">
        <v>1.55334836E-3</v>
      </c>
      <c r="G4624" s="97">
        <v>1.1017603499999999E-3</v>
      </c>
      <c r="H4624" s="97">
        <v>4.2478259899999997E-3</v>
      </c>
    </row>
    <row r="4625" spans="1:8" x14ac:dyDescent="0.2">
      <c r="A4625" s="42" t="s">
        <v>60</v>
      </c>
      <c r="B4625" s="42" t="s">
        <v>67</v>
      </c>
      <c r="C4625" s="42" t="s">
        <v>31</v>
      </c>
      <c r="D4625" s="43">
        <v>4916</v>
      </c>
      <c r="E4625" s="97">
        <v>9.9672952299999992E-3</v>
      </c>
      <c r="F4625" s="97">
        <v>1.6801004500000001E-3</v>
      </c>
      <c r="G4625" s="97">
        <v>1.78024114E-3</v>
      </c>
      <c r="H4625" s="97">
        <v>6.5069531499999996E-3</v>
      </c>
    </row>
    <row r="4626" spans="1:8" x14ac:dyDescent="0.2">
      <c r="A4626" s="42" t="s">
        <v>60</v>
      </c>
      <c r="B4626" s="42" t="s">
        <v>67</v>
      </c>
      <c r="C4626" s="42" t="s">
        <v>166</v>
      </c>
      <c r="D4626" s="43">
        <v>2</v>
      </c>
      <c r="E4626" s="97">
        <v>6.2557868000000004E-3</v>
      </c>
      <c r="F4626" s="97">
        <v>2.86458333E-3</v>
      </c>
      <c r="G4626" s="97">
        <v>1.63773124E-3</v>
      </c>
      <c r="H4626" s="97">
        <v>1.7534718699999999E-3</v>
      </c>
    </row>
    <row r="4627" spans="1:8" x14ac:dyDescent="0.2">
      <c r="A4627" s="42" t="s">
        <v>60</v>
      </c>
      <c r="B4627" s="42" t="s">
        <v>67</v>
      </c>
      <c r="C4627" s="42" t="s">
        <v>32</v>
      </c>
      <c r="D4627" s="43">
        <v>9406</v>
      </c>
      <c r="E4627" s="97">
        <v>7.75305066E-3</v>
      </c>
      <c r="F4627" s="97">
        <v>1.3153208000000001E-3</v>
      </c>
      <c r="G4627" s="97">
        <v>1.8169928099999999E-3</v>
      </c>
      <c r="H4627" s="97">
        <v>4.6207365699999997E-3</v>
      </c>
    </row>
    <row r="4628" spans="1:8" x14ac:dyDescent="0.2">
      <c r="A4628" s="42" t="s">
        <v>60</v>
      </c>
      <c r="B4628" s="42" t="s">
        <v>67</v>
      </c>
      <c r="C4628" s="42" t="s">
        <v>33</v>
      </c>
      <c r="D4628" s="43">
        <v>3494</v>
      </c>
      <c r="E4628" s="97">
        <v>7.4196702600000004E-3</v>
      </c>
      <c r="F4628" s="97">
        <v>2.00791279E-3</v>
      </c>
      <c r="G4628" s="97">
        <v>1.21476409E-3</v>
      </c>
      <c r="H4628" s="97">
        <v>4.19699288E-3</v>
      </c>
    </row>
    <row r="4629" spans="1:8" x14ac:dyDescent="0.2">
      <c r="A4629" s="42" t="s">
        <v>60</v>
      </c>
      <c r="B4629" s="42" t="s">
        <v>67</v>
      </c>
      <c r="C4629" s="42" t="s">
        <v>34</v>
      </c>
      <c r="D4629" s="43">
        <v>2941</v>
      </c>
      <c r="E4629" s="97">
        <v>7.6163937800000003E-3</v>
      </c>
      <c r="F4629" s="97">
        <v>1.8345790400000001E-3</v>
      </c>
      <c r="G4629" s="97">
        <v>1.58868605E-3</v>
      </c>
      <c r="H4629" s="97">
        <v>4.1931282E-3</v>
      </c>
    </row>
    <row r="4630" spans="1:8" x14ac:dyDescent="0.2">
      <c r="A4630" s="42" t="s">
        <v>60</v>
      </c>
      <c r="B4630" s="42" t="s">
        <v>67</v>
      </c>
      <c r="C4630" s="42" t="s">
        <v>35</v>
      </c>
      <c r="D4630" s="43">
        <v>5838</v>
      </c>
      <c r="E4630" s="97">
        <v>7.5058066200000004E-3</v>
      </c>
      <c r="F4630" s="97">
        <v>7.7677913000000003E-4</v>
      </c>
      <c r="G4630" s="97">
        <v>2.9423026599999999E-3</v>
      </c>
      <c r="H4630" s="97">
        <v>3.7867243499999999E-3</v>
      </c>
    </row>
    <row r="4631" spans="1:8" x14ac:dyDescent="0.2">
      <c r="A4631" s="42" t="s">
        <v>60</v>
      </c>
      <c r="B4631" s="42" t="s">
        <v>67</v>
      </c>
      <c r="C4631" s="42" t="s">
        <v>36</v>
      </c>
      <c r="D4631" s="43">
        <v>3177</v>
      </c>
      <c r="E4631" s="97">
        <v>6.7339359499999996E-3</v>
      </c>
      <c r="F4631" s="97">
        <v>1.98475856E-3</v>
      </c>
      <c r="G4631" s="97">
        <v>6.5121538000000002E-4</v>
      </c>
      <c r="H4631" s="97">
        <v>4.0979615300000003E-3</v>
      </c>
    </row>
    <row r="4632" spans="1:8" x14ac:dyDescent="0.2">
      <c r="A4632" s="42" t="s">
        <v>60</v>
      </c>
      <c r="B4632" s="42" t="s">
        <v>67</v>
      </c>
      <c r="C4632" s="42" t="s">
        <v>37</v>
      </c>
      <c r="D4632" s="43">
        <v>2448</v>
      </c>
      <c r="E4632" s="97">
        <v>7.75704538E-3</v>
      </c>
      <c r="F4632" s="97">
        <v>1.4215778399999999E-3</v>
      </c>
      <c r="G4632" s="97">
        <v>1.57817772E-3</v>
      </c>
      <c r="H4632" s="97">
        <v>4.75728935E-3</v>
      </c>
    </row>
    <row r="4633" spans="1:8" x14ac:dyDescent="0.2">
      <c r="A4633" s="42" t="s">
        <v>60</v>
      </c>
      <c r="B4633" s="42" t="s">
        <v>67</v>
      </c>
      <c r="C4633" s="42" t="s">
        <v>38</v>
      </c>
      <c r="D4633" s="43">
        <v>1688</v>
      </c>
      <c r="E4633" s="97">
        <v>8.5116067499999993E-3</v>
      </c>
      <c r="F4633" s="97">
        <v>1.81605289E-3</v>
      </c>
      <c r="G4633" s="97">
        <v>1.6130060599999999E-3</v>
      </c>
      <c r="H4633" s="97">
        <v>5.0825473100000003E-3</v>
      </c>
    </row>
    <row r="4634" spans="1:8" x14ac:dyDescent="0.2">
      <c r="A4634" s="42" t="s">
        <v>60</v>
      </c>
      <c r="B4634" s="42" t="s">
        <v>67</v>
      </c>
      <c r="C4634" s="42" t="s">
        <v>39</v>
      </c>
      <c r="D4634" s="43">
        <v>1213</v>
      </c>
      <c r="E4634" s="97">
        <v>8.3423977000000003E-3</v>
      </c>
      <c r="F4634" s="97">
        <v>1.93196368E-3</v>
      </c>
      <c r="G4634" s="97">
        <v>1.75116767E-3</v>
      </c>
      <c r="H4634" s="97">
        <v>4.6592658800000001E-3</v>
      </c>
    </row>
    <row r="4635" spans="1:8" x14ac:dyDescent="0.2">
      <c r="A4635" s="42" t="s">
        <v>60</v>
      </c>
      <c r="B4635" s="42" t="s">
        <v>67</v>
      </c>
      <c r="C4635" s="42" t="s">
        <v>40</v>
      </c>
      <c r="D4635" s="43">
        <v>601</v>
      </c>
      <c r="E4635" s="97">
        <v>8.9513424399999993E-3</v>
      </c>
      <c r="F4635" s="97">
        <v>1.78290788E-3</v>
      </c>
      <c r="G4635" s="97">
        <v>1.7326829299999999E-3</v>
      </c>
      <c r="H4635" s="97">
        <v>5.4357511200000003E-3</v>
      </c>
    </row>
    <row r="4636" spans="1:8" x14ac:dyDescent="0.2">
      <c r="A4636" s="42" t="s">
        <v>60</v>
      </c>
      <c r="B4636" s="42" t="s">
        <v>67</v>
      </c>
      <c r="C4636" s="42" t="s">
        <v>41</v>
      </c>
      <c r="D4636" s="43">
        <v>2423</v>
      </c>
      <c r="E4636" s="97">
        <v>7.7904836999999998E-3</v>
      </c>
      <c r="F4636" s="97">
        <v>2.08390631E-3</v>
      </c>
      <c r="G4636" s="97">
        <v>1.50015358E-3</v>
      </c>
      <c r="H4636" s="97">
        <v>4.2064233400000003E-3</v>
      </c>
    </row>
    <row r="4637" spans="1:8" x14ac:dyDescent="0.2">
      <c r="A4637" s="42" t="s">
        <v>60</v>
      </c>
      <c r="B4637" s="42" t="s">
        <v>67</v>
      </c>
      <c r="C4637" s="42" t="s">
        <v>42</v>
      </c>
      <c r="D4637" s="43">
        <v>1607</v>
      </c>
      <c r="E4637" s="97">
        <v>7.4321974299999998E-3</v>
      </c>
      <c r="F4637" s="97">
        <v>1.5750821500000001E-3</v>
      </c>
      <c r="G4637" s="97">
        <v>1.5351670899999999E-3</v>
      </c>
      <c r="H4637" s="97">
        <v>4.3219477300000001E-3</v>
      </c>
    </row>
    <row r="4638" spans="1:8" x14ac:dyDescent="0.2">
      <c r="A4638" s="42" t="s">
        <v>60</v>
      </c>
      <c r="B4638" s="42" t="s">
        <v>67</v>
      </c>
      <c r="C4638" s="42" t="s">
        <v>43</v>
      </c>
      <c r="D4638" s="43">
        <v>847</v>
      </c>
      <c r="E4638" s="97">
        <v>7.2717158399999999E-3</v>
      </c>
      <c r="F4638" s="97">
        <v>6.1440957E-4</v>
      </c>
      <c r="G4638" s="97">
        <v>1.5247439599999999E-3</v>
      </c>
      <c r="H4638" s="97">
        <v>5.1213567200000002E-3</v>
      </c>
    </row>
    <row r="4639" spans="1:8" x14ac:dyDescent="0.2">
      <c r="A4639" s="42" t="s">
        <v>60</v>
      </c>
      <c r="B4639" s="42" t="s">
        <v>67</v>
      </c>
      <c r="C4639" s="42" t="s">
        <v>44</v>
      </c>
      <c r="D4639" s="43">
        <v>2743</v>
      </c>
      <c r="E4639" s="97">
        <v>7.5797228899999996E-3</v>
      </c>
      <c r="F4639" s="97">
        <v>2.0191883299999999E-3</v>
      </c>
      <c r="G4639" s="97">
        <v>1.07606375E-3</v>
      </c>
      <c r="H4639" s="97">
        <v>4.4844703300000004E-3</v>
      </c>
    </row>
    <row r="4640" spans="1:8" x14ac:dyDescent="0.2">
      <c r="A4640" s="42" t="s">
        <v>60</v>
      </c>
      <c r="B4640" s="42" t="s">
        <v>67</v>
      </c>
      <c r="C4640" s="42" t="s">
        <v>45</v>
      </c>
      <c r="D4640" s="43">
        <v>1803</v>
      </c>
      <c r="E4640" s="97">
        <v>8.51476296E-3</v>
      </c>
      <c r="F4640" s="97">
        <v>2.1581055899999998E-3</v>
      </c>
      <c r="G4640" s="97">
        <v>1.20177766E-3</v>
      </c>
      <c r="H4640" s="97">
        <v>5.1548728099999998E-3</v>
      </c>
    </row>
    <row r="4641" spans="1:8" x14ac:dyDescent="0.2">
      <c r="A4641" s="42" t="s">
        <v>60</v>
      </c>
      <c r="B4641" s="42" t="s">
        <v>67</v>
      </c>
      <c r="C4641" s="42" t="s">
        <v>46</v>
      </c>
      <c r="D4641" s="43">
        <v>883</v>
      </c>
      <c r="E4641" s="97">
        <v>8.9864752700000005E-3</v>
      </c>
      <c r="F4641" s="97">
        <v>1.4451074500000001E-3</v>
      </c>
      <c r="G4641" s="97">
        <v>2.3285121000000001E-3</v>
      </c>
      <c r="H4641" s="97">
        <v>5.2128552399999997E-3</v>
      </c>
    </row>
    <row r="4642" spans="1:8" x14ac:dyDescent="0.2">
      <c r="A4642" s="42" t="s">
        <v>60</v>
      </c>
      <c r="B4642" s="42" t="s">
        <v>67</v>
      </c>
      <c r="C4642" s="42" t="s">
        <v>47</v>
      </c>
      <c r="D4642" s="43">
        <v>3325</v>
      </c>
      <c r="E4642" s="97">
        <v>7.2595235699999998E-3</v>
      </c>
      <c r="F4642" s="97">
        <v>1.4509256799999999E-3</v>
      </c>
      <c r="G4642" s="97">
        <v>1.02617283E-3</v>
      </c>
      <c r="H4642" s="97">
        <v>4.7824245699999999E-3</v>
      </c>
    </row>
    <row r="4643" spans="1:8" x14ac:dyDescent="0.2">
      <c r="A4643" s="42" t="s">
        <v>60</v>
      </c>
      <c r="B4643" s="42" t="s">
        <v>67</v>
      </c>
      <c r="C4643" s="42" t="s">
        <v>48</v>
      </c>
      <c r="D4643" s="43">
        <v>2939</v>
      </c>
      <c r="E4643" s="97">
        <v>5.3251371200000001E-3</v>
      </c>
      <c r="F4643" s="97">
        <v>1.2908496700000001E-3</v>
      </c>
      <c r="G4643" s="97">
        <v>6.4657660000000004E-4</v>
      </c>
      <c r="H4643" s="97">
        <v>3.3877103700000002E-3</v>
      </c>
    </row>
    <row r="4644" spans="1:8" x14ac:dyDescent="0.2">
      <c r="A4644" s="42" t="s">
        <v>60</v>
      </c>
      <c r="B4644" s="42" t="s">
        <v>67</v>
      </c>
      <c r="C4644" s="42" t="s">
        <v>49</v>
      </c>
      <c r="D4644" s="43">
        <v>915</v>
      </c>
      <c r="E4644" s="97">
        <v>7.8491446599999997E-3</v>
      </c>
      <c r="F4644" s="97">
        <v>1.59204844E-3</v>
      </c>
      <c r="G4644" s="97">
        <v>1.4242686199999999E-3</v>
      </c>
      <c r="H4644" s="97">
        <v>4.83282711E-3</v>
      </c>
    </row>
    <row r="4645" spans="1:8" x14ac:dyDescent="0.2">
      <c r="A4645" s="42" t="s">
        <v>60</v>
      </c>
      <c r="B4645" s="42" t="s">
        <v>67</v>
      </c>
      <c r="C4645" s="42" t="s">
        <v>50</v>
      </c>
      <c r="D4645" s="43">
        <v>6790</v>
      </c>
      <c r="E4645" s="97">
        <v>5.4316871500000004E-3</v>
      </c>
      <c r="F4645" s="97">
        <v>1.58923604E-3</v>
      </c>
      <c r="G4645" s="97">
        <v>7.6540913000000001E-4</v>
      </c>
      <c r="H4645" s="97">
        <v>3.0770415000000001E-3</v>
      </c>
    </row>
    <row r="4646" spans="1:8" x14ac:dyDescent="0.2">
      <c r="A4646" s="42" t="s">
        <v>60</v>
      </c>
      <c r="B4646" s="42" t="s">
        <v>67</v>
      </c>
      <c r="C4646" s="42" t="s">
        <v>51</v>
      </c>
      <c r="D4646" s="43">
        <v>46</v>
      </c>
      <c r="E4646" s="97">
        <v>1.006290233E-2</v>
      </c>
      <c r="F4646" s="97">
        <v>1.3340375499999999E-3</v>
      </c>
      <c r="G4646" s="97">
        <v>1.53859679E-3</v>
      </c>
      <c r="H4646" s="97">
        <v>7.1902674400000002E-3</v>
      </c>
    </row>
    <row r="4647" spans="1:8" x14ac:dyDescent="0.2">
      <c r="A4647" s="42" t="s">
        <v>60</v>
      </c>
      <c r="B4647" s="42" t="s">
        <v>67</v>
      </c>
      <c r="C4647" s="42" t="s">
        <v>52</v>
      </c>
      <c r="D4647" s="43">
        <v>2528</v>
      </c>
      <c r="E4647" s="97">
        <v>8.21532149E-3</v>
      </c>
      <c r="F4647" s="97">
        <v>1.8485918200000001E-3</v>
      </c>
      <c r="G4647" s="97">
        <v>1.09184058E-3</v>
      </c>
      <c r="H4647" s="97">
        <v>5.2748886000000004E-3</v>
      </c>
    </row>
    <row r="4648" spans="1:8" x14ac:dyDescent="0.2">
      <c r="A4648" s="42" t="s">
        <v>61</v>
      </c>
      <c r="B4648" s="42" t="s">
        <v>67</v>
      </c>
      <c r="C4648" s="42" t="s">
        <v>9</v>
      </c>
      <c r="D4648" s="43">
        <v>153661</v>
      </c>
      <c r="E4648" s="97">
        <v>7.1676423600000004E-3</v>
      </c>
      <c r="F4648" s="97">
        <v>1.60197421E-3</v>
      </c>
      <c r="G4648" s="97">
        <v>1.3344331599999999E-3</v>
      </c>
      <c r="H4648" s="97">
        <v>4.2441564799999996E-3</v>
      </c>
    </row>
    <row r="4649" spans="1:8" x14ac:dyDescent="0.2">
      <c r="A4649" s="42" t="s">
        <v>61</v>
      </c>
      <c r="B4649" s="42" t="s">
        <v>67</v>
      </c>
      <c r="C4649" s="42" t="s">
        <v>10</v>
      </c>
      <c r="D4649" s="43">
        <v>3278</v>
      </c>
      <c r="E4649" s="97">
        <v>7.4184021800000003E-3</v>
      </c>
      <c r="F4649" s="97">
        <v>2.04348409E-3</v>
      </c>
      <c r="G4649" s="97">
        <v>1.2742565899999999E-3</v>
      </c>
      <c r="H4649" s="97">
        <v>4.1006610100000002E-3</v>
      </c>
    </row>
    <row r="4650" spans="1:8" x14ac:dyDescent="0.2">
      <c r="A4650" s="42" t="s">
        <v>61</v>
      </c>
      <c r="B4650" s="42" t="s">
        <v>67</v>
      </c>
      <c r="C4650" s="42" t="s">
        <v>11</v>
      </c>
      <c r="D4650" s="43">
        <v>1534</v>
      </c>
      <c r="E4650" s="97">
        <v>8.4211421400000007E-3</v>
      </c>
      <c r="F4650" s="97">
        <v>2.0871810499999998E-3</v>
      </c>
      <c r="G4650" s="97">
        <v>1.83277024E-3</v>
      </c>
      <c r="H4650" s="97">
        <v>4.5011903599999998E-3</v>
      </c>
    </row>
    <row r="4651" spans="1:8" x14ac:dyDescent="0.2">
      <c r="A4651" s="42" t="s">
        <v>61</v>
      </c>
      <c r="B4651" s="42" t="s">
        <v>67</v>
      </c>
      <c r="C4651" s="42" t="s">
        <v>12</v>
      </c>
      <c r="D4651" s="43">
        <v>2047</v>
      </c>
      <c r="E4651" s="97">
        <v>5.9686711600000003E-3</v>
      </c>
      <c r="F4651" s="97">
        <v>1.16686093E-3</v>
      </c>
      <c r="G4651" s="97">
        <v>5.7251779999999998E-4</v>
      </c>
      <c r="H4651" s="97">
        <v>4.2292919500000001E-3</v>
      </c>
    </row>
    <row r="4652" spans="1:8" x14ac:dyDescent="0.2">
      <c r="A4652" s="42" t="s">
        <v>61</v>
      </c>
      <c r="B4652" s="42" t="s">
        <v>67</v>
      </c>
      <c r="C4652" s="42" t="s">
        <v>13</v>
      </c>
      <c r="D4652" s="43">
        <v>2892</v>
      </c>
      <c r="E4652" s="97">
        <v>6.73366559E-3</v>
      </c>
      <c r="F4652" s="97">
        <v>9.3872040000000001E-4</v>
      </c>
      <c r="G4652" s="97">
        <v>7.8478762000000002E-4</v>
      </c>
      <c r="H4652" s="97">
        <v>5.01015709E-3</v>
      </c>
    </row>
    <row r="4653" spans="1:8" x14ac:dyDescent="0.2">
      <c r="A4653" s="42" t="s">
        <v>61</v>
      </c>
      <c r="B4653" s="42" t="s">
        <v>67</v>
      </c>
      <c r="C4653" s="42" t="s">
        <v>14</v>
      </c>
      <c r="D4653" s="43">
        <v>1384</v>
      </c>
      <c r="E4653" s="97">
        <v>8.4043246499999995E-3</v>
      </c>
      <c r="F4653" s="97">
        <v>1.5716987999999999E-3</v>
      </c>
      <c r="G4653" s="97">
        <v>1.61698321E-3</v>
      </c>
      <c r="H4653" s="97">
        <v>5.2156421499999998E-3</v>
      </c>
    </row>
    <row r="4654" spans="1:8" x14ac:dyDescent="0.2">
      <c r="A4654" s="42" t="s">
        <v>61</v>
      </c>
      <c r="B4654" s="42" t="s">
        <v>67</v>
      </c>
      <c r="C4654" s="42" t="s">
        <v>15</v>
      </c>
      <c r="D4654" s="43">
        <v>2321</v>
      </c>
      <c r="E4654" s="97">
        <v>8.4282494699999995E-3</v>
      </c>
      <c r="F4654" s="97">
        <v>2.2005847900000001E-3</v>
      </c>
      <c r="G4654" s="97">
        <v>1.5420045199999999E-3</v>
      </c>
      <c r="H4654" s="97">
        <v>4.6856596799999999E-3</v>
      </c>
    </row>
    <row r="4655" spans="1:8" x14ac:dyDescent="0.2">
      <c r="A4655" s="42" t="s">
        <v>61</v>
      </c>
      <c r="B4655" s="42" t="s">
        <v>67</v>
      </c>
      <c r="C4655" s="42" t="s">
        <v>16</v>
      </c>
      <c r="D4655" s="43">
        <v>1283</v>
      </c>
      <c r="E4655" s="97">
        <v>5.63003354E-3</v>
      </c>
      <c r="F4655" s="97">
        <v>1.6037893499999999E-3</v>
      </c>
      <c r="G4655" s="97">
        <v>7.2915741000000001E-4</v>
      </c>
      <c r="H4655" s="97">
        <v>3.2970863099999999E-3</v>
      </c>
    </row>
    <row r="4656" spans="1:8" x14ac:dyDescent="0.2">
      <c r="A4656" s="42" t="s">
        <v>61</v>
      </c>
      <c r="B4656" s="42" t="s">
        <v>67</v>
      </c>
      <c r="C4656" s="42" t="s">
        <v>17</v>
      </c>
      <c r="D4656" s="43">
        <v>1720</v>
      </c>
      <c r="E4656" s="97">
        <v>8.7369654599999992E-3</v>
      </c>
      <c r="F4656" s="97">
        <v>1.79964715E-3</v>
      </c>
      <c r="G4656" s="97">
        <v>2.23626563E-3</v>
      </c>
      <c r="H4656" s="97">
        <v>4.7010521999999999E-3</v>
      </c>
    </row>
    <row r="4657" spans="1:8" x14ac:dyDescent="0.2">
      <c r="A4657" s="42" t="s">
        <v>61</v>
      </c>
      <c r="B4657" s="42" t="s">
        <v>67</v>
      </c>
      <c r="C4657" s="42" t="s">
        <v>18</v>
      </c>
      <c r="D4657" s="43">
        <v>893</v>
      </c>
      <c r="E4657" s="97">
        <v>9.3256835899999998E-3</v>
      </c>
      <c r="F4657" s="97">
        <v>2.4015229199999999E-3</v>
      </c>
      <c r="G4657" s="97">
        <v>1.52676659E-3</v>
      </c>
      <c r="H4657" s="97">
        <v>5.3973935699999998E-3</v>
      </c>
    </row>
    <row r="4658" spans="1:8" x14ac:dyDescent="0.2">
      <c r="A4658" s="42" t="s">
        <v>61</v>
      </c>
      <c r="B4658" s="42" t="s">
        <v>67</v>
      </c>
      <c r="C4658" s="42" t="s">
        <v>19</v>
      </c>
      <c r="D4658" s="43">
        <v>1564</v>
      </c>
      <c r="E4658" s="97">
        <v>8.9699737700000004E-3</v>
      </c>
      <c r="F4658" s="97">
        <v>2.2491516899999999E-3</v>
      </c>
      <c r="G4658" s="97">
        <v>1.4768856500000001E-3</v>
      </c>
      <c r="H4658" s="97">
        <v>5.2439359499999996E-3</v>
      </c>
    </row>
    <row r="4659" spans="1:8" x14ac:dyDescent="0.2">
      <c r="A4659" s="42" t="s">
        <v>61</v>
      </c>
      <c r="B4659" s="42" t="s">
        <v>67</v>
      </c>
      <c r="C4659" s="42" t="s">
        <v>20</v>
      </c>
      <c r="D4659" s="43">
        <v>5436</v>
      </c>
      <c r="E4659" s="97">
        <v>7.7330035899999998E-3</v>
      </c>
      <c r="F4659" s="97">
        <v>1.2493163E-3</v>
      </c>
      <c r="G4659" s="97">
        <v>2.08458291E-3</v>
      </c>
      <c r="H4659" s="97">
        <v>4.3991038899999996E-3</v>
      </c>
    </row>
    <row r="4660" spans="1:8" x14ac:dyDescent="0.2">
      <c r="A4660" s="42" t="s">
        <v>61</v>
      </c>
      <c r="B4660" s="42" t="s">
        <v>67</v>
      </c>
      <c r="C4660" s="42" t="s">
        <v>21</v>
      </c>
      <c r="D4660" s="43">
        <v>3736</v>
      </c>
      <c r="E4660" s="97">
        <v>8.2496874800000002E-3</v>
      </c>
      <c r="F4660" s="97">
        <v>1.6579796700000001E-3</v>
      </c>
      <c r="G4660" s="97">
        <v>1.81148486E-3</v>
      </c>
      <c r="H4660" s="97">
        <v>4.7802224599999997E-3</v>
      </c>
    </row>
    <row r="4661" spans="1:8" x14ac:dyDescent="0.2">
      <c r="A4661" s="42" t="s">
        <v>61</v>
      </c>
      <c r="B4661" s="42" t="s">
        <v>67</v>
      </c>
      <c r="C4661" s="42" t="s">
        <v>22</v>
      </c>
      <c r="D4661" s="43">
        <v>1081</v>
      </c>
      <c r="E4661" s="97">
        <v>7.0037814099999998E-3</v>
      </c>
      <c r="F4661" s="97">
        <v>1.52361258E-3</v>
      </c>
      <c r="G4661" s="97">
        <v>1.1592594600000001E-3</v>
      </c>
      <c r="H4661" s="97">
        <v>4.32090889E-3</v>
      </c>
    </row>
    <row r="4662" spans="1:8" x14ac:dyDescent="0.2">
      <c r="A4662" s="42" t="s">
        <v>61</v>
      </c>
      <c r="B4662" s="42" t="s">
        <v>67</v>
      </c>
      <c r="C4662" s="42" t="s">
        <v>23</v>
      </c>
      <c r="D4662" s="43">
        <v>3426</v>
      </c>
      <c r="E4662" s="97">
        <v>6.8053830199999998E-3</v>
      </c>
      <c r="F4662" s="97">
        <v>1.3750004299999999E-3</v>
      </c>
      <c r="G4662" s="97">
        <v>1.61269124E-3</v>
      </c>
      <c r="H4662" s="97">
        <v>3.8176908699999999E-3</v>
      </c>
    </row>
    <row r="4663" spans="1:8" x14ac:dyDescent="0.2">
      <c r="A4663" s="42" t="s">
        <v>61</v>
      </c>
      <c r="B4663" s="42" t="s">
        <v>67</v>
      </c>
      <c r="C4663" s="42" t="s">
        <v>24</v>
      </c>
      <c r="D4663" s="43">
        <v>4406</v>
      </c>
      <c r="E4663" s="97">
        <v>7.4592278099999999E-3</v>
      </c>
      <c r="F4663" s="97">
        <v>1.5024648299999999E-3</v>
      </c>
      <c r="G4663" s="97">
        <v>1.6903110600000001E-3</v>
      </c>
      <c r="H4663" s="97">
        <v>4.26645145E-3</v>
      </c>
    </row>
    <row r="4664" spans="1:8" x14ac:dyDescent="0.2">
      <c r="A4664" s="42" t="s">
        <v>61</v>
      </c>
      <c r="B4664" s="42" t="s">
        <v>67</v>
      </c>
      <c r="C4664" s="42" t="s">
        <v>25</v>
      </c>
      <c r="D4664" s="43">
        <v>2033</v>
      </c>
      <c r="E4664" s="97">
        <v>8.0862183599999995E-3</v>
      </c>
      <c r="F4664" s="97">
        <v>1.6608139199999999E-3</v>
      </c>
      <c r="G4664" s="97">
        <v>2.0961995000000001E-3</v>
      </c>
      <c r="H4664" s="97">
        <v>4.3292044599999996E-3</v>
      </c>
    </row>
    <row r="4665" spans="1:8" x14ac:dyDescent="0.2">
      <c r="A4665" s="42" t="s">
        <v>61</v>
      </c>
      <c r="B4665" s="42" t="s">
        <v>67</v>
      </c>
      <c r="C4665" s="42" t="s">
        <v>26</v>
      </c>
      <c r="D4665" s="43">
        <v>31670</v>
      </c>
      <c r="E4665" s="97">
        <v>5.4081245599999998E-3</v>
      </c>
      <c r="F4665" s="97">
        <v>1.32737392E-3</v>
      </c>
      <c r="G4665" s="97">
        <v>8.4013391000000001E-4</v>
      </c>
      <c r="H4665" s="97">
        <v>3.2406162399999999E-3</v>
      </c>
    </row>
    <row r="4666" spans="1:8" x14ac:dyDescent="0.2">
      <c r="A4666" s="42" t="s">
        <v>61</v>
      </c>
      <c r="B4666" s="42" t="s">
        <v>67</v>
      </c>
      <c r="C4666" s="42" t="s">
        <v>27</v>
      </c>
      <c r="D4666" s="43">
        <v>5271</v>
      </c>
      <c r="E4666" s="97">
        <v>6.47937107E-3</v>
      </c>
      <c r="F4666" s="97">
        <v>1.9475314999999999E-3</v>
      </c>
      <c r="G4666" s="97">
        <v>6.9554649999999997E-4</v>
      </c>
      <c r="H4666" s="97">
        <v>3.8362925900000001E-3</v>
      </c>
    </row>
    <row r="4667" spans="1:8" x14ac:dyDescent="0.2">
      <c r="A4667" s="42" t="s">
        <v>61</v>
      </c>
      <c r="B4667" s="42" t="s">
        <v>67</v>
      </c>
      <c r="C4667" s="42" t="s">
        <v>28</v>
      </c>
      <c r="D4667" s="43">
        <v>4285</v>
      </c>
      <c r="E4667" s="97">
        <v>7.49728789E-3</v>
      </c>
      <c r="F4667" s="97">
        <v>1.81822602E-3</v>
      </c>
      <c r="G4667" s="97">
        <v>1.2643424299999999E-3</v>
      </c>
      <c r="H4667" s="97">
        <v>4.4147189600000003E-3</v>
      </c>
    </row>
    <row r="4668" spans="1:8" x14ac:dyDescent="0.2">
      <c r="A4668" s="42" t="s">
        <v>61</v>
      </c>
      <c r="B4668" s="42" t="s">
        <v>67</v>
      </c>
      <c r="C4668" s="42" t="s">
        <v>29</v>
      </c>
      <c r="D4668" s="43">
        <v>2627</v>
      </c>
      <c r="E4668" s="97">
        <v>9.90120819E-3</v>
      </c>
      <c r="F4668" s="97">
        <v>2.3812190099999999E-3</v>
      </c>
      <c r="G4668" s="97">
        <v>1.9699670900000001E-3</v>
      </c>
      <c r="H4668" s="97">
        <v>5.5500216099999998E-3</v>
      </c>
    </row>
    <row r="4669" spans="1:8" x14ac:dyDescent="0.2">
      <c r="A4669" s="42" t="s">
        <v>61</v>
      </c>
      <c r="B4669" s="42" t="s">
        <v>67</v>
      </c>
      <c r="C4669" s="42" t="s">
        <v>30</v>
      </c>
      <c r="D4669" s="43">
        <v>3002</v>
      </c>
      <c r="E4669" s="97">
        <v>6.8128999500000004E-3</v>
      </c>
      <c r="F4669" s="97">
        <v>1.5748526399999999E-3</v>
      </c>
      <c r="G4669" s="97">
        <v>1.05473642E-3</v>
      </c>
      <c r="H4669" s="97">
        <v>4.1833104100000001E-3</v>
      </c>
    </row>
    <row r="4670" spans="1:8" x14ac:dyDescent="0.2">
      <c r="A4670" s="42" t="s">
        <v>61</v>
      </c>
      <c r="B4670" s="42" t="s">
        <v>67</v>
      </c>
      <c r="C4670" s="42" t="s">
        <v>31</v>
      </c>
      <c r="D4670" s="43">
        <v>4943</v>
      </c>
      <c r="E4670" s="97">
        <v>1.086273307E-2</v>
      </c>
      <c r="F4670" s="97">
        <v>1.84502611E-3</v>
      </c>
      <c r="G4670" s="97">
        <v>2.2340372299999999E-3</v>
      </c>
      <c r="H4670" s="97">
        <v>6.7836692299999999E-3</v>
      </c>
    </row>
    <row r="4671" spans="1:8" x14ac:dyDescent="0.2">
      <c r="A4671" s="42" t="s">
        <v>61</v>
      </c>
      <c r="B4671" s="42" t="s">
        <v>67</v>
      </c>
      <c r="C4671" s="42" t="s">
        <v>166</v>
      </c>
      <c r="D4671" s="43">
        <v>7</v>
      </c>
      <c r="E4671" s="97">
        <v>8.5383596100000007E-3</v>
      </c>
      <c r="F4671" s="97">
        <v>2.1164018799999999E-3</v>
      </c>
      <c r="G4671" s="97">
        <v>3.1531082299999999E-3</v>
      </c>
      <c r="H4671" s="97">
        <v>3.2688490999999999E-3</v>
      </c>
    </row>
    <row r="4672" spans="1:8" x14ac:dyDescent="0.2">
      <c r="A4672" s="42" t="s">
        <v>61</v>
      </c>
      <c r="B4672" s="42" t="s">
        <v>67</v>
      </c>
      <c r="C4672" s="42" t="s">
        <v>32</v>
      </c>
      <c r="D4672" s="43">
        <v>8832</v>
      </c>
      <c r="E4672" s="97">
        <v>7.6307873199999996E-3</v>
      </c>
      <c r="F4672" s="97">
        <v>1.2173035299999999E-3</v>
      </c>
      <c r="G4672" s="97">
        <v>1.78306503E-3</v>
      </c>
      <c r="H4672" s="97">
        <v>4.6304182899999996E-3</v>
      </c>
    </row>
    <row r="4673" spans="1:8" x14ac:dyDescent="0.2">
      <c r="A4673" s="42" t="s">
        <v>61</v>
      </c>
      <c r="B4673" s="42" t="s">
        <v>67</v>
      </c>
      <c r="C4673" s="42" t="s">
        <v>33</v>
      </c>
      <c r="D4673" s="43">
        <v>3900</v>
      </c>
      <c r="E4673" s="97">
        <v>7.1692067800000004E-3</v>
      </c>
      <c r="F4673" s="97">
        <v>1.9788963599999998E-3</v>
      </c>
      <c r="G4673" s="97">
        <v>1.18814079E-3</v>
      </c>
      <c r="H4673" s="97">
        <v>4.0021691600000001E-3</v>
      </c>
    </row>
    <row r="4674" spans="1:8" x14ac:dyDescent="0.2">
      <c r="A4674" s="42" t="s">
        <v>61</v>
      </c>
      <c r="B4674" s="42" t="s">
        <v>67</v>
      </c>
      <c r="C4674" s="42" t="s">
        <v>34</v>
      </c>
      <c r="D4674" s="43">
        <v>3372</v>
      </c>
      <c r="E4674" s="97">
        <v>7.5335103399999997E-3</v>
      </c>
      <c r="F4674" s="97">
        <v>1.85231499E-3</v>
      </c>
      <c r="G4674" s="97">
        <v>1.3193275000000001E-3</v>
      </c>
      <c r="H4674" s="97">
        <v>4.3618673800000004E-3</v>
      </c>
    </row>
    <row r="4675" spans="1:8" x14ac:dyDescent="0.2">
      <c r="A4675" s="42" t="s">
        <v>61</v>
      </c>
      <c r="B4675" s="42" t="s">
        <v>67</v>
      </c>
      <c r="C4675" s="42" t="s">
        <v>35</v>
      </c>
      <c r="D4675" s="43">
        <v>5562</v>
      </c>
      <c r="E4675" s="97">
        <v>8.1270931599999995E-3</v>
      </c>
      <c r="F4675" s="97">
        <v>1.2063503900000001E-3</v>
      </c>
      <c r="G4675" s="97">
        <v>2.9747948299999999E-3</v>
      </c>
      <c r="H4675" s="97">
        <v>4.1257389000000002E-3</v>
      </c>
    </row>
    <row r="4676" spans="1:8" x14ac:dyDescent="0.2">
      <c r="A4676" s="42" t="s">
        <v>61</v>
      </c>
      <c r="B4676" s="42" t="s">
        <v>67</v>
      </c>
      <c r="C4676" s="42" t="s">
        <v>36</v>
      </c>
      <c r="D4676" s="43">
        <v>3792</v>
      </c>
      <c r="E4676" s="97">
        <v>6.5985985400000002E-3</v>
      </c>
      <c r="F4676" s="97">
        <v>1.93267479E-3</v>
      </c>
      <c r="G4676" s="97">
        <v>6.3035337999999995E-4</v>
      </c>
      <c r="H4676" s="97">
        <v>4.03556989E-3</v>
      </c>
    </row>
    <row r="4677" spans="1:8" x14ac:dyDescent="0.2">
      <c r="A4677" s="42" t="s">
        <v>61</v>
      </c>
      <c r="B4677" s="42" t="s">
        <v>67</v>
      </c>
      <c r="C4677" s="42" t="s">
        <v>37</v>
      </c>
      <c r="D4677" s="43">
        <v>2331</v>
      </c>
      <c r="E4677" s="97">
        <v>8.0174368399999994E-3</v>
      </c>
      <c r="F4677" s="97">
        <v>1.53631286E-3</v>
      </c>
      <c r="G4677" s="97">
        <v>1.6539205399999999E-3</v>
      </c>
      <c r="H4677" s="97">
        <v>4.8272029599999997E-3</v>
      </c>
    </row>
    <row r="4678" spans="1:8" x14ac:dyDescent="0.2">
      <c r="A4678" s="42" t="s">
        <v>61</v>
      </c>
      <c r="B4678" s="42" t="s">
        <v>67</v>
      </c>
      <c r="C4678" s="42" t="s">
        <v>38</v>
      </c>
      <c r="D4678" s="43">
        <v>2038</v>
      </c>
      <c r="E4678" s="97">
        <v>8.76443612E-3</v>
      </c>
      <c r="F4678" s="97">
        <v>1.95251993E-3</v>
      </c>
      <c r="G4678" s="97">
        <v>1.6265546999999999E-3</v>
      </c>
      <c r="H4678" s="97">
        <v>5.1853609900000004E-3</v>
      </c>
    </row>
    <row r="4679" spans="1:8" x14ac:dyDescent="0.2">
      <c r="A4679" s="42" t="s">
        <v>61</v>
      </c>
      <c r="B4679" s="42" t="s">
        <v>67</v>
      </c>
      <c r="C4679" s="42" t="s">
        <v>39</v>
      </c>
      <c r="D4679" s="43">
        <v>1682</v>
      </c>
      <c r="E4679" s="97">
        <v>8.4613291500000003E-3</v>
      </c>
      <c r="F4679" s="97">
        <v>1.94883438E-3</v>
      </c>
      <c r="G4679" s="97">
        <v>1.7379481400000001E-3</v>
      </c>
      <c r="H4679" s="97">
        <v>4.7745461499999996E-3</v>
      </c>
    </row>
    <row r="4680" spans="1:8" x14ac:dyDescent="0.2">
      <c r="A4680" s="42" t="s">
        <v>61</v>
      </c>
      <c r="B4680" s="42" t="s">
        <v>67</v>
      </c>
      <c r="C4680" s="42" t="s">
        <v>40</v>
      </c>
      <c r="D4680" s="43">
        <v>755</v>
      </c>
      <c r="E4680" s="97">
        <v>9.1976328199999992E-3</v>
      </c>
      <c r="F4680" s="97">
        <v>1.79710854E-3</v>
      </c>
      <c r="G4680" s="97">
        <v>1.73865564E-3</v>
      </c>
      <c r="H4680" s="97">
        <v>5.6618681599999998E-3</v>
      </c>
    </row>
    <row r="4681" spans="1:8" x14ac:dyDescent="0.2">
      <c r="A4681" s="42" t="s">
        <v>61</v>
      </c>
      <c r="B4681" s="42" t="s">
        <v>67</v>
      </c>
      <c r="C4681" s="42" t="s">
        <v>41</v>
      </c>
      <c r="D4681" s="43">
        <v>2461</v>
      </c>
      <c r="E4681" s="97">
        <v>7.9628122200000005E-3</v>
      </c>
      <c r="F4681" s="97">
        <v>1.9826043099999999E-3</v>
      </c>
      <c r="G4681" s="97">
        <v>1.5110630900000001E-3</v>
      </c>
      <c r="H4681" s="97">
        <v>4.4691443399999999E-3</v>
      </c>
    </row>
    <row r="4682" spans="1:8" x14ac:dyDescent="0.2">
      <c r="A4682" s="42" t="s">
        <v>61</v>
      </c>
      <c r="B4682" s="42" t="s">
        <v>67</v>
      </c>
      <c r="C4682" s="42" t="s">
        <v>42</v>
      </c>
      <c r="D4682" s="43">
        <v>1642</v>
      </c>
      <c r="E4682" s="97">
        <v>7.16051004E-3</v>
      </c>
      <c r="F4682" s="97">
        <v>1.2778353299999999E-3</v>
      </c>
      <c r="G4682" s="97">
        <v>1.4883256099999999E-3</v>
      </c>
      <c r="H4682" s="97">
        <v>4.3943486300000003E-3</v>
      </c>
    </row>
    <row r="4683" spans="1:8" x14ac:dyDescent="0.2">
      <c r="A4683" s="42" t="s">
        <v>61</v>
      </c>
      <c r="B4683" s="42" t="s">
        <v>67</v>
      </c>
      <c r="C4683" s="42" t="s">
        <v>43</v>
      </c>
      <c r="D4683" s="43">
        <v>1258</v>
      </c>
      <c r="E4683" s="97">
        <v>8.0696962899999992E-3</v>
      </c>
      <c r="F4683" s="97">
        <v>9.5747378000000005E-4</v>
      </c>
      <c r="G4683" s="97">
        <v>1.7946344700000001E-3</v>
      </c>
      <c r="H4683" s="97">
        <v>5.3061423000000003E-3</v>
      </c>
    </row>
    <row r="4684" spans="1:8" x14ac:dyDescent="0.2">
      <c r="A4684" s="42" t="s">
        <v>61</v>
      </c>
      <c r="B4684" s="42" t="s">
        <v>67</v>
      </c>
      <c r="C4684" s="42" t="s">
        <v>44</v>
      </c>
      <c r="D4684" s="43">
        <v>2906</v>
      </c>
      <c r="E4684" s="97">
        <v>7.5163571999999996E-3</v>
      </c>
      <c r="F4684" s="97">
        <v>1.84534766E-3</v>
      </c>
      <c r="G4684" s="97">
        <v>1.0704542400000001E-3</v>
      </c>
      <c r="H4684" s="97">
        <v>4.6005548E-3</v>
      </c>
    </row>
    <row r="4685" spans="1:8" x14ac:dyDescent="0.2">
      <c r="A4685" s="42" t="s">
        <v>61</v>
      </c>
      <c r="B4685" s="42" t="s">
        <v>67</v>
      </c>
      <c r="C4685" s="42" t="s">
        <v>45</v>
      </c>
      <c r="D4685" s="43">
        <v>1927</v>
      </c>
      <c r="E4685" s="97">
        <v>8.9409929999999995E-3</v>
      </c>
      <c r="F4685" s="97">
        <v>2.24821109E-3</v>
      </c>
      <c r="G4685" s="97">
        <v>1.31942619E-3</v>
      </c>
      <c r="H4685" s="97">
        <v>5.3733552399999997E-3</v>
      </c>
    </row>
    <row r="4686" spans="1:8" x14ac:dyDescent="0.2">
      <c r="A4686" s="42" t="s">
        <v>61</v>
      </c>
      <c r="B4686" s="42" t="s">
        <v>67</v>
      </c>
      <c r="C4686" s="42" t="s">
        <v>46</v>
      </c>
      <c r="D4686" s="43">
        <v>969</v>
      </c>
      <c r="E4686" s="97">
        <v>9.0067554900000006E-3</v>
      </c>
      <c r="F4686" s="97">
        <v>1.7509457600000001E-3</v>
      </c>
      <c r="G4686" s="97">
        <v>2.3292911200000002E-3</v>
      </c>
      <c r="H4686" s="97">
        <v>4.9265181199999999E-3</v>
      </c>
    </row>
    <row r="4687" spans="1:8" x14ac:dyDescent="0.2">
      <c r="A4687" s="42" t="s">
        <v>61</v>
      </c>
      <c r="B4687" s="42" t="s">
        <v>67</v>
      </c>
      <c r="C4687" s="42" t="s">
        <v>47</v>
      </c>
      <c r="D4687" s="43">
        <v>3386</v>
      </c>
      <c r="E4687" s="97">
        <v>7.7665213599999996E-3</v>
      </c>
      <c r="F4687" s="97">
        <v>1.56311846E-3</v>
      </c>
      <c r="G4687" s="97">
        <v>9.6760398000000003E-4</v>
      </c>
      <c r="H4687" s="97">
        <v>5.2357984399999998E-3</v>
      </c>
    </row>
    <row r="4688" spans="1:8" x14ac:dyDescent="0.2">
      <c r="A4688" s="42" t="s">
        <v>61</v>
      </c>
      <c r="B4688" s="42" t="s">
        <v>67</v>
      </c>
      <c r="C4688" s="42" t="s">
        <v>48</v>
      </c>
      <c r="D4688" s="43">
        <v>3032</v>
      </c>
      <c r="E4688" s="97">
        <v>5.1800621200000004E-3</v>
      </c>
      <c r="F4688" s="97">
        <v>1.2769766599999999E-3</v>
      </c>
      <c r="G4688" s="97">
        <v>4.8700030000000001E-4</v>
      </c>
      <c r="H4688" s="97">
        <v>3.4160846700000001E-3</v>
      </c>
    </row>
    <row r="4689" spans="1:8" x14ac:dyDescent="0.2">
      <c r="A4689" s="42" t="s">
        <v>61</v>
      </c>
      <c r="B4689" s="42" t="s">
        <v>67</v>
      </c>
      <c r="C4689" s="42" t="s">
        <v>49</v>
      </c>
      <c r="D4689" s="43">
        <v>1034</v>
      </c>
      <c r="E4689" s="97">
        <v>8.1685200499999992E-3</v>
      </c>
      <c r="F4689" s="97">
        <v>1.49303293E-3</v>
      </c>
      <c r="G4689" s="97">
        <v>1.43356189E-3</v>
      </c>
      <c r="H4689" s="97">
        <v>5.2419247699999998E-3</v>
      </c>
    </row>
    <row r="4690" spans="1:8" x14ac:dyDescent="0.2">
      <c r="A4690" s="42" t="s">
        <v>61</v>
      </c>
      <c r="B4690" s="42" t="s">
        <v>67</v>
      </c>
      <c r="C4690" s="42" t="s">
        <v>50</v>
      </c>
      <c r="D4690" s="43">
        <v>7042</v>
      </c>
      <c r="E4690" s="97">
        <v>5.5066539499999999E-3</v>
      </c>
      <c r="F4690" s="97">
        <v>1.7012604499999999E-3</v>
      </c>
      <c r="G4690" s="97">
        <v>6.9026294999999997E-4</v>
      </c>
      <c r="H4690" s="97">
        <v>3.1151300799999999E-3</v>
      </c>
    </row>
    <row r="4691" spans="1:8" x14ac:dyDescent="0.2">
      <c r="A4691" s="42" t="s">
        <v>61</v>
      </c>
      <c r="B4691" s="42" t="s">
        <v>67</v>
      </c>
      <c r="C4691" s="42" t="s">
        <v>51</v>
      </c>
      <c r="D4691" s="43">
        <v>1075</v>
      </c>
      <c r="E4691" s="97">
        <v>8.23122284E-3</v>
      </c>
      <c r="F4691" s="97">
        <v>2.9338714099999999E-3</v>
      </c>
      <c r="G4691" s="97">
        <v>1.5431522099999999E-3</v>
      </c>
      <c r="H4691" s="97">
        <v>4.6844312899999999E-3</v>
      </c>
    </row>
    <row r="4692" spans="1:8" x14ac:dyDescent="0.2">
      <c r="A4692" s="42" t="s">
        <v>61</v>
      </c>
      <c r="B4692" s="42" t="s">
        <v>67</v>
      </c>
      <c r="C4692" s="42" t="s">
        <v>52</v>
      </c>
      <c r="D4692" s="43">
        <v>3826</v>
      </c>
      <c r="E4692" s="97">
        <v>7.7753453499999998E-3</v>
      </c>
      <c r="F4692" s="97">
        <v>1.86692272E-3</v>
      </c>
      <c r="G4692" s="97">
        <v>1.15155962E-3</v>
      </c>
      <c r="H4692" s="97">
        <v>4.7568625200000002E-3</v>
      </c>
    </row>
    <row r="4693" spans="1:8" x14ac:dyDescent="0.2">
      <c r="A4693" s="42" t="s">
        <v>62</v>
      </c>
      <c r="B4693" s="42" t="s">
        <v>67</v>
      </c>
      <c r="C4693" s="42" t="s">
        <v>9</v>
      </c>
      <c r="D4693" s="43">
        <v>136994</v>
      </c>
      <c r="E4693" s="97">
        <v>7.1803431999999997E-3</v>
      </c>
      <c r="F4693" s="97">
        <v>1.6544825299999999E-3</v>
      </c>
      <c r="G4693" s="97">
        <v>1.37540443E-3</v>
      </c>
      <c r="H4693" s="97">
        <v>4.1576705300000001E-3</v>
      </c>
    </row>
    <row r="4694" spans="1:8" x14ac:dyDescent="0.2">
      <c r="A4694" s="42" t="s">
        <v>62</v>
      </c>
      <c r="B4694" s="42" t="s">
        <v>67</v>
      </c>
      <c r="C4694" s="42" t="s">
        <v>10</v>
      </c>
      <c r="D4694" s="43">
        <v>2766</v>
      </c>
      <c r="E4694" s="97">
        <v>7.4584109200000002E-3</v>
      </c>
      <c r="F4694" s="97">
        <v>2.1681092100000001E-3</v>
      </c>
      <c r="G4694" s="97">
        <v>1.2429741400000001E-3</v>
      </c>
      <c r="H4694" s="97">
        <v>4.0473270900000004E-3</v>
      </c>
    </row>
    <row r="4695" spans="1:8" x14ac:dyDescent="0.2">
      <c r="A4695" s="42" t="s">
        <v>62</v>
      </c>
      <c r="B4695" s="42" t="s">
        <v>67</v>
      </c>
      <c r="C4695" s="42" t="s">
        <v>11</v>
      </c>
      <c r="D4695" s="43">
        <v>1768</v>
      </c>
      <c r="E4695" s="97">
        <v>8.7738811099999994E-3</v>
      </c>
      <c r="F4695" s="97">
        <v>1.8844724400000001E-3</v>
      </c>
      <c r="G4695" s="97">
        <v>2.03534783E-3</v>
      </c>
      <c r="H4695" s="97">
        <v>4.8540603799999997E-3</v>
      </c>
    </row>
    <row r="4696" spans="1:8" x14ac:dyDescent="0.2">
      <c r="A4696" s="42" t="s">
        <v>62</v>
      </c>
      <c r="B4696" s="42" t="s">
        <v>67</v>
      </c>
      <c r="C4696" s="42" t="s">
        <v>12</v>
      </c>
      <c r="D4696" s="43">
        <v>1639</v>
      </c>
      <c r="E4696" s="97">
        <v>6.0310174299999996E-3</v>
      </c>
      <c r="F4696" s="97">
        <v>1.4253056599999999E-3</v>
      </c>
      <c r="G4696" s="97">
        <v>5.5443249999999995E-4</v>
      </c>
      <c r="H4696" s="97">
        <v>4.0512787599999997E-3</v>
      </c>
    </row>
    <row r="4697" spans="1:8" x14ac:dyDescent="0.2">
      <c r="A4697" s="42" t="s">
        <v>62</v>
      </c>
      <c r="B4697" s="42" t="s">
        <v>67</v>
      </c>
      <c r="C4697" s="42" t="s">
        <v>13</v>
      </c>
      <c r="D4697" s="43">
        <v>2392</v>
      </c>
      <c r="E4697" s="97">
        <v>7.3236596499999997E-3</v>
      </c>
      <c r="F4697" s="97">
        <v>1.2824816799999999E-3</v>
      </c>
      <c r="G4697" s="97">
        <v>8.5466190999999999E-4</v>
      </c>
      <c r="H4697" s="97">
        <v>5.1865155700000004E-3</v>
      </c>
    </row>
    <row r="4698" spans="1:8" x14ac:dyDescent="0.2">
      <c r="A4698" s="42" t="s">
        <v>62</v>
      </c>
      <c r="B4698" s="42" t="s">
        <v>67</v>
      </c>
      <c r="C4698" s="42" t="s">
        <v>14</v>
      </c>
      <c r="D4698" s="43">
        <v>1284</v>
      </c>
      <c r="E4698" s="97">
        <v>8.6778691200000008E-3</v>
      </c>
      <c r="F4698" s="97">
        <v>1.7882212399999999E-3</v>
      </c>
      <c r="G4698" s="97">
        <v>1.7111779400000001E-3</v>
      </c>
      <c r="H4698" s="97">
        <v>5.1784694599999997E-3</v>
      </c>
    </row>
    <row r="4699" spans="1:8" x14ac:dyDescent="0.2">
      <c r="A4699" s="42" t="s">
        <v>62</v>
      </c>
      <c r="B4699" s="42" t="s">
        <v>67</v>
      </c>
      <c r="C4699" s="42" t="s">
        <v>15</v>
      </c>
      <c r="D4699" s="43">
        <v>1972</v>
      </c>
      <c r="E4699" s="97">
        <v>8.9263987400000008E-3</v>
      </c>
      <c r="F4699" s="97">
        <v>2.4453750499999999E-3</v>
      </c>
      <c r="G4699" s="97">
        <v>1.6413231999999999E-3</v>
      </c>
      <c r="H4699" s="97">
        <v>4.8396999999999997E-3</v>
      </c>
    </row>
    <row r="4700" spans="1:8" x14ac:dyDescent="0.2">
      <c r="A4700" s="42" t="s">
        <v>62</v>
      </c>
      <c r="B4700" s="42" t="s">
        <v>67</v>
      </c>
      <c r="C4700" s="42" t="s">
        <v>16</v>
      </c>
      <c r="D4700" s="43">
        <v>1085</v>
      </c>
      <c r="E4700" s="97">
        <v>5.8423683400000001E-3</v>
      </c>
      <c r="F4700" s="97">
        <v>1.80090435E-3</v>
      </c>
      <c r="G4700" s="97">
        <v>6.9854045999999999E-4</v>
      </c>
      <c r="H4700" s="97">
        <v>3.34292305E-3</v>
      </c>
    </row>
    <row r="4701" spans="1:8" x14ac:dyDescent="0.2">
      <c r="A4701" s="42" t="s">
        <v>62</v>
      </c>
      <c r="B4701" s="42" t="s">
        <v>67</v>
      </c>
      <c r="C4701" s="42" t="s">
        <v>17</v>
      </c>
      <c r="D4701" s="43">
        <v>1468</v>
      </c>
      <c r="E4701" s="97">
        <v>9.1239732300000004E-3</v>
      </c>
      <c r="F4701" s="97">
        <v>2.10419481E-3</v>
      </c>
      <c r="G4701" s="97">
        <v>2.31932437E-3</v>
      </c>
      <c r="H4701" s="97">
        <v>4.7004535699999997E-3</v>
      </c>
    </row>
    <row r="4702" spans="1:8" x14ac:dyDescent="0.2">
      <c r="A4702" s="42" t="s">
        <v>62</v>
      </c>
      <c r="B4702" s="42" t="s">
        <v>67</v>
      </c>
      <c r="C4702" s="42" t="s">
        <v>18</v>
      </c>
      <c r="D4702" s="43">
        <v>931</v>
      </c>
      <c r="E4702" s="97">
        <v>8.7159115599999993E-3</v>
      </c>
      <c r="F4702" s="97">
        <v>2.0808591499999998E-3</v>
      </c>
      <c r="G4702" s="97">
        <v>1.7370681299999999E-3</v>
      </c>
      <c r="H4702" s="97">
        <v>4.8979838100000001E-3</v>
      </c>
    </row>
    <row r="4703" spans="1:8" x14ac:dyDescent="0.2">
      <c r="A4703" s="42" t="s">
        <v>62</v>
      </c>
      <c r="B4703" s="42" t="s">
        <v>67</v>
      </c>
      <c r="C4703" s="42" t="s">
        <v>19</v>
      </c>
      <c r="D4703" s="43">
        <v>1174</v>
      </c>
      <c r="E4703" s="97">
        <v>8.9607977599999999E-3</v>
      </c>
      <c r="F4703" s="97">
        <v>2.3155046799999998E-3</v>
      </c>
      <c r="G4703" s="97">
        <v>1.5265846399999999E-3</v>
      </c>
      <c r="H4703" s="97">
        <v>5.1187079599999998E-3</v>
      </c>
    </row>
    <row r="4704" spans="1:8" x14ac:dyDescent="0.2">
      <c r="A4704" s="42" t="s">
        <v>62</v>
      </c>
      <c r="B4704" s="42" t="s">
        <v>67</v>
      </c>
      <c r="C4704" s="42" t="s">
        <v>20</v>
      </c>
      <c r="D4704" s="43">
        <v>4846</v>
      </c>
      <c r="E4704" s="97">
        <v>7.5938008800000003E-3</v>
      </c>
      <c r="F4704" s="97">
        <v>1.1840566700000001E-3</v>
      </c>
      <c r="G4704" s="97">
        <v>2.2224536600000001E-3</v>
      </c>
      <c r="H4704" s="97">
        <v>4.1872900600000004E-3</v>
      </c>
    </row>
    <row r="4705" spans="1:8" x14ac:dyDescent="0.2">
      <c r="A4705" s="42" t="s">
        <v>62</v>
      </c>
      <c r="B4705" s="42" t="s">
        <v>67</v>
      </c>
      <c r="C4705" s="42" t="s">
        <v>21</v>
      </c>
      <c r="D4705" s="43">
        <v>3345</v>
      </c>
      <c r="E4705" s="97">
        <v>8.3824528400000004E-3</v>
      </c>
      <c r="F4705" s="97">
        <v>1.7422179699999999E-3</v>
      </c>
      <c r="G4705" s="97">
        <v>1.92784258E-3</v>
      </c>
      <c r="H4705" s="97">
        <v>4.71239181E-3</v>
      </c>
    </row>
    <row r="4706" spans="1:8" x14ac:dyDescent="0.2">
      <c r="A4706" s="42" t="s">
        <v>62</v>
      </c>
      <c r="B4706" s="42" t="s">
        <v>67</v>
      </c>
      <c r="C4706" s="42" t="s">
        <v>22</v>
      </c>
      <c r="D4706" s="43">
        <v>925</v>
      </c>
      <c r="E4706" s="97">
        <v>7.4923421000000004E-3</v>
      </c>
      <c r="F4706" s="97">
        <v>1.67767744E-3</v>
      </c>
      <c r="G4706" s="97">
        <v>1.19607083E-3</v>
      </c>
      <c r="H4706" s="97">
        <v>4.6185933700000001E-3</v>
      </c>
    </row>
    <row r="4707" spans="1:8" x14ac:dyDescent="0.2">
      <c r="A4707" s="42" t="s">
        <v>62</v>
      </c>
      <c r="B4707" s="42" t="s">
        <v>67</v>
      </c>
      <c r="C4707" s="42" t="s">
        <v>23</v>
      </c>
      <c r="D4707" s="43">
        <v>3105</v>
      </c>
      <c r="E4707" s="97">
        <v>6.7371620400000004E-3</v>
      </c>
      <c r="F4707" s="97">
        <v>1.34597325E-3</v>
      </c>
      <c r="G4707" s="97">
        <v>1.68485692E-3</v>
      </c>
      <c r="H4707" s="97">
        <v>3.70633139E-3</v>
      </c>
    </row>
    <row r="4708" spans="1:8" x14ac:dyDescent="0.2">
      <c r="A4708" s="42" t="s">
        <v>62</v>
      </c>
      <c r="B4708" s="42" t="s">
        <v>67</v>
      </c>
      <c r="C4708" s="42" t="s">
        <v>24</v>
      </c>
      <c r="D4708" s="43">
        <v>3971</v>
      </c>
      <c r="E4708" s="97">
        <v>7.8943110699999999E-3</v>
      </c>
      <c r="F4708" s="97">
        <v>1.5895448000000001E-3</v>
      </c>
      <c r="G4708" s="97">
        <v>1.7880295300000001E-3</v>
      </c>
      <c r="H4708" s="97">
        <v>4.5167362600000002E-3</v>
      </c>
    </row>
    <row r="4709" spans="1:8" x14ac:dyDescent="0.2">
      <c r="A4709" s="42" t="s">
        <v>62</v>
      </c>
      <c r="B4709" s="42" t="s">
        <v>67</v>
      </c>
      <c r="C4709" s="42" t="s">
        <v>25</v>
      </c>
      <c r="D4709" s="43">
        <v>1916</v>
      </c>
      <c r="E4709" s="97">
        <v>8.28172093E-3</v>
      </c>
      <c r="F4709" s="97">
        <v>1.744876E-3</v>
      </c>
      <c r="G4709" s="97">
        <v>2.2714903300000001E-3</v>
      </c>
      <c r="H4709" s="97">
        <v>4.2653541300000002E-3</v>
      </c>
    </row>
    <row r="4710" spans="1:8" x14ac:dyDescent="0.2">
      <c r="A4710" s="42" t="s">
        <v>62</v>
      </c>
      <c r="B4710" s="42" t="s">
        <v>67</v>
      </c>
      <c r="C4710" s="42" t="s">
        <v>26</v>
      </c>
      <c r="D4710" s="43">
        <v>29971</v>
      </c>
      <c r="E4710" s="97">
        <v>5.2201500700000004E-3</v>
      </c>
      <c r="F4710" s="97">
        <v>1.34780688E-3</v>
      </c>
      <c r="G4710" s="97">
        <v>8.3172699000000003E-4</v>
      </c>
      <c r="H4710" s="97">
        <v>3.0406157200000001E-3</v>
      </c>
    </row>
    <row r="4711" spans="1:8" x14ac:dyDescent="0.2">
      <c r="A4711" s="42" t="s">
        <v>62</v>
      </c>
      <c r="B4711" s="42" t="s">
        <v>67</v>
      </c>
      <c r="C4711" s="42" t="s">
        <v>27</v>
      </c>
      <c r="D4711" s="43">
        <v>4646</v>
      </c>
      <c r="E4711" s="97">
        <v>6.4127417999999999E-3</v>
      </c>
      <c r="F4711" s="97">
        <v>1.87669377E-3</v>
      </c>
      <c r="G4711" s="97">
        <v>9.1518117999999998E-4</v>
      </c>
      <c r="H4711" s="97">
        <v>3.83610529E-3</v>
      </c>
    </row>
    <row r="4712" spans="1:8" x14ac:dyDescent="0.2">
      <c r="A4712" s="42" t="s">
        <v>62</v>
      </c>
      <c r="B4712" s="42" t="s">
        <v>67</v>
      </c>
      <c r="C4712" s="42" t="s">
        <v>28</v>
      </c>
      <c r="D4712" s="43">
        <v>3319</v>
      </c>
      <c r="E4712" s="97">
        <v>7.4539894100000004E-3</v>
      </c>
      <c r="F4712" s="97">
        <v>1.92712668E-3</v>
      </c>
      <c r="G4712" s="97">
        <v>1.22224848E-3</v>
      </c>
      <c r="H4712" s="97">
        <v>4.3046137700000001E-3</v>
      </c>
    </row>
    <row r="4713" spans="1:8" x14ac:dyDescent="0.2">
      <c r="A4713" s="42" t="s">
        <v>62</v>
      </c>
      <c r="B4713" s="42" t="s">
        <v>67</v>
      </c>
      <c r="C4713" s="42" t="s">
        <v>29</v>
      </c>
      <c r="D4713" s="43">
        <v>1815</v>
      </c>
      <c r="E4713" s="97">
        <v>1.01103584E-2</v>
      </c>
      <c r="F4713" s="97">
        <v>2.5576150599999998E-3</v>
      </c>
      <c r="G4713" s="97">
        <v>2.5600892899999999E-3</v>
      </c>
      <c r="H4713" s="97">
        <v>4.99265357E-3</v>
      </c>
    </row>
    <row r="4714" spans="1:8" x14ac:dyDescent="0.2">
      <c r="A4714" s="42" t="s">
        <v>62</v>
      </c>
      <c r="B4714" s="42" t="s">
        <v>67</v>
      </c>
      <c r="C4714" s="42" t="s">
        <v>30</v>
      </c>
      <c r="D4714" s="43">
        <v>2677</v>
      </c>
      <c r="E4714" s="97">
        <v>6.9529312799999996E-3</v>
      </c>
      <c r="F4714" s="97">
        <v>1.7806042599999999E-3</v>
      </c>
      <c r="G4714" s="97">
        <v>1.08370405E-3</v>
      </c>
      <c r="H4714" s="97">
        <v>4.0886224899999999E-3</v>
      </c>
    </row>
    <row r="4715" spans="1:8" x14ac:dyDescent="0.2">
      <c r="A4715" s="42" t="s">
        <v>62</v>
      </c>
      <c r="B4715" s="42" t="s">
        <v>67</v>
      </c>
      <c r="C4715" s="42" t="s">
        <v>31</v>
      </c>
      <c r="D4715" s="43">
        <v>4350</v>
      </c>
      <c r="E4715" s="97">
        <v>1.144947294E-2</v>
      </c>
      <c r="F4715" s="97">
        <v>1.8701492899999999E-3</v>
      </c>
      <c r="G4715" s="97">
        <v>2.283373E-3</v>
      </c>
      <c r="H4715" s="97">
        <v>7.2959501600000001E-3</v>
      </c>
    </row>
    <row r="4716" spans="1:8" x14ac:dyDescent="0.2">
      <c r="A4716" s="42" t="s">
        <v>62</v>
      </c>
      <c r="B4716" s="42" t="s">
        <v>67</v>
      </c>
      <c r="C4716" s="42" t="s">
        <v>166</v>
      </c>
      <c r="D4716" s="43">
        <v>5</v>
      </c>
      <c r="E4716" s="97">
        <v>1.18888886E-2</v>
      </c>
      <c r="F4716" s="97">
        <v>3.5671293000000001E-3</v>
      </c>
      <c r="G4716" s="97">
        <v>4.4259256899999997E-3</v>
      </c>
      <c r="H4716" s="97">
        <v>3.8958331900000001E-3</v>
      </c>
    </row>
    <row r="4717" spans="1:8" x14ac:dyDescent="0.2">
      <c r="A4717" s="42" t="s">
        <v>62</v>
      </c>
      <c r="B4717" s="42" t="s">
        <v>67</v>
      </c>
      <c r="C4717" s="42" t="s">
        <v>32</v>
      </c>
      <c r="D4717" s="43">
        <v>7453</v>
      </c>
      <c r="E4717" s="97">
        <v>7.9120417600000003E-3</v>
      </c>
      <c r="F4717" s="97">
        <v>1.3021164799999999E-3</v>
      </c>
      <c r="G4717" s="97">
        <v>1.88575854E-3</v>
      </c>
      <c r="H4717" s="97">
        <v>4.72416626E-3</v>
      </c>
    </row>
    <row r="4718" spans="1:8" x14ac:dyDescent="0.2">
      <c r="A4718" s="42" t="s">
        <v>62</v>
      </c>
      <c r="B4718" s="42" t="s">
        <v>67</v>
      </c>
      <c r="C4718" s="42" t="s">
        <v>33</v>
      </c>
      <c r="D4718" s="43">
        <v>3604</v>
      </c>
      <c r="E4718" s="97">
        <v>6.7675188700000001E-3</v>
      </c>
      <c r="F4718" s="97">
        <v>1.80122307E-3</v>
      </c>
      <c r="G4718" s="97">
        <v>1.16559959E-3</v>
      </c>
      <c r="H4718" s="97">
        <v>3.8006957399999998E-3</v>
      </c>
    </row>
    <row r="4719" spans="1:8" x14ac:dyDescent="0.2">
      <c r="A4719" s="42" t="s">
        <v>62</v>
      </c>
      <c r="B4719" s="42" t="s">
        <v>67</v>
      </c>
      <c r="C4719" s="42" t="s">
        <v>34</v>
      </c>
      <c r="D4719" s="43">
        <v>2730</v>
      </c>
      <c r="E4719" s="97">
        <v>7.3679578099999999E-3</v>
      </c>
      <c r="F4719" s="97">
        <v>1.84154093E-3</v>
      </c>
      <c r="G4719" s="97">
        <v>1.2254610300000001E-3</v>
      </c>
      <c r="H4719" s="97">
        <v>4.3009553599999998E-3</v>
      </c>
    </row>
    <row r="4720" spans="1:8" x14ac:dyDescent="0.2">
      <c r="A4720" s="42" t="s">
        <v>62</v>
      </c>
      <c r="B4720" s="42" t="s">
        <v>67</v>
      </c>
      <c r="C4720" s="42" t="s">
        <v>35</v>
      </c>
      <c r="D4720" s="43">
        <v>4123</v>
      </c>
      <c r="E4720" s="97">
        <v>8.0096127199999999E-3</v>
      </c>
      <c r="F4720" s="97">
        <v>1.11419037E-3</v>
      </c>
      <c r="G4720" s="97">
        <v>2.90289151E-3</v>
      </c>
      <c r="H4720" s="97">
        <v>3.9925303699999996E-3</v>
      </c>
    </row>
    <row r="4721" spans="1:8" x14ac:dyDescent="0.2">
      <c r="A4721" s="42" t="s">
        <v>62</v>
      </c>
      <c r="B4721" s="42" t="s">
        <v>67</v>
      </c>
      <c r="C4721" s="42" t="s">
        <v>36</v>
      </c>
      <c r="D4721" s="43">
        <v>4111</v>
      </c>
      <c r="E4721" s="97">
        <v>6.6581780099999998E-3</v>
      </c>
      <c r="F4721" s="97">
        <v>2.0203921999999998E-3</v>
      </c>
      <c r="G4721" s="97">
        <v>6.7108490000000005E-4</v>
      </c>
      <c r="H4721" s="97">
        <v>3.9667004400000001E-3</v>
      </c>
    </row>
    <row r="4722" spans="1:8" x14ac:dyDescent="0.2">
      <c r="A4722" s="42" t="s">
        <v>62</v>
      </c>
      <c r="B4722" s="42" t="s">
        <v>67</v>
      </c>
      <c r="C4722" s="42" t="s">
        <v>37</v>
      </c>
      <c r="D4722" s="43">
        <v>2703</v>
      </c>
      <c r="E4722" s="97">
        <v>9.5810422499999996E-3</v>
      </c>
      <c r="F4722" s="97">
        <v>2.3061778999999998E-3</v>
      </c>
      <c r="G4722" s="97">
        <v>1.8348180699999999E-3</v>
      </c>
      <c r="H4722" s="97">
        <v>5.4400457899999996E-3</v>
      </c>
    </row>
    <row r="4723" spans="1:8" x14ac:dyDescent="0.2">
      <c r="A4723" s="42" t="s">
        <v>62</v>
      </c>
      <c r="B4723" s="42" t="s">
        <v>67</v>
      </c>
      <c r="C4723" s="42" t="s">
        <v>38</v>
      </c>
      <c r="D4723" s="43">
        <v>1606</v>
      </c>
      <c r="E4723" s="97">
        <v>9.1028576700000006E-3</v>
      </c>
      <c r="F4723" s="97">
        <v>1.96357097E-3</v>
      </c>
      <c r="G4723" s="97">
        <v>1.6364988800000001E-3</v>
      </c>
      <c r="H4723" s="97">
        <v>5.5027873199999999E-3</v>
      </c>
    </row>
    <row r="4724" spans="1:8" x14ac:dyDescent="0.2">
      <c r="A4724" s="42" t="s">
        <v>62</v>
      </c>
      <c r="B4724" s="42" t="s">
        <v>67</v>
      </c>
      <c r="C4724" s="42" t="s">
        <v>39</v>
      </c>
      <c r="D4724" s="43">
        <v>1504</v>
      </c>
      <c r="E4724" s="97">
        <v>8.7715010699999998E-3</v>
      </c>
      <c r="F4724" s="97">
        <v>2.14245014E-3</v>
      </c>
      <c r="G4724" s="97">
        <v>1.7825610799999999E-3</v>
      </c>
      <c r="H4724" s="97">
        <v>4.8464893500000002E-3</v>
      </c>
    </row>
    <row r="4725" spans="1:8" x14ac:dyDescent="0.2">
      <c r="A4725" s="42" t="s">
        <v>62</v>
      </c>
      <c r="B4725" s="42" t="s">
        <v>67</v>
      </c>
      <c r="C4725" s="42" t="s">
        <v>40</v>
      </c>
      <c r="D4725" s="43">
        <v>531</v>
      </c>
      <c r="E4725" s="97">
        <v>9.2060967399999992E-3</v>
      </c>
      <c r="F4725" s="97">
        <v>1.9591134199999998E-3</v>
      </c>
      <c r="G4725" s="97">
        <v>1.72100573E-3</v>
      </c>
      <c r="H4725" s="97">
        <v>5.52597713E-3</v>
      </c>
    </row>
    <row r="4726" spans="1:8" x14ac:dyDescent="0.2">
      <c r="A4726" s="42" t="s">
        <v>62</v>
      </c>
      <c r="B4726" s="42" t="s">
        <v>67</v>
      </c>
      <c r="C4726" s="42" t="s">
        <v>41</v>
      </c>
      <c r="D4726" s="43">
        <v>2136</v>
      </c>
      <c r="E4726" s="97">
        <v>7.8101968700000001E-3</v>
      </c>
      <c r="F4726" s="97">
        <v>1.9243467099999999E-3</v>
      </c>
      <c r="G4726" s="97">
        <v>1.5601426799999999E-3</v>
      </c>
      <c r="H4726" s="97">
        <v>4.3257069899999999E-3</v>
      </c>
    </row>
    <row r="4727" spans="1:8" x14ac:dyDescent="0.2">
      <c r="A4727" s="42" t="s">
        <v>62</v>
      </c>
      <c r="B4727" s="42" t="s">
        <v>67</v>
      </c>
      <c r="C4727" s="42" t="s">
        <v>42</v>
      </c>
      <c r="D4727" s="43">
        <v>1234</v>
      </c>
      <c r="E4727" s="97">
        <v>8.0510532300000007E-3</v>
      </c>
      <c r="F4727" s="97">
        <v>1.5176009700000001E-3</v>
      </c>
      <c r="G4727" s="97">
        <v>1.72147914E-3</v>
      </c>
      <c r="H4727" s="97">
        <v>4.8119726400000003E-3</v>
      </c>
    </row>
    <row r="4728" spans="1:8" x14ac:dyDescent="0.2">
      <c r="A4728" s="42" t="s">
        <v>62</v>
      </c>
      <c r="B4728" s="42" t="s">
        <v>67</v>
      </c>
      <c r="C4728" s="42" t="s">
        <v>43</v>
      </c>
      <c r="D4728" s="43">
        <v>1019</v>
      </c>
      <c r="E4728" s="97">
        <v>7.9864402700000007E-3</v>
      </c>
      <c r="F4728" s="97">
        <v>9.6784905000000003E-4</v>
      </c>
      <c r="G4728" s="97">
        <v>1.8269656500000001E-3</v>
      </c>
      <c r="H4728" s="97">
        <v>5.1802327400000004E-3</v>
      </c>
    </row>
    <row r="4729" spans="1:8" x14ac:dyDescent="0.2">
      <c r="A4729" s="42" t="s">
        <v>62</v>
      </c>
      <c r="B4729" s="42" t="s">
        <v>67</v>
      </c>
      <c r="C4729" s="42" t="s">
        <v>44</v>
      </c>
      <c r="D4729" s="43">
        <v>2257</v>
      </c>
      <c r="E4729" s="97">
        <v>7.5305682400000004E-3</v>
      </c>
      <c r="F4729" s="97">
        <v>1.9734024699999998E-3</v>
      </c>
      <c r="G4729" s="97">
        <v>1.1115826500000001E-3</v>
      </c>
      <c r="H4729" s="97">
        <v>4.4455826400000001E-3</v>
      </c>
    </row>
    <row r="4730" spans="1:8" x14ac:dyDescent="0.2">
      <c r="A4730" s="42" t="s">
        <v>62</v>
      </c>
      <c r="B4730" s="42" t="s">
        <v>67</v>
      </c>
      <c r="C4730" s="42" t="s">
        <v>45</v>
      </c>
      <c r="D4730" s="43">
        <v>1537</v>
      </c>
      <c r="E4730" s="97">
        <v>8.85338328E-3</v>
      </c>
      <c r="F4730" s="97">
        <v>2.4169706400000001E-3</v>
      </c>
      <c r="G4730" s="97">
        <v>1.47243735E-3</v>
      </c>
      <c r="H4730" s="97">
        <v>4.9639672600000004E-3</v>
      </c>
    </row>
    <row r="4731" spans="1:8" x14ac:dyDescent="0.2">
      <c r="A4731" s="42" t="s">
        <v>62</v>
      </c>
      <c r="B4731" s="42" t="s">
        <v>67</v>
      </c>
      <c r="C4731" s="42" t="s">
        <v>46</v>
      </c>
      <c r="D4731" s="43">
        <v>1024</v>
      </c>
      <c r="E4731" s="97">
        <v>9.3807528899999999E-3</v>
      </c>
      <c r="F4731" s="97">
        <v>1.88355599E-3</v>
      </c>
      <c r="G4731" s="97">
        <v>2.4381960100000001E-3</v>
      </c>
      <c r="H4731" s="97">
        <v>5.0590004100000002E-3</v>
      </c>
    </row>
    <row r="4732" spans="1:8" x14ac:dyDescent="0.2">
      <c r="A4732" s="42" t="s">
        <v>62</v>
      </c>
      <c r="B4732" s="42" t="s">
        <v>67</v>
      </c>
      <c r="C4732" s="42" t="s">
        <v>47</v>
      </c>
      <c r="D4732" s="43">
        <v>2756</v>
      </c>
      <c r="E4732" s="97">
        <v>7.4650465599999999E-3</v>
      </c>
      <c r="F4732" s="97">
        <v>1.56424259E-3</v>
      </c>
      <c r="G4732" s="97">
        <v>9.9712975000000007E-4</v>
      </c>
      <c r="H4732" s="97">
        <v>4.9036737199999996E-3</v>
      </c>
    </row>
    <row r="4733" spans="1:8" x14ac:dyDescent="0.2">
      <c r="A4733" s="42" t="s">
        <v>62</v>
      </c>
      <c r="B4733" s="42" t="s">
        <v>67</v>
      </c>
      <c r="C4733" s="42" t="s">
        <v>48</v>
      </c>
      <c r="D4733" s="43">
        <v>2384</v>
      </c>
      <c r="E4733" s="97">
        <v>5.3894110300000001E-3</v>
      </c>
      <c r="F4733" s="97">
        <v>1.4381270199999999E-3</v>
      </c>
      <c r="G4733" s="97">
        <v>5.1834737999999995E-4</v>
      </c>
      <c r="H4733" s="97">
        <v>3.43293615E-3</v>
      </c>
    </row>
    <row r="4734" spans="1:8" x14ac:dyDescent="0.2">
      <c r="A4734" s="42" t="s">
        <v>62</v>
      </c>
      <c r="B4734" s="42" t="s">
        <v>67</v>
      </c>
      <c r="C4734" s="42" t="s">
        <v>49</v>
      </c>
      <c r="D4734" s="43">
        <v>834</v>
      </c>
      <c r="E4734" s="97">
        <v>7.4701763900000004E-3</v>
      </c>
      <c r="F4734" s="97">
        <v>1.34610343E-3</v>
      </c>
      <c r="G4734" s="97">
        <v>1.37842478E-3</v>
      </c>
      <c r="H4734" s="97">
        <v>4.7456476800000003E-3</v>
      </c>
    </row>
    <row r="4735" spans="1:8" x14ac:dyDescent="0.2">
      <c r="A4735" s="42" t="s">
        <v>62</v>
      </c>
      <c r="B4735" s="42" t="s">
        <v>67</v>
      </c>
      <c r="C4735" s="42" t="s">
        <v>50</v>
      </c>
      <c r="D4735" s="43">
        <v>6025</v>
      </c>
      <c r="E4735" s="97">
        <v>5.4667816900000003E-3</v>
      </c>
      <c r="F4735" s="97">
        <v>1.79095373E-3</v>
      </c>
      <c r="G4735" s="97">
        <v>6.9624803999999995E-4</v>
      </c>
      <c r="H4735" s="97">
        <v>2.9795794499999999E-3</v>
      </c>
    </row>
    <row r="4736" spans="1:8" x14ac:dyDescent="0.2">
      <c r="A4736" s="42" t="s">
        <v>62</v>
      </c>
      <c r="B4736" s="42" t="s">
        <v>67</v>
      </c>
      <c r="C4736" s="42" t="s">
        <v>51</v>
      </c>
      <c r="D4736" s="43">
        <v>2449</v>
      </c>
      <c r="E4736" s="97">
        <v>7.0874400200000003E-3</v>
      </c>
      <c r="F4736" s="97">
        <v>1.5832659799999999E-3</v>
      </c>
      <c r="G4736" s="97">
        <v>1.48763927E-3</v>
      </c>
      <c r="H4736" s="97">
        <v>4.0165342800000002E-3</v>
      </c>
    </row>
    <row r="4737" spans="1:8" x14ac:dyDescent="0.2">
      <c r="A4737" s="42" t="s">
        <v>62</v>
      </c>
      <c r="B4737" s="42" t="s">
        <v>67</v>
      </c>
      <c r="C4737" s="42" t="s">
        <v>52</v>
      </c>
      <c r="D4737" s="43">
        <v>3604</v>
      </c>
      <c r="E4737" s="97">
        <v>7.7438485399999998E-3</v>
      </c>
      <c r="F4737" s="97">
        <v>1.8619644700000001E-3</v>
      </c>
      <c r="G4737" s="97">
        <v>1.2789542200000001E-3</v>
      </c>
      <c r="H4737" s="97">
        <v>4.6029293699999998E-3</v>
      </c>
    </row>
    <row r="4738" spans="1:8" x14ac:dyDescent="0.2">
      <c r="A4738" s="42" t="s">
        <v>63</v>
      </c>
      <c r="B4738" s="42" t="s">
        <v>67</v>
      </c>
      <c r="C4738" s="42" t="s">
        <v>9</v>
      </c>
      <c r="D4738" s="43">
        <v>175881</v>
      </c>
      <c r="E4738" s="97">
        <v>7.1857377999999996E-3</v>
      </c>
      <c r="F4738" s="97">
        <v>1.6172403200000001E-3</v>
      </c>
      <c r="G4738" s="97">
        <v>1.30607572E-3</v>
      </c>
      <c r="H4738" s="97">
        <v>4.2680383600000003E-3</v>
      </c>
    </row>
    <row r="4739" spans="1:8" x14ac:dyDescent="0.2">
      <c r="A4739" s="42" t="s">
        <v>63</v>
      </c>
      <c r="B4739" s="42" t="s">
        <v>67</v>
      </c>
      <c r="C4739" s="42" t="s">
        <v>10</v>
      </c>
      <c r="D4739" s="43">
        <v>3496</v>
      </c>
      <c r="E4739" s="97">
        <v>7.64704281E-3</v>
      </c>
      <c r="F4739" s="97">
        <v>2.1829244200000002E-3</v>
      </c>
      <c r="G4739" s="97">
        <v>1.24977133E-3</v>
      </c>
      <c r="H4739" s="97">
        <v>4.2143465800000002E-3</v>
      </c>
    </row>
    <row r="4740" spans="1:8" x14ac:dyDescent="0.2">
      <c r="A4740" s="42" t="s">
        <v>63</v>
      </c>
      <c r="B4740" s="42" t="s">
        <v>67</v>
      </c>
      <c r="C4740" s="42" t="s">
        <v>11</v>
      </c>
      <c r="D4740" s="43">
        <v>2499</v>
      </c>
      <c r="E4740" s="97">
        <v>8.8023077100000003E-3</v>
      </c>
      <c r="F4740" s="97">
        <v>1.9505299699999999E-3</v>
      </c>
      <c r="G4740" s="97">
        <v>2.3320066399999998E-3</v>
      </c>
      <c r="H4740" s="97">
        <v>4.5197706300000003E-3</v>
      </c>
    </row>
    <row r="4741" spans="1:8" x14ac:dyDescent="0.2">
      <c r="A4741" s="42" t="s">
        <v>63</v>
      </c>
      <c r="B4741" s="42" t="s">
        <v>67</v>
      </c>
      <c r="C4741" s="42" t="s">
        <v>12</v>
      </c>
      <c r="D4741" s="43">
        <v>2157</v>
      </c>
      <c r="E4741" s="97">
        <v>5.8822210799999997E-3</v>
      </c>
      <c r="F4741" s="97">
        <v>1.1948659600000001E-3</v>
      </c>
      <c r="G4741" s="97">
        <v>5.7464691E-4</v>
      </c>
      <c r="H4741" s="97">
        <v>4.1127077299999999E-3</v>
      </c>
    </row>
    <row r="4742" spans="1:8" x14ac:dyDescent="0.2">
      <c r="A4742" s="42" t="s">
        <v>63</v>
      </c>
      <c r="B4742" s="42" t="s">
        <v>67</v>
      </c>
      <c r="C4742" s="42" t="s">
        <v>13</v>
      </c>
      <c r="D4742" s="43">
        <v>2797</v>
      </c>
      <c r="E4742" s="97">
        <v>7.0141203799999998E-3</v>
      </c>
      <c r="F4742" s="97">
        <v>1.1117191699999999E-3</v>
      </c>
      <c r="G4742" s="97">
        <v>8.7600446999999996E-4</v>
      </c>
      <c r="H4742" s="97">
        <v>5.0263962499999997E-3</v>
      </c>
    </row>
    <row r="4743" spans="1:8" x14ac:dyDescent="0.2">
      <c r="A4743" s="42" t="s">
        <v>63</v>
      </c>
      <c r="B4743" s="42" t="s">
        <v>67</v>
      </c>
      <c r="C4743" s="42" t="s">
        <v>14</v>
      </c>
      <c r="D4743" s="43">
        <v>1759</v>
      </c>
      <c r="E4743" s="97">
        <v>8.3969279900000006E-3</v>
      </c>
      <c r="F4743" s="97">
        <v>1.7205493599999999E-3</v>
      </c>
      <c r="G4743" s="97">
        <v>1.7033692E-3</v>
      </c>
      <c r="H4743" s="97">
        <v>4.9730089399999998E-3</v>
      </c>
    </row>
    <row r="4744" spans="1:8" x14ac:dyDescent="0.2">
      <c r="A4744" s="42" t="s">
        <v>63</v>
      </c>
      <c r="B4744" s="42" t="s">
        <v>67</v>
      </c>
      <c r="C4744" s="42" t="s">
        <v>15</v>
      </c>
      <c r="D4744" s="43">
        <v>2338</v>
      </c>
      <c r="E4744" s="97">
        <v>8.17510787E-3</v>
      </c>
      <c r="F4744" s="97">
        <v>2.0262151800000002E-3</v>
      </c>
      <c r="G4744" s="97">
        <v>1.5184856E-3</v>
      </c>
      <c r="H4744" s="97">
        <v>4.6304066000000003E-3</v>
      </c>
    </row>
    <row r="4745" spans="1:8" x14ac:dyDescent="0.2">
      <c r="A4745" s="42" t="s">
        <v>63</v>
      </c>
      <c r="B4745" s="42" t="s">
        <v>67</v>
      </c>
      <c r="C4745" s="42" t="s">
        <v>16</v>
      </c>
      <c r="D4745" s="43">
        <v>1557</v>
      </c>
      <c r="E4745" s="97">
        <v>5.7842715100000002E-3</v>
      </c>
      <c r="F4745" s="97">
        <v>1.60105026E-3</v>
      </c>
      <c r="G4745" s="97">
        <v>6.2404826000000003E-4</v>
      </c>
      <c r="H4745" s="97">
        <v>3.5591724999999999E-3</v>
      </c>
    </row>
    <row r="4746" spans="1:8" x14ac:dyDescent="0.2">
      <c r="A4746" s="42" t="s">
        <v>63</v>
      </c>
      <c r="B4746" s="42" t="s">
        <v>67</v>
      </c>
      <c r="C4746" s="42" t="s">
        <v>17</v>
      </c>
      <c r="D4746" s="43">
        <v>1956</v>
      </c>
      <c r="E4746" s="97">
        <v>9.3815797100000008E-3</v>
      </c>
      <c r="F4746" s="97">
        <v>1.8371887500000001E-3</v>
      </c>
      <c r="G4746" s="97">
        <v>2.4549460700000001E-3</v>
      </c>
      <c r="H4746" s="97">
        <v>5.0894443799999996E-3</v>
      </c>
    </row>
    <row r="4747" spans="1:8" x14ac:dyDescent="0.2">
      <c r="A4747" s="42" t="s">
        <v>63</v>
      </c>
      <c r="B4747" s="42" t="s">
        <v>67</v>
      </c>
      <c r="C4747" s="42" t="s">
        <v>18</v>
      </c>
      <c r="D4747" s="43">
        <v>1313</v>
      </c>
      <c r="E4747" s="97">
        <v>8.7834261799999997E-3</v>
      </c>
      <c r="F4747" s="97">
        <v>2.0995174100000001E-3</v>
      </c>
      <c r="G4747" s="97">
        <v>1.6972985E-3</v>
      </c>
      <c r="H4747" s="97">
        <v>4.9866097899999998E-3</v>
      </c>
    </row>
    <row r="4748" spans="1:8" x14ac:dyDescent="0.2">
      <c r="A4748" s="42" t="s">
        <v>63</v>
      </c>
      <c r="B4748" s="42" t="s">
        <v>67</v>
      </c>
      <c r="C4748" s="42" t="s">
        <v>19</v>
      </c>
      <c r="D4748" s="43">
        <v>1571</v>
      </c>
      <c r="E4748" s="97">
        <v>8.7080722999999995E-3</v>
      </c>
      <c r="F4748" s="97">
        <v>2.2975971300000001E-3</v>
      </c>
      <c r="G4748" s="97">
        <v>1.46326182E-3</v>
      </c>
      <c r="H4748" s="97">
        <v>4.9472128500000004E-3</v>
      </c>
    </row>
    <row r="4749" spans="1:8" x14ac:dyDescent="0.2">
      <c r="A4749" s="42" t="s">
        <v>63</v>
      </c>
      <c r="B4749" s="42" t="s">
        <v>67</v>
      </c>
      <c r="C4749" s="42" t="s">
        <v>20</v>
      </c>
      <c r="D4749" s="43">
        <v>6394</v>
      </c>
      <c r="E4749" s="97">
        <v>8.0543787199999998E-3</v>
      </c>
      <c r="F4749" s="97">
        <v>1.29329665E-3</v>
      </c>
      <c r="G4749" s="97">
        <v>2.2579868500000001E-3</v>
      </c>
      <c r="H4749" s="97">
        <v>4.5030947499999996E-3</v>
      </c>
    </row>
    <row r="4750" spans="1:8" x14ac:dyDescent="0.2">
      <c r="A4750" s="42" t="s">
        <v>63</v>
      </c>
      <c r="B4750" s="42" t="s">
        <v>67</v>
      </c>
      <c r="C4750" s="42" t="s">
        <v>21</v>
      </c>
      <c r="D4750" s="43">
        <v>4200</v>
      </c>
      <c r="E4750" s="97">
        <v>8.52763424E-3</v>
      </c>
      <c r="F4750" s="97">
        <v>1.58285635E-3</v>
      </c>
      <c r="G4750" s="97">
        <v>1.9734923800000001E-3</v>
      </c>
      <c r="H4750" s="97">
        <v>4.9712850299999996E-3</v>
      </c>
    </row>
    <row r="4751" spans="1:8" x14ac:dyDescent="0.2">
      <c r="A4751" s="42" t="s">
        <v>63</v>
      </c>
      <c r="B4751" s="42" t="s">
        <v>67</v>
      </c>
      <c r="C4751" s="42" t="s">
        <v>22</v>
      </c>
      <c r="D4751" s="43">
        <v>1365</v>
      </c>
      <c r="E4751" s="97">
        <v>8.1604172800000003E-3</v>
      </c>
      <c r="F4751" s="97">
        <v>1.90199745E-3</v>
      </c>
      <c r="G4751" s="97">
        <v>1.25457851E-3</v>
      </c>
      <c r="H4751" s="97">
        <v>5.00384082E-3</v>
      </c>
    </row>
    <row r="4752" spans="1:8" x14ac:dyDescent="0.2">
      <c r="A4752" s="42" t="s">
        <v>63</v>
      </c>
      <c r="B4752" s="42" t="s">
        <v>67</v>
      </c>
      <c r="C4752" s="42" t="s">
        <v>23</v>
      </c>
      <c r="D4752" s="43">
        <v>3897</v>
      </c>
      <c r="E4752" s="97">
        <v>6.8436722400000002E-3</v>
      </c>
      <c r="F4752" s="97">
        <v>1.4373827399999999E-3</v>
      </c>
      <c r="G4752" s="97">
        <v>1.48125849E-3</v>
      </c>
      <c r="H4752" s="97">
        <v>3.92503053E-3</v>
      </c>
    </row>
    <row r="4753" spans="1:8" x14ac:dyDescent="0.2">
      <c r="A4753" s="42" t="s">
        <v>63</v>
      </c>
      <c r="B4753" s="42" t="s">
        <v>67</v>
      </c>
      <c r="C4753" s="42" t="s">
        <v>24</v>
      </c>
      <c r="D4753" s="43">
        <v>4915</v>
      </c>
      <c r="E4753" s="97">
        <v>8.07304241E-3</v>
      </c>
      <c r="F4753" s="97">
        <v>1.6469681300000001E-3</v>
      </c>
      <c r="G4753" s="97">
        <v>1.82824898E-3</v>
      </c>
      <c r="H4753" s="97">
        <v>4.5978248299999996E-3</v>
      </c>
    </row>
    <row r="4754" spans="1:8" x14ac:dyDescent="0.2">
      <c r="A4754" s="42" t="s">
        <v>63</v>
      </c>
      <c r="B4754" s="42" t="s">
        <v>67</v>
      </c>
      <c r="C4754" s="42" t="s">
        <v>25</v>
      </c>
      <c r="D4754" s="43">
        <v>2622</v>
      </c>
      <c r="E4754" s="97">
        <v>8.1893899199999998E-3</v>
      </c>
      <c r="F4754" s="97">
        <v>1.40938385E-3</v>
      </c>
      <c r="G4754" s="97">
        <v>2.4140858699999998E-3</v>
      </c>
      <c r="H4754" s="97">
        <v>4.36591971E-3</v>
      </c>
    </row>
    <row r="4755" spans="1:8" x14ac:dyDescent="0.2">
      <c r="A4755" s="42" t="s">
        <v>63</v>
      </c>
      <c r="B4755" s="42" t="s">
        <v>67</v>
      </c>
      <c r="C4755" s="42" t="s">
        <v>26</v>
      </c>
      <c r="D4755" s="43">
        <v>40312</v>
      </c>
      <c r="E4755" s="97">
        <v>5.3441771599999997E-3</v>
      </c>
      <c r="F4755" s="97">
        <v>1.30756981E-3</v>
      </c>
      <c r="G4755" s="97">
        <v>8.3429808000000003E-4</v>
      </c>
      <c r="H4755" s="97">
        <v>3.20230878E-3</v>
      </c>
    </row>
    <row r="4756" spans="1:8" x14ac:dyDescent="0.2">
      <c r="A4756" s="42" t="s">
        <v>63</v>
      </c>
      <c r="B4756" s="42" t="s">
        <v>67</v>
      </c>
      <c r="C4756" s="42" t="s">
        <v>27</v>
      </c>
      <c r="D4756" s="43">
        <v>6614</v>
      </c>
      <c r="E4756" s="97">
        <v>6.2029404900000003E-3</v>
      </c>
      <c r="F4756" s="97">
        <v>1.77869555E-3</v>
      </c>
      <c r="G4756" s="97">
        <v>6.7844979000000001E-4</v>
      </c>
      <c r="H4756" s="97">
        <v>3.7457946700000001E-3</v>
      </c>
    </row>
    <row r="4757" spans="1:8" x14ac:dyDescent="0.2">
      <c r="A4757" s="42" t="s">
        <v>63</v>
      </c>
      <c r="B4757" s="42" t="s">
        <v>67</v>
      </c>
      <c r="C4757" s="42" t="s">
        <v>28</v>
      </c>
      <c r="D4757" s="43">
        <v>4177</v>
      </c>
      <c r="E4757" s="97">
        <v>7.6240670699999997E-3</v>
      </c>
      <c r="F4757" s="97">
        <v>1.94872802E-3</v>
      </c>
      <c r="G4757" s="97">
        <v>1.20006526E-3</v>
      </c>
      <c r="H4757" s="97">
        <v>4.4752732999999998E-3</v>
      </c>
    </row>
    <row r="4758" spans="1:8" x14ac:dyDescent="0.2">
      <c r="A4758" s="42" t="s">
        <v>63</v>
      </c>
      <c r="B4758" s="42" t="s">
        <v>67</v>
      </c>
      <c r="C4758" s="42" t="s">
        <v>29</v>
      </c>
      <c r="D4758" s="43">
        <v>2276</v>
      </c>
      <c r="E4758" s="97">
        <v>9.6501738799999997E-3</v>
      </c>
      <c r="F4758" s="97">
        <v>2.3828707400000001E-3</v>
      </c>
      <c r="G4758" s="97">
        <v>2.4288466600000001E-3</v>
      </c>
      <c r="H4758" s="97">
        <v>4.8384559899999997E-3</v>
      </c>
    </row>
    <row r="4759" spans="1:8" x14ac:dyDescent="0.2">
      <c r="A4759" s="42" t="s">
        <v>63</v>
      </c>
      <c r="B4759" s="42" t="s">
        <v>67</v>
      </c>
      <c r="C4759" s="42" t="s">
        <v>30</v>
      </c>
      <c r="D4759" s="43">
        <v>3560</v>
      </c>
      <c r="E4759" s="97">
        <v>7.2511311500000003E-3</v>
      </c>
      <c r="F4759" s="97">
        <v>1.84472835E-3</v>
      </c>
      <c r="G4759" s="97">
        <v>1.0741486199999999E-3</v>
      </c>
      <c r="H4759" s="97">
        <v>4.3322537100000001E-3</v>
      </c>
    </row>
    <row r="4760" spans="1:8" x14ac:dyDescent="0.2">
      <c r="A4760" s="42" t="s">
        <v>63</v>
      </c>
      <c r="B4760" s="42" t="s">
        <v>67</v>
      </c>
      <c r="C4760" s="42" t="s">
        <v>31</v>
      </c>
      <c r="D4760" s="43">
        <v>5266</v>
      </c>
      <c r="E4760" s="97">
        <v>1.1220299709999999E-2</v>
      </c>
      <c r="F4760" s="97">
        <v>1.7313678300000001E-3</v>
      </c>
      <c r="G4760" s="97">
        <v>1.67344471E-3</v>
      </c>
      <c r="H4760" s="97">
        <v>7.8154866800000007E-3</v>
      </c>
    </row>
    <row r="4761" spans="1:8" x14ac:dyDescent="0.2">
      <c r="A4761" s="42" t="s">
        <v>63</v>
      </c>
      <c r="B4761" s="42" t="s">
        <v>67</v>
      </c>
      <c r="C4761" s="42" t="s">
        <v>166</v>
      </c>
      <c r="D4761" s="43">
        <v>9</v>
      </c>
      <c r="E4761" s="97">
        <v>1.365997916E-2</v>
      </c>
      <c r="F4761" s="97">
        <v>7.3276746800000001E-3</v>
      </c>
      <c r="G4761" s="97">
        <v>1.4493310100000001E-3</v>
      </c>
      <c r="H4761" s="97">
        <v>4.8829729799999997E-3</v>
      </c>
    </row>
    <row r="4762" spans="1:8" x14ac:dyDescent="0.2">
      <c r="A4762" s="42" t="s">
        <v>63</v>
      </c>
      <c r="B4762" s="42" t="s">
        <v>67</v>
      </c>
      <c r="C4762" s="42" t="s">
        <v>32</v>
      </c>
      <c r="D4762" s="43">
        <v>9579</v>
      </c>
      <c r="E4762" s="97">
        <v>8.2546936700000004E-3</v>
      </c>
      <c r="F4762" s="97">
        <v>1.3301277699999999E-3</v>
      </c>
      <c r="G4762" s="97">
        <v>1.78585679E-3</v>
      </c>
      <c r="H4762" s="97">
        <v>5.1387086199999998E-3</v>
      </c>
    </row>
    <row r="4763" spans="1:8" x14ac:dyDescent="0.2">
      <c r="A4763" s="42" t="s">
        <v>63</v>
      </c>
      <c r="B4763" s="42" t="s">
        <v>67</v>
      </c>
      <c r="C4763" s="42" t="s">
        <v>33</v>
      </c>
      <c r="D4763" s="43">
        <v>4501</v>
      </c>
      <c r="E4763" s="97">
        <v>6.6642132700000002E-3</v>
      </c>
      <c r="F4763" s="97">
        <v>1.77241453E-3</v>
      </c>
      <c r="G4763" s="97">
        <v>1.01676712E-3</v>
      </c>
      <c r="H4763" s="97">
        <v>3.87503113E-3</v>
      </c>
    </row>
    <row r="4764" spans="1:8" x14ac:dyDescent="0.2">
      <c r="A4764" s="42" t="s">
        <v>63</v>
      </c>
      <c r="B4764" s="42" t="s">
        <v>67</v>
      </c>
      <c r="C4764" s="42" t="s">
        <v>34</v>
      </c>
      <c r="D4764" s="43">
        <v>3174</v>
      </c>
      <c r="E4764" s="97">
        <v>7.3104569800000003E-3</v>
      </c>
      <c r="F4764" s="97">
        <v>1.7940833400000001E-3</v>
      </c>
      <c r="G4764" s="97">
        <v>1.09551832E-3</v>
      </c>
      <c r="H4764" s="97">
        <v>4.4208548300000003E-3</v>
      </c>
    </row>
    <row r="4765" spans="1:8" x14ac:dyDescent="0.2">
      <c r="A4765" s="42" t="s">
        <v>63</v>
      </c>
      <c r="B4765" s="42" t="s">
        <v>67</v>
      </c>
      <c r="C4765" s="42" t="s">
        <v>35</v>
      </c>
      <c r="D4765" s="43">
        <v>4008</v>
      </c>
      <c r="E4765" s="97">
        <v>8.2138411800000005E-3</v>
      </c>
      <c r="F4765" s="97">
        <v>1.1531852900000001E-3</v>
      </c>
      <c r="G4765" s="97">
        <v>2.8647188199999998E-3</v>
      </c>
      <c r="H4765" s="97">
        <v>4.1959365900000002E-3</v>
      </c>
    </row>
    <row r="4766" spans="1:8" x14ac:dyDescent="0.2">
      <c r="A4766" s="42" t="s">
        <v>63</v>
      </c>
      <c r="B4766" s="42" t="s">
        <v>67</v>
      </c>
      <c r="C4766" s="42" t="s">
        <v>36</v>
      </c>
      <c r="D4766" s="43">
        <v>5202</v>
      </c>
      <c r="E4766" s="97">
        <v>6.7131206900000002E-3</v>
      </c>
      <c r="F4766" s="97">
        <v>2.1366112200000001E-3</v>
      </c>
      <c r="G4766" s="97">
        <v>6.9615072000000003E-4</v>
      </c>
      <c r="H4766" s="97">
        <v>3.8803582700000002E-3</v>
      </c>
    </row>
    <row r="4767" spans="1:8" x14ac:dyDescent="0.2">
      <c r="A4767" s="42" t="s">
        <v>63</v>
      </c>
      <c r="B4767" s="42" t="s">
        <v>67</v>
      </c>
      <c r="C4767" s="42" t="s">
        <v>37</v>
      </c>
      <c r="D4767" s="43">
        <v>2856</v>
      </c>
      <c r="E4767" s="97">
        <v>8.5377192500000008E-3</v>
      </c>
      <c r="F4767" s="97">
        <v>1.8863549999999999E-3</v>
      </c>
      <c r="G4767" s="97">
        <v>1.7109486000000001E-3</v>
      </c>
      <c r="H4767" s="97">
        <v>4.9404151600000003E-3</v>
      </c>
    </row>
    <row r="4768" spans="1:8" x14ac:dyDescent="0.2">
      <c r="A4768" s="42" t="s">
        <v>63</v>
      </c>
      <c r="B4768" s="42" t="s">
        <v>67</v>
      </c>
      <c r="C4768" s="42" t="s">
        <v>38</v>
      </c>
      <c r="D4768" s="43">
        <v>2486</v>
      </c>
      <c r="E4768" s="97">
        <v>8.8400456800000003E-3</v>
      </c>
      <c r="F4768" s="97">
        <v>1.8333172599999999E-3</v>
      </c>
      <c r="G4768" s="97">
        <v>1.6664708900000001E-3</v>
      </c>
      <c r="H4768" s="97">
        <v>5.34025705E-3</v>
      </c>
    </row>
    <row r="4769" spans="1:8" x14ac:dyDescent="0.2">
      <c r="A4769" s="42" t="s">
        <v>63</v>
      </c>
      <c r="B4769" s="42" t="s">
        <v>67</v>
      </c>
      <c r="C4769" s="42" t="s">
        <v>39</v>
      </c>
      <c r="D4769" s="43">
        <v>1788</v>
      </c>
      <c r="E4769" s="97">
        <v>8.3269052100000008E-3</v>
      </c>
      <c r="F4769" s="97">
        <v>1.7906863900000001E-3</v>
      </c>
      <c r="G4769" s="97">
        <v>1.76740877E-3</v>
      </c>
      <c r="H4769" s="97">
        <v>4.76880958E-3</v>
      </c>
    </row>
    <row r="4770" spans="1:8" x14ac:dyDescent="0.2">
      <c r="A4770" s="42" t="s">
        <v>63</v>
      </c>
      <c r="B4770" s="42" t="s">
        <v>67</v>
      </c>
      <c r="C4770" s="42" t="s">
        <v>40</v>
      </c>
      <c r="D4770" s="43">
        <v>885</v>
      </c>
      <c r="E4770" s="97">
        <v>9.8901703000000007E-3</v>
      </c>
      <c r="F4770" s="97">
        <v>2.15044965E-3</v>
      </c>
      <c r="G4770" s="97">
        <v>1.8021419400000001E-3</v>
      </c>
      <c r="H4770" s="97">
        <v>5.9375782299999997E-3</v>
      </c>
    </row>
    <row r="4771" spans="1:8" x14ac:dyDescent="0.2">
      <c r="A4771" s="42" t="s">
        <v>63</v>
      </c>
      <c r="B4771" s="42" t="s">
        <v>67</v>
      </c>
      <c r="C4771" s="42" t="s">
        <v>41</v>
      </c>
      <c r="D4771" s="43">
        <v>2437</v>
      </c>
      <c r="E4771" s="97">
        <v>7.6408453599999997E-3</v>
      </c>
      <c r="F4771" s="97">
        <v>1.88175803E-3</v>
      </c>
      <c r="G4771" s="97">
        <v>1.47670343E-3</v>
      </c>
      <c r="H4771" s="97">
        <v>4.2823834199999999E-3</v>
      </c>
    </row>
    <row r="4772" spans="1:8" x14ac:dyDescent="0.2">
      <c r="A4772" s="42" t="s">
        <v>63</v>
      </c>
      <c r="B4772" s="42" t="s">
        <v>67</v>
      </c>
      <c r="C4772" s="42" t="s">
        <v>42</v>
      </c>
      <c r="D4772" s="43">
        <v>1568</v>
      </c>
      <c r="E4772" s="97">
        <v>7.61416087E-3</v>
      </c>
      <c r="F4772" s="97">
        <v>1.40447822E-3</v>
      </c>
      <c r="G4772" s="97">
        <v>1.66324144E-3</v>
      </c>
      <c r="H4772" s="97">
        <v>4.5464407300000002E-3</v>
      </c>
    </row>
    <row r="4773" spans="1:8" x14ac:dyDescent="0.2">
      <c r="A4773" s="42" t="s">
        <v>63</v>
      </c>
      <c r="B4773" s="42" t="s">
        <v>67</v>
      </c>
      <c r="C4773" s="42" t="s">
        <v>43</v>
      </c>
      <c r="D4773" s="43">
        <v>1059</v>
      </c>
      <c r="E4773" s="97">
        <v>7.7978217900000002E-3</v>
      </c>
      <c r="F4773" s="97">
        <v>1.0311524800000001E-3</v>
      </c>
      <c r="G4773" s="97">
        <v>1.8446601599999999E-3</v>
      </c>
      <c r="H4773" s="97">
        <v>4.9106313E-3</v>
      </c>
    </row>
    <row r="4774" spans="1:8" x14ac:dyDescent="0.2">
      <c r="A4774" s="42" t="s">
        <v>63</v>
      </c>
      <c r="B4774" s="42" t="s">
        <v>67</v>
      </c>
      <c r="C4774" s="42" t="s">
        <v>44</v>
      </c>
      <c r="D4774" s="43">
        <v>3096</v>
      </c>
      <c r="E4774" s="97">
        <v>7.5968391700000004E-3</v>
      </c>
      <c r="F4774" s="97">
        <v>1.7020727799999999E-3</v>
      </c>
      <c r="G4774" s="97">
        <v>9.8338857000000008E-4</v>
      </c>
      <c r="H4774" s="97">
        <v>4.9113773500000001E-3</v>
      </c>
    </row>
    <row r="4775" spans="1:8" x14ac:dyDescent="0.2">
      <c r="A4775" s="42" t="s">
        <v>63</v>
      </c>
      <c r="B4775" s="42" t="s">
        <v>67</v>
      </c>
      <c r="C4775" s="42" t="s">
        <v>45</v>
      </c>
      <c r="D4775" s="43">
        <v>1968</v>
      </c>
      <c r="E4775" s="97">
        <v>8.7094728500000003E-3</v>
      </c>
      <c r="F4775" s="97">
        <v>2.7612868300000001E-3</v>
      </c>
      <c r="G4775" s="97">
        <v>1.35937123E-3</v>
      </c>
      <c r="H4775" s="97">
        <v>5.0969385100000002E-3</v>
      </c>
    </row>
    <row r="4776" spans="1:8" x14ac:dyDescent="0.2">
      <c r="A4776" s="42" t="s">
        <v>63</v>
      </c>
      <c r="B4776" s="42" t="s">
        <v>67</v>
      </c>
      <c r="C4776" s="42" t="s">
        <v>46</v>
      </c>
      <c r="D4776" s="43">
        <v>1257</v>
      </c>
      <c r="E4776" s="97">
        <v>9.8239670199999993E-3</v>
      </c>
      <c r="F4776" s="97">
        <v>1.7811365099999999E-3</v>
      </c>
      <c r="G4776" s="97">
        <v>2.4260527399999998E-3</v>
      </c>
      <c r="H4776" s="97">
        <v>5.6167772799999996E-3</v>
      </c>
    </row>
    <row r="4777" spans="1:8" x14ac:dyDescent="0.2">
      <c r="A4777" s="42" t="s">
        <v>63</v>
      </c>
      <c r="B4777" s="42" t="s">
        <v>67</v>
      </c>
      <c r="C4777" s="42" t="s">
        <v>47</v>
      </c>
      <c r="D4777" s="43">
        <v>3725</v>
      </c>
      <c r="E4777" s="97">
        <v>7.5993410399999997E-3</v>
      </c>
      <c r="F4777" s="97">
        <v>1.52052548E-3</v>
      </c>
      <c r="G4777" s="97">
        <v>9.1538628999999995E-4</v>
      </c>
      <c r="H4777" s="97">
        <v>5.1634287899999997E-3</v>
      </c>
    </row>
    <row r="4778" spans="1:8" x14ac:dyDescent="0.2">
      <c r="A4778" s="42" t="s">
        <v>63</v>
      </c>
      <c r="B4778" s="42" t="s">
        <v>67</v>
      </c>
      <c r="C4778" s="42" t="s">
        <v>48</v>
      </c>
      <c r="D4778" s="43">
        <v>3014</v>
      </c>
      <c r="E4778" s="97">
        <v>5.2218464199999997E-3</v>
      </c>
      <c r="F4778" s="97">
        <v>1.30819269E-3</v>
      </c>
      <c r="G4778" s="97">
        <v>5.1098707000000001E-4</v>
      </c>
      <c r="H4778" s="97">
        <v>3.4026661700000001E-3</v>
      </c>
    </row>
    <row r="4779" spans="1:8" x14ac:dyDescent="0.2">
      <c r="A4779" s="42" t="s">
        <v>63</v>
      </c>
      <c r="B4779" s="42" t="s">
        <v>67</v>
      </c>
      <c r="C4779" s="42" t="s">
        <v>49</v>
      </c>
      <c r="D4779" s="43">
        <v>1025</v>
      </c>
      <c r="E4779" s="97">
        <v>7.9005078900000001E-3</v>
      </c>
      <c r="F4779" s="97">
        <v>1.4823281199999999E-3</v>
      </c>
      <c r="G4779" s="97">
        <v>1.33360409E-3</v>
      </c>
      <c r="H4779" s="97">
        <v>5.0845751800000002E-3</v>
      </c>
    </row>
    <row r="4780" spans="1:8" x14ac:dyDescent="0.2">
      <c r="A4780" s="42" t="s">
        <v>63</v>
      </c>
      <c r="B4780" s="42" t="s">
        <v>67</v>
      </c>
      <c r="C4780" s="42" t="s">
        <v>50</v>
      </c>
      <c r="D4780" s="43">
        <v>7723</v>
      </c>
      <c r="E4780" s="97">
        <v>5.7796034900000001E-3</v>
      </c>
      <c r="F4780" s="97">
        <v>1.9179900299999999E-3</v>
      </c>
      <c r="G4780" s="97">
        <v>7.0917892999999995E-4</v>
      </c>
      <c r="H4780" s="97">
        <v>3.1524340500000002E-3</v>
      </c>
    </row>
    <row r="4781" spans="1:8" x14ac:dyDescent="0.2">
      <c r="A4781" s="42" t="s">
        <v>63</v>
      </c>
      <c r="B4781" s="42" t="s">
        <v>67</v>
      </c>
      <c r="C4781" s="42" t="s">
        <v>51</v>
      </c>
      <c r="D4781" s="43">
        <v>3060</v>
      </c>
      <c r="E4781" s="97">
        <v>7.4175779800000003E-3</v>
      </c>
      <c r="F4781" s="97">
        <v>1.6454813300000001E-3</v>
      </c>
      <c r="G4781" s="97">
        <v>1.3871941500000001E-3</v>
      </c>
      <c r="H4781" s="97">
        <v>4.3849020100000004E-3</v>
      </c>
    </row>
    <row r="4782" spans="1:8" x14ac:dyDescent="0.2">
      <c r="A4782" s="42" t="s">
        <v>63</v>
      </c>
      <c r="B4782" s="42" t="s">
        <v>67</v>
      </c>
      <c r="C4782" s="42" t="s">
        <v>52</v>
      </c>
      <c r="D4782" s="43">
        <v>4420</v>
      </c>
      <c r="E4782" s="97">
        <v>7.5465212500000003E-3</v>
      </c>
      <c r="F4782" s="97">
        <v>1.88732013E-3</v>
      </c>
      <c r="G4782" s="97">
        <v>1.1600807300000001E-3</v>
      </c>
      <c r="H4782" s="97">
        <v>4.49911993E-3</v>
      </c>
    </row>
    <row r="4783" spans="1:8" x14ac:dyDescent="0.2">
      <c r="A4783" s="42" t="s">
        <v>64</v>
      </c>
      <c r="B4783" s="42" t="s">
        <v>67</v>
      </c>
      <c r="C4783" s="42" t="s">
        <v>9</v>
      </c>
      <c r="D4783" s="43">
        <v>181643</v>
      </c>
      <c r="E4783" s="97">
        <v>7.15377722E-3</v>
      </c>
      <c r="F4783" s="97">
        <v>1.6051723000000001E-3</v>
      </c>
      <c r="G4783" s="97">
        <v>1.2634059999999999E-3</v>
      </c>
      <c r="H4783" s="97">
        <v>4.2845733500000002E-3</v>
      </c>
    </row>
    <row r="4784" spans="1:8" x14ac:dyDescent="0.2">
      <c r="A4784" s="42" t="s">
        <v>64</v>
      </c>
      <c r="B4784" s="42" t="s">
        <v>67</v>
      </c>
      <c r="C4784" s="42" t="s">
        <v>10</v>
      </c>
      <c r="D4784" s="43">
        <v>3771</v>
      </c>
      <c r="E4784" s="97">
        <v>7.6412826500000001E-3</v>
      </c>
      <c r="F4784" s="97">
        <v>2.3061532000000001E-3</v>
      </c>
      <c r="G4784" s="97">
        <v>1.21335006E-3</v>
      </c>
      <c r="H4784" s="97">
        <v>4.1217789100000003E-3</v>
      </c>
    </row>
    <row r="4785" spans="1:8" x14ac:dyDescent="0.2">
      <c r="A4785" s="42" t="s">
        <v>64</v>
      </c>
      <c r="B4785" s="42" t="s">
        <v>67</v>
      </c>
      <c r="C4785" s="42" t="s">
        <v>11</v>
      </c>
      <c r="D4785" s="43">
        <v>2758</v>
      </c>
      <c r="E4785" s="97">
        <v>8.4413438000000007E-3</v>
      </c>
      <c r="F4785" s="97">
        <v>1.78439632E-3</v>
      </c>
      <c r="G4785" s="97">
        <v>2.1960439200000002E-3</v>
      </c>
      <c r="H4785" s="97">
        <v>4.4609030600000002E-3</v>
      </c>
    </row>
    <row r="4786" spans="1:8" x14ac:dyDescent="0.2">
      <c r="A4786" s="42" t="s">
        <v>64</v>
      </c>
      <c r="B4786" s="42" t="s">
        <v>67</v>
      </c>
      <c r="C4786" s="42" t="s">
        <v>12</v>
      </c>
      <c r="D4786" s="43">
        <v>2351</v>
      </c>
      <c r="E4786" s="97">
        <v>6.0975823500000002E-3</v>
      </c>
      <c r="F4786" s="97">
        <v>1.40572545E-3</v>
      </c>
      <c r="G4786" s="97">
        <v>5.5691408000000005E-4</v>
      </c>
      <c r="H4786" s="97">
        <v>4.1349423400000003E-3</v>
      </c>
    </row>
    <row r="4787" spans="1:8" x14ac:dyDescent="0.2">
      <c r="A4787" s="42" t="s">
        <v>64</v>
      </c>
      <c r="B4787" s="42" t="s">
        <v>67</v>
      </c>
      <c r="C4787" s="42" t="s">
        <v>13</v>
      </c>
      <c r="D4787" s="43">
        <v>2689</v>
      </c>
      <c r="E4787" s="97">
        <v>7.0780130699999999E-3</v>
      </c>
      <c r="F4787" s="97">
        <v>1.18969319E-3</v>
      </c>
      <c r="G4787" s="97">
        <v>9.7376720000000002E-4</v>
      </c>
      <c r="H4787" s="97">
        <v>4.9145521800000001E-3</v>
      </c>
    </row>
    <row r="4788" spans="1:8" x14ac:dyDescent="0.2">
      <c r="A4788" s="42" t="s">
        <v>64</v>
      </c>
      <c r="B4788" s="42" t="s">
        <v>67</v>
      </c>
      <c r="C4788" s="42" t="s">
        <v>14</v>
      </c>
      <c r="D4788" s="43">
        <v>1845</v>
      </c>
      <c r="E4788" s="97">
        <v>8.2815414700000006E-3</v>
      </c>
      <c r="F4788" s="97">
        <v>1.6348612499999999E-3</v>
      </c>
      <c r="G4788" s="97">
        <v>1.7512794899999999E-3</v>
      </c>
      <c r="H4788" s="97">
        <v>4.8954002400000002E-3</v>
      </c>
    </row>
    <row r="4789" spans="1:8" x14ac:dyDescent="0.2">
      <c r="A4789" s="42" t="s">
        <v>64</v>
      </c>
      <c r="B4789" s="42" t="s">
        <v>67</v>
      </c>
      <c r="C4789" s="42" t="s">
        <v>15</v>
      </c>
      <c r="D4789" s="43">
        <v>2411</v>
      </c>
      <c r="E4789" s="97">
        <v>8.0238718400000002E-3</v>
      </c>
      <c r="F4789" s="97">
        <v>1.9693349500000002E-3</v>
      </c>
      <c r="G4789" s="97">
        <v>1.3851778399999999E-3</v>
      </c>
      <c r="H4789" s="97">
        <v>4.6693585599999997E-3</v>
      </c>
    </row>
    <row r="4790" spans="1:8" x14ac:dyDescent="0.2">
      <c r="A4790" s="42" t="s">
        <v>64</v>
      </c>
      <c r="B4790" s="42" t="s">
        <v>67</v>
      </c>
      <c r="C4790" s="42" t="s">
        <v>16</v>
      </c>
      <c r="D4790" s="43">
        <v>1482</v>
      </c>
      <c r="E4790" s="97">
        <v>5.8064674899999998E-3</v>
      </c>
      <c r="F4790" s="97">
        <v>1.5792517000000001E-3</v>
      </c>
      <c r="G4790" s="97">
        <v>6.8055844000000003E-4</v>
      </c>
      <c r="H4790" s="97">
        <v>3.5466568600000001E-3</v>
      </c>
    </row>
    <row r="4791" spans="1:8" x14ac:dyDescent="0.2">
      <c r="A4791" s="42" t="s">
        <v>64</v>
      </c>
      <c r="B4791" s="42" t="s">
        <v>67</v>
      </c>
      <c r="C4791" s="42" t="s">
        <v>17</v>
      </c>
      <c r="D4791" s="43">
        <v>1768</v>
      </c>
      <c r="E4791" s="97">
        <v>9.2294269699999994E-3</v>
      </c>
      <c r="F4791" s="97">
        <v>1.76085634E-3</v>
      </c>
      <c r="G4791" s="97">
        <v>2.4121074999999999E-3</v>
      </c>
      <c r="H4791" s="97">
        <v>5.0564626400000003E-3</v>
      </c>
    </row>
    <row r="4792" spans="1:8" x14ac:dyDescent="0.2">
      <c r="A4792" s="42" t="s">
        <v>64</v>
      </c>
      <c r="B4792" s="42" t="s">
        <v>67</v>
      </c>
      <c r="C4792" s="42" t="s">
        <v>18</v>
      </c>
      <c r="D4792" s="43">
        <v>1525</v>
      </c>
      <c r="E4792" s="97">
        <v>8.3129930800000008E-3</v>
      </c>
      <c r="F4792" s="97">
        <v>1.92411937E-3</v>
      </c>
      <c r="G4792" s="97">
        <v>1.64762424E-3</v>
      </c>
      <c r="H4792" s="97">
        <v>4.7412489900000004E-3</v>
      </c>
    </row>
    <row r="4793" spans="1:8" x14ac:dyDescent="0.2">
      <c r="A4793" s="42" t="s">
        <v>64</v>
      </c>
      <c r="B4793" s="42" t="s">
        <v>67</v>
      </c>
      <c r="C4793" s="42" t="s">
        <v>19</v>
      </c>
      <c r="D4793" s="43">
        <v>1656</v>
      </c>
      <c r="E4793" s="97">
        <v>8.4578871900000008E-3</v>
      </c>
      <c r="F4793" s="97">
        <v>2.07748315E-3</v>
      </c>
      <c r="G4793" s="97">
        <v>1.44543806E-3</v>
      </c>
      <c r="H4793" s="97">
        <v>4.9349654800000002E-3</v>
      </c>
    </row>
    <row r="4794" spans="1:8" x14ac:dyDescent="0.2">
      <c r="A4794" s="42" t="s">
        <v>64</v>
      </c>
      <c r="B4794" s="42" t="s">
        <v>67</v>
      </c>
      <c r="C4794" s="42" t="s">
        <v>20</v>
      </c>
      <c r="D4794" s="43">
        <v>6808</v>
      </c>
      <c r="E4794" s="97">
        <v>8.0191126199999994E-3</v>
      </c>
      <c r="F4794" s="97">
        <v>1.12934242E-3</v>
      </c>
      <c r="G4794" s="97">
        <v>2.2894172300000001E-3</v>
      </c>
      <c r="H4794" s="97">
        <v>4.60035249E-3</v>
      </c>
    </row>
    <row r="4795" spans="1:8" x14ac:dyDescent="0.2">
      <c r="A4795" s="42" t="s">
        <v>64</v>
      </c>
      <c r="B4795" s="42" t="s">
        <v>67</v>
      </c>
      <c r="C4795" s="42" t="s">
        <v>21</v>
      </c>
      <c r="D4795" s="43">
        <v>4489</v>
      </c>
      <c r="E4795" s="97">
        <v>8.5527635100000002E-3</v>
      </c>
      <c r="F4795" s="97">
        <v>1.6204938900000001E-3</v>
      </c>
      <c r="G4795" s="97">
        <v>1.98206703E-3</v>
      </c>
      <c r="H4795" s="97">
        <v>4.9502021000000004E-3</v>
      </c>
    </row>
    <row r="4796" spans="1:8" x14ac:dyDescent="0.2">
      <c r="A4796" s="42" t="s">
        <v>64</v>
      </c>
      <c r="B4796" s="42" t="s">
        <v>67</v>
      </c>
      <c r="C4796" s="42" t="s">
        <v>22</v>
      </c>
      <c r="D4796" s="43">
        <v>1142</v>
      </c>
      <c r="E4796" s="97">
        <v>7.6340644300000003E-3</v>
      </c>
      <c r="F4796" s="97">
        <v>1.76249206E-3</v>
      </c>
      <c r="G4796" s="97">
        <v>1.23958106E-3</v>
      </c>
      <c r="H4796" s="97">
        <v>4.6319908200000001E-3</v>
      </c>
    </row>
    <row r="4797" spans="1:8" x14ac:dyDescent="0.2">
      <c r="A4797" s="42" t="s">
        <v>64</v>
      </c>
      <c r="B4797" s="42" t="s">
        <v>67</v>
      </c>
      <c r="C4797" s="42" t="s">
        <v>23</v>
      </c>
      <c r="D4797" s="43">
        <v>3877</v>
      </c>
      <c r="E4797" s="97">
        <v>6.7279519899999998E-3</v>
      </c>
      <c r="F4797" s="97">
        <v>1.3349021799999999E-3</v>
      </c>
      <c r="G4797" s="97">
        <v>1.2923136400000001E-3</v>
      </c>
      <c r="H4797" s="97">
        <v>4.1007356900000002E-3</v>
      </c>
    </row>
    <row r="4798" spans="1:8" x14ac:dyDescent="0.2">
      <c r="A4798" s="42" t="s">
        <v>64</v>
      </c>
      <c r="B4798" s="42" t="s">
        <v>67</v>
      </c>
      <c r="C4798" s="42" t="s">
        <v>24</v>
      </c>
      <c r="D4798" s="43">
        <v>5058</v>
      </c>
      <c r="E4798" s="97">
        <v>8.1073411700000007E-3</v>
      </c>
      <c r="F4798" s="97">
        <v>1.60398382E-3</v>
      </c>
      <c r="G4798" s="97">
        <v>1.7309119199999999E-3</v>
      </c>
      <c r="H4798" s="97">
        <v>4.7724449500000004E-3</v>
      </c>
    </row>
    <row r="4799" spans="1:8" x14ac:dyDescent="0.2">
      <c r="A4799" s="42" t="s">
        <v>64</v>
      </c>
      <c r="B4799" s="42" t="s">
        <v>67</v>
      </c>
      <c r="C4799" s="42" t="s">
        <v>25</v>
      </c>
      <c r="D4799" s="43">
        <v>2904</v>
      </c>
      <c r="E4799" s="97">
        <v>8.2819153500000003E-3</v>
      </c>
      <c r="F4799" s="97">
        <v>1.3537638899999999E-3</v>
      </c>
      <c r="G4799" s="97">
        <v>2.38250935E-3</v>
      </c>
      <c r="H4799" s="97">
        <v>4.5456416299999997E-3</v>
      </c>
    </row>
    <row r="4800" spans="1:8" x14ac:dyDescent="0.2">
      <c r="A4800" s="42" t="s">
        <v>64</v>
      </c>
      <c r="B4800" s="42" t="s">
        <v>67</v>
      </c>
      <c r="C4800" s="42" t="s">
        <v>26</v>
      </c>
      <c r="D4800" s="43">
        <v>44010</v>
      </c>
      <c r="E4800" s="97">
        <v>5.3411598599999999E-3</v>
      </c>
      <c r="F4800" s="97">
        <v>1.28171551E-3</v>
      </c>
      <c r="G4800" s="97">
        <v>8.2711527999999998E-4</v>
      </c>
      <c r="H4800" s="97">
        <v>3.2323285799999999E-3</v>
      </c>
    </row>
    <row r="4801" spans="1:8" x14ac:dyDescent="0.2">
      <c r="A4801" s="42" t="s">
        <v>64</v>
      </c>
      <c r="B4801" s="42" t="s">
        <v>67</v>
      </c>
      <c r="C4801" s="42" t="s">
        <v>27</v>
      </c>
      <c r="D4801" s="43">
        <v>7596</v>
      </c>
      <c r="E4801" s="97">
        <v>6.0684501399999998E-3</v>
      </c>
      <c r="F4801" s="97">
        <v>1.7191565899999999E-3</v>
      </c>
      <c r="G4801" s="97">
        <v>6.6386036999999999E-4</v>
      </c>
      <c r="H4801" s="97">
        <v>3.6854327E-3</v>
      </c>
    </row>
    <row r="4802" spans="1:8" x14ac:dyDescent="0.2">
      <c r="A4802" s="42" t="s">
        <v>64</v>
      </c>
      <c r="B4802" s="42" t="s">
        <v>67</v>
      </c>
      <c r="C4802" s="42" t="s">
        <v>28</v>
      </c>
      <c r="D4802" s="43">
        <v>4217</v>
      </c>
      <c r="E4802" s="97">
        <v>7.8447353499999997E-3</v>
      </c>
      <c r="F4802" s="97">
        <v>2.06014103E-3</v>
      </c>
      <c r="G4802" s="97">
        <v>1.2065606200000001E-3</v>
      </c>
      <c r="H4802" s="97">
        <v>4.5780332300000004E-3</v>
      </c>
    </row>
    <row r="4803" spans="1:8" x14ac:dyDescent="0.2">
      <c r="A4803" s="42" t="s">
        <v>64</v>
      </c>
      <c r="B4803" s="42" t="s">
        <v>67</v>
      </c>
      <c r="C4803" s="42" t="s">
        <v>29</v>
      </c>
      <c r="D4803" s="43">
        <v>2342</v>
      </c>
      <c r="E4803" s="97">
        <v>9.6896248100000002E-3</v>
      </c>
      <c r="F4803" s="97">
        <v>2.5776972800000001E-3</v>
      </c>
      <c r="G4803" s="97">
        <v>1.9721488400000001E-3</v>
      </c>
      <c r="H4803" s="97">
        <v>5.1396892400000001E-3</v>
      </c>
    </row>
    <row r="4804" spans="1:8" x14ac:dyDescent="0.2">
      <c r="A4804" s="42" t="s">
        <v>64</v>
      </c>
      <c r="B4804" s="42" t="s">
        <v>67</v>
      </c>
      <c r="C4804" s="42" t="s">
        <v>30</v>
      </c>
      <c r="D4804" s="43">
        <v>3778</v>
      </c>
      <c r="E4804" s="97">
        <v>7.0081414299999999E-3</v>
      </c>
      <c r="F4804" s="97">
        <v>1.62141173E-3</v>
      </c>
      <c r="G4804" s="97">
        <v>1.03530957E-3</v>
      </c>
      <c r="H4804" s="97">
        <v>4.3514196499999996E-3</v>
      </c>
    </row>
    <row r="4805" spans="1:8" x14ac:dyDescent="0.2">
      <c r="A4805" s="42" t="s">
        <v>64</v>
      </c>
      <c r="B4805" s="42" t="s">
        <v>67</v>
      </c>
      <c r="C4805" s="42" t="s">
        <v>31</v>
      </c>
      <c r="D4805" s="43">
        <v>4927</v>
      </c>
      <c r="E4805" s="97">
        <v>1.2073708779999999E-2</v>
      </c>
      <c r="F4805" s="97">
        <v>1.84143565E-3</v>
      </c>
      <c r="G4805" s="97">
        <v>1.7823695800000001E-3</v>
      </c>
      <c r="H4805" s="97">
        <v>8.4499030700000005E-3</v>
      </c>
    </row>
    <row r="4806" spans="1:8" x14ac:dyDescent="0.2">
      <c r="A4806" s="42" t="s">
        <v>64</v>
      </c>
      <c r="B4806" s="42" t="s">
        <v>67</v>
      </c>
      <c r="C4806" s="42" t="s">
        <v>166</v>
      </c>
      <c r="D4806" s="43">
        <v>8</v>
      </c>
      <c r="E4806" s="97">
        <v>1.2492765879999999E-2</v>
      </c>
      <c r="F4806" s="97">
        <v>3.0338538999999999E-3</v>
      </c>
      <c r="G4806" s="97">
        <v>4.8885993000000001E-3</v>
      </c>
      <c r="H4806" s="97">
        <v>4.5703122299999999E-3</v>
      </c>
    </row>
    <row r="4807" spans="1:8" x14ac:dyDescent="0.2">
      <c r="A4807" s="42" t="s">
        <v>64</v>
      </c>
      <c r="B4807" s="42" t="s">
        <v>67</v>
      </c>
      <c r="C4807" s="42" t="s">
        <v>32</v>
      </c>
      <c r="D4807" s="43">
        <v>8404</v>
      </c>
      <c r="E4807" s="97">
        <v>8.3936576500000006E-3</v>
      </c>
      <c r="F4807" s="97">
        <v>1.4737358099999999E-3</v>
      </c>
      <c r="G4807" s="97">
        <v>1.76661745E-3</v>
      </c>
      <c r="H4807" s="97">
        <v>5.1533038999999996E-3</v>
      </c>
    </row>
    <row r="4808" spans="1:8" x14ac:dyDescent="0.2">
      <c r="A4808" s="42" t="s">
        <v>64</v>
      </c>
      <c r="B4808" s="42" t="s">
        <v>67</v>
      </c>
      <c r="C4808" s="42" t="s">
        <v>33</v>
      </c>
      <c r="D4808" s="43">
        <v>4705</v>
      </c>
      <c r="E4808" s="97">
        <v>6.8666457699999997E-3</v>
      </c>
      <c r="F4808" s="97">
        <v>1.8761116599999999E-3</v>
      </c>
      <c r="G4808" s="97">
        <v>9.4163001999999997E-4</v>
      </c>
      <c r="H4808" s="97">
        <v>4.0489035999999997E-3</v>
      </c>
    </row>
    <row r="4809" spans="1:8" x14ac:dyDescent="0.2">
      <c r="A4809" s="42" t="s">
        <v>64</v>
      </c>
      <c r="B4809" s="42" t="s">
        <v>67</v>
      </c>
      <c r="C4809" s="42" t="s">
        <v>34</v>
      </c>
      <c r="D4809" s="43">
        <v>3285</v>
      </c>
      <c r="E4809" s="97">
        <v>7.3359227299999996E-3</v>
      </c>
      <c r="F4809" s="97">
        <v>1.6296857600000001E-3</v>
      </c>
      <c r="G4809" s="97">
        <v>1.07912978E-3</v>
      </c>
      <c r="H4809" s="97">
        <v>4.6271067100000004E-3</v>
      </c>
    </row>
    <row r="4810" spans="1:8" x14ac:dyDescent="0.2">
      <c r="A4810" s="42" t="s">
        <v>64</v>
      </c>
      <c r="B4810" s="42" t="s">
        <v>67</v>
      </c>
      <c r="C4810" s="42" t="s">
        <v>35</v>
      </c>
      <c r="D4810" s="43">
        <v>3218</v>
      </c>
      <c r="E4810" s="97">
        <v>8.5878188600000006E-3</v>
      </c>
      <c r="F4810" s="97">
        <v>1.4691842300000001E-3</v>
      </c>
      <c r="G4810" s="97">
        <v>2.6133019599999998E-3</v>
      </c>
      <c r="H4810" s="97">
        <v>4.5053321700000001E-3</v>
      </c>
    </row>
    <row r="4811" spans="1:8" x14ac:dyDescent="0.2">
      <c r="A4811" s="42" t="s">
        <v>64</v>
      </c>
      <c r="B4811" s="42" t="s">
        <v>67</v>
      </c>
      <c r="C4811" s="42" t="s">
        <v>36</v>
      </c>
      <c r="D4811" s="43">
        <v>5164</v>
      </c>
      <c r="E4811" s="97">
        <v>6.6320114400000001E-3</v>
      </c>
      <c r="F4811" s="97">
        <v>2.0397016999999999E-3</v>
      </c>
      <c r="G4811" s="97">
        <v>6.3403220000000004E-4</v>
      </c>
      <c r="H4811" s="97">
        <v>3.9582770600000003E-3</v>
      </c>
    </row>
    <row r="4812" spans="1:8" x14ac:dyDescent="0.2">
      <c r="A4812" s="42" t="s">
        <v>64</v>
      </c>
      <c r="B4812" s="42" t="s">
        <v>67</v>
      </c>
      <c r="C4812" s="42" t="s">
        <v>37</v>
      </c>
      <c r="D4812" s="43">
        <v>2700</v>
      </c>
      <c r="E4812" s="97">
        <v>8.2646431100000008E-3</v>
      </c>
      <c r="F4812" s="97">
        <v>1.7170436600000001E-3</v>
      </c>
      <c r="G4812" s="97">
        <v>1.65733429E-3</v>
      </c>
      <c r="H4812" s="97">
        <v>4.89026468E-3</v>
      </c>
    </row>
    <row r="4813" spans="1:8" x14ac:dyDescent="0.2">
      <c r="A4813" s="42" t="s">
        <v>64</v>
      </c>
      <c r="B4813" s="42" t="s">
        <v>67</v>
      </c>
      <c r="C4813" s="42" t="s">
        <v>38</v>
      </c>
      <c r="D4813" s="43">
        <v>2666</v>
      </c>
      <c r="E4813" s="97">
        <v>8.6596256E-3</v>
      </c>
      <c r="F4813" s="97">
        <v>1.58761455E-3</v>
      </c>
      <c r="G4813" s="97">
        <v>1.81887027E-3</v>
      </c>
      <c r="H4813" s="97">
        <v>5.2531403000000004E-3</v>
      </c>
    </row>
    <row r="4814" spans="1:8" x14ac:dyDescent="0.2">
      <c r="A4814" s="42" t="s">
        <v>64</v>
      </c>
      <c r="B4814" s="42" t="s">
        <v>67</v>
      </c>
      <c r="C4814" s="42" t="s">
        <v>39</v>
      </c>
      <c r="D4814" s="43">
        <v>1733</v>
      </c>
      <c r="E4814" s="97">
        <v>8.6107235099999995E-3</v>
      </c>
      <c r="F4814" s="97">
        <v>2.1904517200000001E-3</v>
      </c>
      <c r="G4814" s="97">
        <v>1.54027326E-3</v>
      </c>
      <c r="H4814" s="97">
        <v>4.8799980499999998E-3</v>
      </c>
    </row>
    <row r="4815" spans="1:8" x14ac:dyDescent="0.2">
      <c r="A4815" s="42" t="s">
        <v>64</v>
      </c>
      <c r="B4815" s="42" t="s">
        <v>67</v>
      </c>
      <c r="C4815" s="42" t="s">
        <v>40</v>
      </c>
      <c r="D4815" s="43">
        <v>818</v>
      </c>
      <c r="E4815" s="97">
        <v>9.1089092399999991E-3</v>
      </c>
      <c r="F4815" s="97">
        <v>1.71194399E-3</v>
      </c>
      <c r="G4815" s="97">
        <v>1.9061988299999999E-3</v>
      </c>
      <c r="H4815" s="97">
        <v>5.4907659600000004E-3</v>
      </c>
    </row>
    <row r="4816" spans="1:8" x14ac:dyDescent="0.2">
      <c r="A4816" s="42" t="s">
        <v>64</v>
      </c>
      <c r="B4816" s="42" t="s">
        <v>67</v>
      </c>
      <c r="C4816" s="42" t="s">
        <v>41</v>
      </c>
      <c r="D4816" s="43">
        <v>2536</v>
      </c>
      <c r="E4816" s="97">
        <v>7.5717900499999999E-3</v>
      </c>
      <c r="F4816" s="97">
        <v>1.82629372E-3</v>
      </c>
      <c r="G4816" s="97">
        <v>1.5031050400000001E-3</v>
      </c>
      <c r="H4816" s="97">
        <v>4.2423908099999998E-3</v>
      </c>
    </row>
    <row r="4817" spans="1:8" x14ac:dyDescent="0.2">
      <c r="A4817" s="42" t="s">
        <v>64</v>
      </c>
      <c r="B4817" s="42" t="s">
        <v>67</v>
      </c>
      <c r="C4817" s="42" t="s">
        <v>42</v>
      </c>
      <c r="D4817" s="43">
        <v>1696</v>
      </c>
      <c r="E4817" s="97">
        <v>7.7974247900000002E-3</v>
      </c>
      <c r="F4817" s="97">
        <v>1.4195230900000001E-3</v>
      </c>
      <c r="G4817" s="97">
        <v>1.71970516E-3</v>
      </c>
      <c r="H4817" s="97">
        <v>4.6581960599999996E-3</v>
      </c>
    </row>
    <row r="4818" spans="1:8" x14ac:dyDescent="0.2">
      <c r="A4818" s="42" t="s">
        <v>64</v>
      </c>
      <c r="B4818" s="42" t="s">
        <v>67</v>
      </c>
      <c r="C4818" s="42" t="s">
        <v>43</v>
      </c>
      <c r="D4818" s="43">
        <v>1131</v>
      </c>
      <c r="E4818" s="97">
        <v>7.7933836000000003E-3</v>
      </c>
      <c r="F4818" s="97">
        <v>9.2332638000000003E-4</v>
      </c>
      <c r="G4818" s="97">
        <v>1.7292032599999999E-3</v>
      </c>
      <c r="H4818" s="97">
        <v>5.12947384E-3</v>
      </c>
    </row>
    <row r="4819" spans="1:8" x14ac:dyDescent="0.2">
      <c r="A4819" s="42" t="s">
        <v>64</v>
      </c>
      <c r="B4819" s="42" t="s">
        <v>67</v>
      </c>
      <c r="C4819" s="42" t="s">
        <v>44</v>
      </c>
      <c r="D4819" s="43">
        <v>2876</v>
      </c>
      <c r="E4819" s="97">
        <v>7.85022818E-3</v>
      </c>
      <c r="F4819" s="97">
        <v>1.64628705E-3</v>
      </c>
      <c r="G4819" s="97">
        <v>1.11098209E-3</v>
      </c>
      <c r="H4819" s="97">
        <v>5.0929585700000002E-3</v>
      </c>
    </row>
    <row r="4820" spans="1:8" x14ac:dyDescent="0.2">
      <c r="A4820" s="42" t="s">
        <v>64</v>
      </c>
      <c r="B4820" s="42" t="s">
        <v>67</v>
      </c>
      <c r="C4820" s="42" t="s">
        <v>45</v>
      </c>
      <c r="D4820" s="43">
        <v>2178</v>
      </c>
      <c r="E4820" s="97">
        <v>9.0166232800000003E-3</v>
      </c>
      <c r="F4820" s="97">
        <v>2.4576624500000002E-3</v>
      </c>
      <c r="G4820" s="97">
        <v>1.3526519099999999E-3</v>
      </c>
      <c r="H4820" s="97">
        <v>5.1966899299999997E-3</v>
      </c>
    </row>
    <row r="4821" spans="1:8" x14ac:dyDescent="0.2">
      <c r="A4821" s="42" t="s">
        <v>64</v>
      </c>
      <c r="B4821" s="42" t="s">
        <v>67</v>
      </c>
      <c r="C4821" s="42" t="s">
        <v>46</v>
      </c>
      <c r="D4821" s="43">
        <v>1266</v>
      </c>
      <c r="E4821" s="97">
        <v>9.09865732E-3</v>
      </c>
      <c r="F4821" s="97">
        <v>1.72337573E-3</v>
      </c>
      <c r="G4821" s="97">
        <v>2.4182132899999999E-3</v>
      </c>
      <c r="H4821" s="97">
        <v>4.9570678000000002E-3</v>
      </c>
    </row>
    <row r="4822" spans="1:8" x14ac:dyDescent="0.2">
      <c r="A4822" s="42" t="s">
        <v>64</v>
      </c>
      <c r="B4822" s="42" t="s">
        <v>67</v>
      </c>
      <c r="C4822" s="42" t="s">
        <v>47</v>
      </c>
      <c r="D4822" s="43">
        <v>3828</v>
      </c>
      <c r="E4822" s="97">
        <v>7.5348429199999997E-3</v>
      </c>
      <c r="F4822" s="97">
        <v>1.38438964E-3</v>
      </c>
      <c r="G4822" s="97">
        <v>8.8339973E-4</v>
      </c>
      <c r="H4822" s="97">
        <v>5.2670530700000004E-3</v>
      </c>
    </row>
    <row r="4823" spans="1:8" x14ac:dyDescent="0.2">
      <c r="A4823" s="42" t="s">
        <v>64</v>
      </c>
      <c r="B4823" s="42" t="s">
        <v>67</v>
      </c>
      <c r="C4823" s="42" t="s">
        <v>48</v>
      </c>
      <c r="D4823" s="43">
        <v>3092</v>
      </c>
      <c r="E4823" s="97">
        <v>5.1763284599999999E-3</v>
      </c>
      <c r="F4823" s="97">
        <v>1.19409084E-3</v>
      </c>
      <c r="G4823" s="97">
        <v>5.0438157999999999E-4</v>
      </c>
      <c r="H4823" s="97">
        <v>3.4778555500000002E-3</v>
      </c>
    </row>
    <row r="4824" spans="1:8" x14ac:dyDescent="0.2">
      <c r="A4824" s="42" t="s">
        <v>64</v>
      </c>
      <c r="B4824" s="42" t="s">
        <v>67</v>
      </c>
      <c r="C4824" s="42" t="s">
        <v>49</v>
      </c>
      <c r="D4824" s="43">
        <v>1187</v>
      </c>
      <c r="E4824" s="97">
        <v>8.0009416699999992E-3</v>
      </c>
      <c r="F4824" s="97">
        <v>1.48667836E-3</v>
      </c>
      <c r="G4824" s="97">
        <v>1.32158936E-3</v>
      </c>
      <c r="H4824" s="97">
        <v>5.1925759600000001E-3</v>
      </c>
    </row>
    <row r="4825" spans="1:8" x14ac:dyDescent="0.2">
      <c r="A4825" s="42" t="s">
        <v>64</v>
      </c>
      <c r="B4825" s="42" t="s">
        <v>67</v>
      </c>
      <c r="C4825" s="42" t="s">
        <v>50</v>
      </c>
      <c r="D4825" s="43">
        <v>8278</v>
      </c>
      <c r="E4825" s="97">
        <v>6.2155320000000002E-3</v>
      </c>
      <c r="F4825" s="97">
        <v>2.2664965199999999E-3</v>
      </c>
      <c r="G4825" s="97">
        <v>7.7197009000000004E-4</v>
      </c>
      <c r="H4825" s="97">
        <v>3.16747345E-3</v>
      </c>
    </row>
    <row r="4826" spans="1:8" x14ac:dyDescent="0.2">
      <c r="A4826" s="42" t="s">
        <v>64</v>
      </c>
      <c r="B4826" s="42" t="s">
        <v>67</v>
      </c>
      <c r="C4826" s="42" t="s">
        <v>51</v>
      </c>
      <c r="D4826" s="43">
        <v>3210</v>
      </c>
      <c r="E4826" s="97">
        <v>7.0332436699999997E-3</v>
      </c>
      <c r="F4826" s="97">
        <v>1.3865053199999999E-3</v>
      </c>
      <c r="G4826" s="97">
        <v>1.22247077E-3</v>
      </c>
      <c r="H4826" s="97">
        <v>4.4242670899999996E-3</v>
      </c>
    </row>
    <row r="4827" spans="1:8" x14ac:dyDescent="0.2">
      <c r="A4827" s="42" t="s">
        <v>64</v>
      </c>
      <c r="B4827" s="42" t="s">
        <v>67</v>
      </c>
      <c r="C4827" s="42" t="s">
        <v>52</v>
      </c>
      <c r="D4827" s="43">
        <v>4260</v>
      </c>
      <c r="E4827" s="97">
        <v>7.4970410400000001E-3</v>
      </c>
      <c r="F4827" s="97">
        <v>1.8851610400000001E-3</v>
      </c>
      <c r="G4827" s="97">
        <v>1.1601974399999999E-3</v>
      </c>
      <c r="H4827" s="97">
        <v>4.4516820699999999E-3</v>
      </c>
    </row>
    <row r="4828" spans="1:8" x14ac:dyDescent="0.2">
      <c r="A4828" s="42" t="s">
        <v>65</v>
      </c>
      <c r="B4828" s="42" t="s">
        <v>67</v>
      </c>
      <c r="C4828" s="42" t="s">
        <v>9</v>
      </c>
      <c r="D4828" s="43">
        <v>188393</v>
      </c>
      <c r="E4828" s="97">
        <v>7.3119059000000004E-3</v>
      </c>
      <c r="F4828" s="97">
        <v>1.66223445E-3</v>
      </c>
      <c r="G4828" s="97">
        <v>1.2301373200000001E-3</v>
      </c>
      <c r="H4828" s="97">
        <v>4.4188182299999997E-3</v>
      </c>
    </row>
    <row r="4829" spans="1:8" x14ac:dyDescent="0.2">
      <c r="A4829" s="42" t="s">
        <v>65</v>
      </c>
      <c r="B4829" s="42" t="s">
        <v>67</v>
      </c>
      <c r="C4829" s="42" t="s">
        <v>10</v>
      </c>
      <c r="D4829" s="43">
        <v>3991</v>
      </c>
      <c r="E4829" s="97">
        <v>7.8442813400000002E-3</v>
      </c>
      <c r="F4829" s="97">
        <v>2.3050240200000001E-3</v>
      </c>
      <c r="G4829" s="97">
        <v>1.21225569E-3</v>
      </c>
      <c r="H4829" s="97">
        <v>4.3270011399999999E-3</v>
      </c>
    </row>
    <row r="4830" spans="1:8" x14ac:dyDescent="0.2">
      <c r="A4830" s="42" t="s">
        <v>65</v>
      </c>
      <c r="B4830" s="42" t="s">
        <v>67</v>
      </c>
      <c r="C4830" s="42" t="s">
        <v>11</v>
      </c>
      <c r="D4830" s="43">
        <v>2953</v>
      </c>
      <c r="E4830" s="97">
        <v>9.2257792600000006E-3</v>
      </c>
      <c r="F4830" s="97">
        <v>1.7302474E-3</v>
      </c>
      <c r="G4830" s="97">
        <v>1.85106773E-3</v>
      </c>
      <c r="H4830" s="97">
        <v>5.6444636499999997E-3</v>
      </c>
    </row>
    <row r="4831" spans="1:8" x14ac:dyDescent="0.2">
      <c r="A4831" s="42" t="s">
        <v>65</v>
      </c>
      <c r="B4831" s="42" t="s">
        <v>67</v>
      </c>
      <c r="C4831" s="42" t="s">
        <v>12</v>
      </c>
      <c r="D4831" s="43">
        <v>2355</v>
      </c>
      <c r="E4831" s="97">
        <v>6.4606282400000003E-3</v>
      </c>
      <c r="F4831" s="97">
        <v>1.46150306E-3</v>
      </c>
      <c r="G4831" s="97">
        <v>5.9567877000000005E-4</v>
      </c>
      <c r="H4831" s="97">
        <v>4.4034459300000004E-3</v>
      </c>
    </row>
    <row r="4832" spans="1:8" x14ac:dyDescent="0.2">
      <c r="A4832" s="42" t="s">
        <v>65</v>
      </c>
      <c r="B4832" s="42" t="s">
        <v>67</v>
      </c>
      <c r="C4832" s="42" t="s">
        <v>13</v>
      </c>
      <c r="D4832" s="43">
        <v>2637</v>
      </c>
      <c r="E4832" s="97">
        <v>7.2804171500000002E-3</v>
      </c>
      <c r="F4832" s="97">
        <v>1.27395989E-3</v>
      </c>
      <c r="G4832" s="97">
        <v>9.6193392E-4</v>
      </c>
      <c r="H4832" s="97">
        <v>5.0445228500000001E-3</v>
      </c>
    </row>
    <row r="4833" spans="1:8" x14ac:dyDescent="0.2">
      <c r="A4833" s="42" t="s">
        <v>65</v>
      </c>
      <c r="B4833" s="42" t="s">
        <v>67</v>
      </c>
      <c r="C4833" s="42" t="s">
        <v>14</v>
      </c>
      <c r="D4833" s="43">
        <v>1780</v>
      </c>
      <c r="E4833" s="97">
        <v>8.4316476999999994E-3</v>
      </c>
      <c r="F4833" s="97">
        <v>1.66051527E-3</v>
      </c>
      <c r="G4833" s="97">
        <v>1.7141851500000001E-3</v>
      </c>
      <c r="H4833" s="97">
        <v>5.0569467999999999E-3</v>
      </c>
    </row>
    <row r="4834" spans="1:8" x14ac:dyDescent="0.2">
      <c r="A4834" s="42" t="s">
        <v>65</v>
      </c>
      <c r="B4834" s="42" t="s">
        <v>67</v>
      </c>
      <c r="C4834" s="42" t="s">
        <v>15</v>
      </c>
      <c r="D4834" s="43">
        <v>2370</v>
      </c>
      <c r="E4834" s="97">
        <v>7.9868775900000001E-3</v>
      </c>
      <c r="F4834" s="97">
        <v>2.0052056499999999E-3</v>
      </c>
      <c r="G4834" s="97">
        <v>1.43276757E-3</v>
      </c>
      <c r="H4834" s="97">
        <v>4.5489038799999999E-3</v>
      </c>
    </row>
    <row r="4835" spans="1:8" x14ac:dyDescent="0.2">
      <c r="A4835" s="42" t="s">
        <v>65</v>
      </c>
      <c r="B4835" s="42" t="s">
        <v>67</v>
      </c>
      <c r="C4835" s="42" t="s">
        <v>16</v>
      </c>
      <c r="D4835" s="43">
        <v>1489</v>
      </c>
      <c r="E4835" s="97">
        <v>6.2542205300000001E-3</v>
      </c>
      <c r="F4835" s="97">
        <v>1.7130637700000001E-3</v>
      </c>
      <c r="G4835" s="97">
        <v>7.8728553999999999E-4</v>
      </c>
      <c r="H4835" s="97">
        <v>3.75387073E-3</v>
      </c>
    </row>
    <row r="4836" spans="1:8" x14ac:dyDescent="0.2">
      <c r="A4836" s="42" t="s">
        <v>65</v>
      </c>
      <c r="B4836" s="42" t="s">
        <v>67</v>
      </c>
      <c r="C4836" s="42" t="s">
        <v>17</v>
      </c>
      <c r="D4836" s="43">
        <v>1840</v>
      </c>
      <c r="E4836" s="97">
        <v>9.1481982299999997E-3</v>
      </c>
      <c r="F4836" s="97">
        <v>1.8991983899999999E-3</v>
      </c>
      <c r="G4836" s="97">
        <v>2.26246076E-3</v>
      </c>
      <c r="H4836" s="97">
        <v>4.9865385999999998E-3</v>
      </c>
    </row>
    <row r="4837" spans="1:8" x14ac:dyDescent="0.2">
      <c r="A4837" s="42" t="s">
        <v>65</v>
      </c>
      <c r="B4837" s="42" t="s">
        <v>67</v>
      </c>
      <c r="C4837" s="42" t="s">
        <v>18</v>
      </c>
      <c r="D4837" s="43">
        <v>1522</v>
      </c>
      <c r="E4837" s="97">
        <v>8.8122351300000002E-3</v>
      </c>
      <c r="F4837" s="97">
        <v>2.01067194E-3</v>
      </c>
      <c r="G4837" s="97">
        <v>1.6993734500000001E-3</v>
      </c>
      <c r="H4837" s="97">
        <v>5.1021892599999999E-3</v>
      </c>
    </row>
    <row r="4838" spans="1:8" x14ac:dyDescent="0.2">
      <c r="A4838" s="42" t="s">
        <v>65</v>
      </c>
      <c r="B4838" s="42" t="s">
        <v>67</v>
      </c>
      <c r="C4838" s="42" t="s">
        <v>19</v>
      </c>
      <c r="D4838" s="43">
        <v>1865</v>
      </c>
      <c r="E4838" s="97">
        <v>9.0607683099999999E-3</v>
      </c>
      <c r="F4838" s="97">
        <v>1.9932414999999999E-3</v>
      </c>
      <c r="G4838" s="97">
        <v>1.5627604199999999E-3</v>
      </c>
      <c r="H4838" s="97">
        <v>5.5047659099999998E-3</v>
      </c>
    </row>
    <row r="4839" spans="1:8" x14ac:dyDescent="0.2">
      <c r="A4839" s="42" t="s">
        <v>65</v>
      </c>
      <c r="B4839" s="42" t="s">
        <v>67</v>
      </c>
      <c r="C4839" s="42" t="s">
        <v>20</v>
      </c>
      <c r="D4839" s="43">
        <v>6837</v>
      </c>
      <c r="E4839" s="97">
        <v>8.08273755E-3</v>
      </c>
      <c r="F4839" s="97">
        <v>1.20413175E-3</v>
      </c>
      <c r="G4839" s="97">
        <v>2.3642054199999999E-3</v>
      </c>
      <c r="H4839" s="97">
        <v>4.5143998899999996E-3</v>
      </c>
    </row>
    <row r="4840" spans="1:8" x14ac:dyDescent="0.2">
      <c r="A4840" s="42" t="s">
        <v>65</v>
      </c>
      <c r="B4840" s="42" t="s">
        <v>67</v>
      </c>
      <c r="C4840" s="42" t="s">
        <v>21</v>
      </c>
      <c r="D4840" s="43">
        <v>4522</v>
      </c>
      <c r="E4840" s="97">
        <v>8.6336114599999993E-3</v>
      </c>
      <c r="F4840" s="97">
        <v>1.7047543899999999E-3</v>
      </c>
      <c r="G4840" s="97">
        <v>2.0334560500000001E-3</v>
      </c>
      <c r="H4840" s="97">
        <v>4.8954005399999998E-3</v>
      </c>
    </row>
    <row r="4841" spans="1:8" x14ac:dyDescent="0.2">
      <c r="A4841" s="42" t="s">
        <v>65</v>
      </c>
      <c r="B4841" s="42" t="s">
        <v>67</v>
      </c>
      <c r="C4841" s="42" t="s">
        <v>22</v>
      </c>
      <c r="D4841" s="43">
        <v>1213</v>
      </c>
      <c r="E4841" s="97">
        <v>7.4054702E-3</v>
      </c>
      <c r="F4841" s="97">
        <v>1.68245793E-3</v>
      </c>
      <c r="G4841" s="97">
        <v>1.2202487599999999E-3</v>
      </c>
      <c r="H4841" s="97">
        <v>4.5027630299999998E-3</v>
      </c>
    </row>
    <row r="4842" spans="1:8" x14ac:dyDescent="0.2">
      <c r="A4842" s="42" t="s">
        <v>65</v>
      </c>
      <c r="B4842" s="42" t="s">
        <v>67</v>
      </c>
      <c r="C4842" s="42" t="s">
        <v>23</v>
      </c>
      <c r="D4842" s="43">
        <v>3777</v>
      </c>
      <c r="E4842" s="97">
        <v>6.5671453200000004E-3</v>
      </c>
      <c r="F4842" s="97">
        <v>1.3632890099999999E-3</v>
      </c>
      <c r="G4842" s="97">
        <v>1.1711600000000001E-3</v>
      </c>
      <c r="H4842" s="97">
        <v>4.0326958200000004E-3</v>
      </c>
    </row>
    <row r="4843" spans="1:8" x14ac:dyDescent="0.2">
      <c r="A4843" s="42" t="s">
        <v>65</v>
      </c>
      <c r="B4843" s="42" t="s">
        <v>67</v>
      </c>
      <c r="C4843" s="42" t="s">
        <v>24</v>
      </c>
      <c r="D4843" s="43">
        <v>5479</v>
      </c>
      <c r="E4843" s="97">
        <v>8.3178594499999994E-3</v>
      </c>
      <c r="F4843" s="97">
        <v>1.6281122300000001E-3</v>
      </c>
      <c r="G4843" s="97">
        <v>1.7198049199999999E-3</v>
      </c>
      <c r="H4843" s="97">
        <v>4.9699418099999997E-3</v>
      </c>
    </row>
    <row r="4844" spans="1:8" x14ac:dyDescent="0.2">
      <c r="A4844" s="42" t="s">
        <v>65</v>
      </c>
      <c r="B4844" s="42" t="s">
        <v>67</v>
      </c>
      <c r="C4844" s="42" t="s">
        <v>25</v>
      </c>
      <c r="D4844" s="43">
        <v>2730</v>
      </c>
      <c r="E4844" s="97">
        <v>8.4400265500000002E-3</v>
      </c>
      <c r="F4844" s="97">
        <v>1.5487210999999999E-3</v>
      </c>
      <c r="G4844" s="97">
        <v>2.29071675E-3</v>
      </c>
      <c r="H4844" s="97">
        <v>4.6005882100000001E-3</v>
      </c>
    </row>
    <row r="4845" spans="1:8" x14ac:dyDescent="0.2">
      <c r="A4845" s="42" t="s">
        <v>65</v>
      </c>
      <c r="B4845" s="42" t="s">
        <v>67</v>
      </c>
      <c r="C4845" s="42" t="s">
        <v>26</v>
      </c>
      <c r="D4845" s="43">
        <v>47468</v>
      </c>
      <c r="E4845" s="97">
        <v>5.3893568499999997E-3</v>
      </c>
      <c r="F4845" s="97">
        <v>1.29183203E-3</v>
      </c>
      <c r="G4845" s="97">
        <v>8.5559565999999997E-4</v>
      </c>
      <c r="H4845" s="97">
        <v>3.2419286800000001E-3</v>
      </c>
    </row>
    <row r="4846" spans="1:8" x14ac:dyDescent="0.2">
      <c r="A4846" s="42" t="s">
        <v>65</v>
      </c>
      <c r="B4846" s="42" t="s">
        <v>67</v>
      </c>
      <c r="C4846" s="42" t="s">
        <v>27</v>
      </c>
      <c r="D4846" s="43">
        <v>7850</v>
      </c>
      <c r="E4846" s="97">
        <v>6.2952639700000002E-3</v>
      </c>
      <c r="F4846" s="97">
        <v>1.8719610100000001E-3</v>
      </c>
      <c r="G4846" s="97">
        <v>6.5372852999999996E-4</v>
      </c>
      <c r="H4846" s="97">
        <v>3.7695739500000001E-3</v>
      </c>
    </row>
    <row r="4847" spans="1:8" x14ac:dyDescent="0.2">
      <c r="A4847" s="42" t="s">
        <v>65</v>
      </c>
      <c r="B4847" s="42" t="s">
        <v>67</v>
      </c>
      <c r="C4847" s="42" t="s">
        <v>28</v>
      </c>
      <c r="D4847" s="43">
        <v>4593</v>
      </c>
      <c r="E4847" s="97">
        <v>7.6505887099999996E-3</v>
      </c>
      <c r="F4847" s="97">
        <v>2.0484218799999999E-3</v>
      </c>
      <c r="G4847" s="97">
        <v>1.1051739E-3</v>
      </c>
      <c r="H4847" s="97">
        <v>4.4969924599999999E-3</v>
      </c>
    </row>
    <row r="4848" spans="1:8" x14ac:dyDescent="0.2">
      <c r="A4848" s="42" t="s">
        <v>65</v>
      </c>
      <c r="B4848" s="42" t="s">
        <v>67</v>
      </c>
      <c r="C4848" s="42" t="s">
        <v>29</v>
      </c>
      <c r="D4848" s="43">
        <v>2489</v>
      </c>
      <c r="E4848" s="97">
        <v>1.0258042550000001E-2</v>
      </c>
      <c r="F4848" s="97">
        <v>2.7134388899999998E-3</v>
      </c>
      <c r="G4848" s="97">
        <v>1.9457601800000001E-3</v>
      </c>
      <c r="H4848" s="97">
        <v>5.5987639500000002E-3</v>
      </c>
    </row>
    <row r="4849" spans="1:8" x14ac:dyDescent="0.2">
      <c r="A4849" s="42" t="s">
        <v>65</v>
      </c>
      <c r="B4849" s="42" t="s">
        <v>67</v>
      </c>
      <c r="C4849" s="42" t="s">
        <v>30</v>
      </c>
      <c r="D4849" s="43">
        <v>3717</v>
      </c>
      <c r="E4849" s="97">
        <v>7.1512611000000004E-3</v>
      </c>
      <c r="F4849" s="97">
        <v>1.6577702399999999E-3</v>
      </c>
      <c r="G4849" s="97">
        <v>9.5482507000000001E-4</v>
      </c>
      <c r="H4849" s="97">
        <v>4.5386653200000003E-3</v>
      </c>
    </row>
    <row r="4850" spans="1:8" x14ac:dyDescent="0.2">
      <c r="A4850" s="42" t="s">
        <v>65</v>
      </c>
      <c r="B4850" s="42" t="s">
        <v>67</v>
      </c>
      <c r="C4850" s="42" t="s">
        <v>31</v>
      </c>
      <c r="D4850" s="43">
        <v>5706</v>
      </c>
      <c r="E4850" s="97">
        <v>1.2618888579999999E-2</v>
      </c>
      <c r="F4850" s="97">
        <v>2.0154931200000001E-3</v>
      </c>
      <c r="G4850" s="97">
        <v>1.5843578399999999E-3</v>
      </c>
      <c r="H4850" s="97">
        <v>9.01903714E-3</v>
      </c>
    </row>
    <row r="4851" spans="1:8" x14ac:dyDescent="0.2">
      <c r="A4851" s="42" t="s">
        <v>65</v>
      </c>
      <c r="B4851" s="42" t="s">
        <v>67</v>
      </c>
      <c r="C4851" s="42" t="s">
        <v>166</v>
      </c>
      <c r="D4851" s="43">
        <v>16</v>
      </c>
      <c r="E4851" s="97">
        <v>1.2133246259999999E-2</v>
      </c>
      <c r="F4851" s="97">
        <v>3.3441838500000002E-3</v>
      </c>
      <c r="G4851" s="97">
        <v>5.3088828899999999E-3</v>
      </c>
      <c r="H4851" s="97">
        <v>3.4801791099999999E-3</v>
      </c>
    </row>
    <row r="4852" spans="1:8" x14ac:dyDescent="0.2">
      <c r="A4852" s="42" t="s">
        <v>65</v>
      </c>
      <c r="B4852" s="42" t="s">
        <v>67</v>
      </c>
      <c r="C4852" s="42" t="s">
        <v>32</v>
      </c>
      <c r="D4852" s="43">
        <v>7606</v>
      </c>
      <c r="E4852" s="97">
        <v>8.5840625999999993E-3</v>
      </c>
      <c r="F4852" s="97">
        <v>1.6946992399999999E-3</v>
      </c>
      <c r="G4852" s="97">
        <v>1.61110144E-3</v>
      </c>
      <c r="H4852" s="97">
        <v>5.2782614400000002E-3</v>
      </c>
    </row>
    <row r="4853" spans="1:8" x14ac:dyDescent="0.2">
      <c r="A4853" s="42" t="s">
        <v>65</v>
      </c>
      <c r="B4853" s="42" t="s">
        <v>67</v>
      </c>
      <c r="C4853" s="42" t="s">
        <v>33</v>
      </c>
      <c r="D4853" s="43">
        <v>5001</v>
      </c>
      <c r="E4853" s="97">
        <v>7.1531964299999997E-3</v>
      </c>
      <c r="F4853" s="97">
        <v>1.96126723E-3</v>
      </c>
      <c r="G4853" s="97">
        <v>9.5610021000000001E-4</v>
      </c>
      <c r="H4853" s="97">
        <v>4.2358285200000002E-3</v>
      </c>
    </row>
    <row r="4854" spans="1:8" x14ac:dyDescent="0.2">
      <c r="A4854" s="42" t="s">
        <v>65</v>
      </c>
      <c r="B4854" s="42" t="s">
        <v>67</v>
      </c>
      <c r="C4854" s="42" t="s">
        <v>34</v>
      </c>
      <c r="D4854" s="43">
        <v>3571</v>
      </c>
      <c r="E4854" s="97">
        <v>7.7983100899999998E-3</v>
      </c>
      <c r="F4854" s="97">
        <v>1.8270440100000001E-3</v>
      </c>
      <c r="G4854" s="97">
        <v>1.1813947700000001E-3</v>
      </c>
      <c r="H4854" s="97">
        <v>4.78987084E-3</v>
      </c>
    </row>
    <row r="4855" spans="1:8" x14ac:dyDescent="0.2">
      <c r="A4855" s="42" t="s">
        <v>65</v>
      </c>
      <c r="B4855" s="42" t="s">
        <v>67</v>
      </c>
      <c r="C4855" s="42" t="s">
        <v>35</v>
      </c>
      <c r="D4855" s="43">
        <v>2640</v>
      </c>
      <c r="E4855" s="97">
        <v>9.5964985999999995E-3</v>
      </c>
      <c r="F4855" s="97">
        <v>2.0955998600000001E-3</v>
      </c>
      <c r="G4855" s="97">
        <v>2.2258783400000001E-3</v>
      </c>
      <c r="H4855" s="97">
        <v>5.2750199300000003E-3</v>
      </c>
    </row>
    <row r="4856" spans="1:8" x14ac:dyDescent="0.2">
      <c r="A4856" s="42" t="s">
        <v>65</v>
      </c>
      <c r="B4856" s="42" t="s">
        <v>67</v>
      </c>
      <c r="C4856" s="42" t="s">
        <v>36</v>
      </c>
      <c r="D4856" s="43">
        <v>5012</v>
      </c>
      <c r="E4856" s="97">
        <v>6.7812917900000004E-3</v>
      </c>
      <c r="F4856" s="97">
        <v>2.1400465200000001E-3</v>
      </c>
      <c r="G4856" s="97">
        <v>6.2777780999999995E-4</v>
      </c>
      <c r="H4856" s="97">
        <v>4.0134669699999998E-3</v>
      </c>
    </row>
    <row r="4857" spans="1:8" x14ac:dyDescent="0.2">
      <c r="A4857" s="42" t="s">
        <v>65</v>
      </c>
      <c r="B4857" s="42" t="s">
        <v>67</v>
      </c>
      <c r="C4857" s="42" t="s">
        <v>37</v>
      </c>
      <c r="D4857" s="43">
        <v>3149</v>
      </c>
      <c r="E4857" s="97">
        <v>8.5424199000000006E-3</v>
      </c>
      <c r="F4857" s="97">
        <v>1.86785096E-3</v>
      </c>
      <c r="G4857" s="97">
        <v>1.7592700399999999E-3</v>
      </c>
      <c r="H4857" s="97">
        <v>4.9152984100000003E-3</v>
      </c>
    </row>
    <row r="4858" spans="1:8" x14ac:dyDescent="0.2">
      <c r="A4858" s="42" t="s">
        <v>65</v>
      </c>
      <c r="B4858" s="42" t="s">
        <v>67</v>
      </c>
      <c r="C4858" s="42" t="s">
        <v>38</v>
      </c>
      <c r="D4858" s="43">
        <v>2985</v>
      </c>
      <c r="E4858" s="97">
        <v>9.3686989700000004E-3</v>
      </c>
      <c r="F4858" s="97">
        <v>1.6188424299999999E-3</v>
      </c>
      <c r="G4858" s="97">
        <v>1.74446668E-3</v>
      </c>
      <c r="H4858" s="97">
        <v>6.0053893600000002E-3</v>
      </c>
    </row>
    <row r="4859" spans="1:8" x14ac:dyDescent="0.2">
      <c r="A4859" s="42" t="s">
        <v>65</v>
      </c>
      <c r="B4859" s="42" t="s">
        <v>67</v>
      </c>
      <c r="C4859" s="42" t="s">
        <v>39</v>
      </c>
      <c r="D4859" s="43">
        <v>1651</v>
      </c>
      <c r="E4859" s="97">
        <v>8.6199439100000004E-3</v>
      </c>
      <c r="F4859" s="97">
        <v>2.1410422200000001E-3</v>
      </c>
      <c r="G4859" s="97">
        <v>1.3666097800000001E-3</v>
      </c>
      <c r="H4859" s="97">
        <v>5.1122913999999998E-3</v>
      </c>
    </row>
    <row r="4860" spans="1:8" x14ac:dyDescent="0.2">
      <c r="A4860" s="42" t="s">
        <v>65</v>
      </c>
      <c r="B4860" s="42" t="s">
        <v>67</v>
      </c>
      <c r="C4860" s="42" t="s">
        <v>40</v>
      </c>
      <c r="D4860" s="43">
        <v>917</v>
      </c>
      <c r="E4860" s="97">
        <v>9.0595715299999994E-3</v>
      </c>
      <c r="F4860" s="97">
        <v>1.50351869E-3</v>
      </c>
      <c r="G4860" s="97">
        <v>1.8152866200000001E-3</v>
      </c>
      <c r="H4860" s="97">
        <v>5.7407657499999997E-3</v>
      </c>
    </row>
    <row r="4861" spans="1:8" x14ac:dyDescent="0.2">
      <c r="A4861" s="42" t="s">
        <v>65</v>
      </c>
      <c r="B4861" s="42" t="s">
        <v>67</v>
      </c>
      <c r="C4861" s="42" t="s">
        <v>41</v>
      </c>
      <c r="D4861" s="43">
        <v>2604</v>
      </c>
      <c r="E4861" s="97">
        <v>8.0436612199999997E-3</v>
      </c>
      <c r="F4861" s="97">
        <v>1.72633691E-3</v>
      </c>
      <c r="G4861" s="97">
        <v>1.6261305000000001E-3</v>
      </c>
      <c r="H4861" s="97">
        <v>4.6911933300000002E-3</v>
      </c>
    </row>
    <row r="4862" spans="1:8" x14ac:dyDescent="0.2">
      <c r="A4862" s="42" t="s">
        <v>65</v>
      </c>
      <c r="B4862" s="42" t="s">
        <v>67</v>
      </c>
      <c r="C4862" s="42" t="s">
        <v>42</v>
      </c>
      <c r="D4862" s="43">
        <v>1728</v>
      </c>
      <c r="E4862" s="97">
        <v>8.0528694299999998E-3</v>
      </c>
      <c r="F4862" s="97">
        <v>1.67417484E-3</v>
      </c>
      <c r="G4862" s="97">
        <v>1.63536016E-3</v>
      </c>
      <c r="H4862" s="97">
        <v>4.7433339500000003E-3</v>
      </c>
    </row>
    <row r="4863" spans="1:8" x14ac:dyDescent="0.2">
      <c r="A4863" s="42" t="s">
        <v>65</v>
      </c>
      <c r="B4863" s="42" t="s">
        <v>67</v>
      </c>
      <c r="C4863" s="42" t="s">
        <v>43</v>
      </c>
      <c r="D4863" s="43">
        <v>1301</v>
      </c>
      <c r="E4863" s="97">
        <v>7.7963351999999998E-3</v>
      </c>
      <c r="F4863" s="97">
        <v>8.6559104000000003E-4</v>
      </c>
      <c r="G4863" s="97">
        <v>1.7829231499999999E-3</v>
      </c>
      <c r="H4863" s="97">
        <v>5.13646886E-3</v>
      </c>
    </row>
    <row r="4864" spans="1:8" x14ac:dyDescent="0.2">
      <c r="A4864" s="42" t="s">
        <v>65</v>
      </c>
      <c r="B4864" s="42" t="s">
        <v>67</v>
      </c>
      <c r="C4864" s="42" t="s">
        <v>44</v>
      </c>
      <c r="D4864" s="43">
        <v>2849</v>
      </c>
      <c r="E4864" s="97">
        <v>8.2157601600000001E-3</v>
      </c>
      <c r="F4864" s="97">
        <v>1.87596258E-3</v>
      </c>
      <c r="G4864" s="97">
        <v>9.9788076000000003E-4</v>
      </c>
      <c r="H4864" s="97">
        <v>5.3419163499999998E-3</v>
      </c>
    </row>
    <row r="4865" spans="1:8" x14ac:dyDescent="0.2">
      <c r="A4865" s="42" t="s">
        <v>65</v>
      </c>
      <c r="B4865" s="42" t="s">
        <v>67</v>
      </c>
      <c r="C4865" s="42" t="s">
        <v>45</v>
      </c>
      <c r="D4865" s="43">
        <v>2208</v>
      </c>
      <c r="E4865" s="97">
        <v>9.1193322399999999E-3</v>
      </c>
      <c r="F4865" s="97">
        <v>2.3821570300000001E-3</v>
      </c>
      <c r="G4865" s="97">
        <v>1.30565282E-3</v>
      </c>
      <c r="H4865" s="97">
        <v>5.4201208299999998E-3</v>
      </c>
    </row>
    <row r="4866" spans="1:8" x14ac:dyDescent="0.2">
      <c r="A4866" s="42" t="s">
        <v>65</v>
      </c>
      <c r="B4866" s="42" t="s">
        <v>67</v>
      </c>
      <c r="C4866" s="42" t="s">
        <v>46</v>
      </c>
      <c r="D4866" s="43">
        <v>1305</v>
      </c>
      <c r="E4866" s="97">
        <v>9.7167586599999998E-3</v>
      </c>
      <c r="F4866" s="97">
        <v>1.83675653E-3</v>
      </c>
      <c r="G4866" s="97">
        <v>2.3450224699999998E-3</v>
      </c>
      <c r="H4866" s="97">
        <v>5.5349791799999999E-3</v>
      </c>
    </row>
    <row r="4867" spans="1:8" x14ac:dyDescent="0.2">
      <c r="A4867" s="42" t="s">
        <v>65</v>
      </c>
      <c r="B4867" s="42" t="s">
        <v>67</v>
      </c>
      <c r="C4867" s="42" t="s">
        <v>47</v>
      </c>
      <c r="D4867" s="43">
        <v>3794</v>
      </c>
      <c r="E4867" s="97">
        <v>7.5634619200000003E-3</v>
      </c>
      <c r="F4867" s="97">
        <v>1.4381928600000001E-3</v>
      </c>
      <c r="G4867" s="97">
        <v>8.7879047000000003E-4</v>
      </c>
      <c r="H4867" s="97">
        <v>5.2464781200000001E-3</v>
      </c>
    </row>
    <row r="4868" spans="1:8" x14ac:dyDescent="0.2">
      <c r="A4868" s="42" t="s">
        <v>65</v>
      </c>
      <c r="B4868" s="42" t="s">
        <v>67</v>
      </c>
      <c r="C4868" s="42" t="s">
        <v>48</v>
      </c>
      <c r="D4868" s="43">
        <v>3439</v>
      </c>
      <c r="E4868" s="97">
        <v>5.27854824E-3</v>
      </c>
      <c r="F4868" s="97">
        <v>1.257202E-3</v>
      </c>
      <c r="G4868" s="97">
        <v>5.1209617000000005E-4</v>
      </c>
      <c r="H4868" s="97">
        <v>3.5092495900000001E-3</v>
      </c>
    </row>
    <row r="4869" spans="1:8" x14ac:dyDescent="0.2">
      <c r="A4869" s="42" t="s">
        <v>65</v>
      </c>
      <c r="B4869" s="42" t="s">
        <v>67</v>
      </c>
      <c r="C4869" s="42" t="s">
        <v>49</v>
      </c>
      <c r="D4869" s="43">
        <v>1407</v>
      </c>
      <c r="E4869" s="97">
        <v>8.2729702299999992E-3</v>
      </c>
      <c r="F4869" s="97">
        <v>1.4478695400000001E-3</v>
      </c>
      <c r="G4869" s="97">
        <v>1.3661271199999999E-3</v>
      </c>
      <c r="H4869" s="97">
        <v>5.4588661300000001E-3</v>
      </c>
    </row>
    <row r="4870" spans="1:8" x14ac:dyDescent="0.2">
      <c r="A4870" s="42" t="s">
        <v>65</v>
      </c>
      <c r="B4870" s="42" t="s">
        <v>67</v>
      </c>
      <c r="C4870" s="42" t="s">
        <v>50</v>
      </c>
      <c r="D4870" s="43">
        <v>8279</v>
      </c>
      <c r="E4870" s="97">
        <v>6.1583675999999999E-3</v>
      </c>
      <c r="F4870" s="97">
        <v>2.1714045400000001E-3</v>
      </c>
      <c r="G4870" s="97">
        <v>7.3487586999999995E-4</v>
      </c>
      <c r="H4870" s="97">
        <v>3.2406734E-3</v>
      </c>
    </row>
    <row r="4871" spans="1:8" x14ac:dyDescent="0.2">
      <c r="A4871" s="42" t="s">
        <v>65</v>
      </c>
      <c r="B4871" s="42" t="s">
        <v>67</v>
      </c>
      <c r="C4871" s="42" t="s">
        <v>51</v>
      </c>
      <c r="D4871" s="43">
        <v>3148</v>
      </c>
      <c r="E4871" s="97">
        <v>6.9096815400000004E-3</v>
      </c>
      <c r="F4871" s="97">
        <v>1.34646018E-3</v>
      </c>
      <c r="G4871" s="97">
        <v>1.1071327399999999E-3</v>
      </c>
      <c r="H4871" s="97">
        <v>4.4560881199999999E-3</v>
      </c>
    </row>
    <row r="4872" spans="1:8" x14ac:dyDescent="0.2">
      <c r="A4872" s="42" t="s">
        <v>65</v>
      </c>
      <c r="B4872" s="42" t="s">
        <v>67</v>
      </c>
      <c r="C4872" s="42" t="s">
        <v>52</v>
      </c>
      <c r="D4872" s="43">
        <v>4600</v>
      </c>
      <c r="E4872" s="97">
        <v>7.5369311099999997E-3</v>
      </c>
      <c r="F4872" s="97">
        <v>1.8872808599999999E-3</v>
      </c>
      <c r="G4872" s="97">
        <v>1.1405593399999999E-3</v>
      </c>
      <c r="H4872" s="97">
        <v>4.5090904400000003E-3</v>
      </c>
    </row>
    <row r="4873" spans="1:8" x14ac:dyDescent="0.2">
      <c r="A4873" s="42" t="s">
        <v>66</v>
      </c>
      <c r="B4873" s="42" t="s">
        <v>67</v>
      </c>
      <c r="C4873" s="42" t="s">
        <v>9</v>
      </c>
      <c r="D4873" s="43">
        <v>192792</v>
      </c>
      <c r="E4873" s="97">
        <v>7.1897010299999996E-3</v>
      </c>
      <c r="F4873" s="97">
        <v>1.6339702899999999E-3</v>
      </c>
      <c r="G4873" s="97">
        <v>1.21695681E-3</v>
      </c>
      <c r="H4873" s="97">
        <v>4.3432704699999996E-3</v>
      </c>
    </row>
    <row r="4874" spans="1:8" x14ac:dyDescent="0.2">
      <c r="A4874" s="42" t="s">
        <v>66</v>
      </c>
      <c r="B4874" s="42" t="s">
        <v>67</v>
      </c>
      <c r="C4874" s="42" t="s">
        <v>10</v>
      </c>
      <c r="D4874" s="43">
        <v>4730</v>
      </c>
      <c r="E4874" s="97">
        <v>7.6906416399999998E-3</v>
      </c>
      <c r="F4874" s="97">
        <v>2.25811874E-3</v>
      </c>
      <c r="G4874" s="97">
        <v>1.2073396300000001E-3</v>
      </c>
      <c r="H4874" s="97">
        <v>4.2251827900000004E-3</v>
      </c>
    </row>
    <row r="4875" spans="1:8" x14ac:dyDescent="0.2">
      <c r="A4875" s="42" t="s">
        <v>66</v>
      </c>
      <c r="B4875" s="42" t="s">
        <v>67</v>
      </c>
      <c r="C4875" s="42" t="s">
        <v>11</v>
      </c>
      <c r="D4875" s="43">
        <v>3622</v>
      </c>
      <c r="E4875" s="97">
        <v>8.9580934400000003E-3</v>
      </c>
      <c r="F4875" s="97">
        <v>1.4443016899999999E-3</v>
      </c>
      <c r="G4875" s="97">
        <v>1.57106688E-3</v>
      </c>
      <c r="H4875" s="97">
        <v>5.9427243900000001E-3</v>
      </c>
    </row>
    <row r="4876" spans="1:8" x14ac:dyDescent="0.2">
      <c r="A4876" s="42" t="s">
        <v>66</v>
      </c>
      <c r="B4876" s="42" t="s">
        <v>67</v>
      </c>
      <c r="C4876" s="42" t="s">
        <v>12</v>
      </c>
      <c r="D4876" s="43">
        <v>2268</v>
      </c>
      <c r="E4876" s="97">
        <v>6.3184950200000003E-3</v>
      </c>
      <c r="F4876" s="97">
        <v>1.3870259800000001E-3</v>
      </c>
      <c r="G4876" s="97">
        <v>5.9944290000000003E-4</v>
      </c>
      <c r="H4876" s="97">
        <v>4.3320256499999998E-3</v>
      </c>
    </row>
    <row r="4877" spans="1:8" x14ac:dyDescent="0.2">
      <c r="A4877" s="42" t="s">
        <v>66</v>
      </c>
      <c r="B4877" s="42" t="s">
        <v>67</v>
      </c>
      <c r="C4877" s="42" t="s">
        <v>13</v>
      </c>
      <c r="D4877" s="43">
        <v>2613</v>
      </c>
      <c r="E4877" s="97">
        <v>7.5949266600000001E-3</v>
      </c>
      <c r="F4877" s="97">
        <v>1.1925501800000001E-3</v>
      </c>
      <c r="G4877" s="97">
        <v>9.791805900000001E-4</v>
      </c>
      <c r="H4877" s="97">
        <v>5.4231953899999998E-3</v>
      </c>
    </row>
    <row r="4878" spans="1:8" x14ac:dyDescent="0.2">
      <c r="A4878" s="42" t="s">
        <v>66</v>
      </c>
      <c r="B4878" s="42" t="s">
        <v>67</v>
      </c>
      <c r="C4878" s="42" t="s">
        <v>14</v>
      </c>
      <c r="D4878" s="43">
        <v>1847</v>
      </c>
      <c r="E4878" s="97">
        <v>8.2952207399999995E-3</v>
      </c>
      <c r="F4878" s="97">
        <v>1.7543273399999999E-3</v>
      </c>
      <c r="G4878" s="97">
        <v>1.6368570799999999E-3</v>
      </c>
      <c r="H4878" s="97">
        <v>4.90402331E-3</v>
      </c>
    </row>
    <row r="4879" spans="1:8" x14ac:dyDescent="0.2">
      <c r="A4879" s="42" t="s">
        <v>66</v>
      </c>
      <c r="B4879" s="42" t="s">
        <v>67</v>
      </c>
      <c r="C4879" s="42" t="s">
        <v>15</v>
      </c>
      <c r="D4879" s="43">
        <v>2414</v>
      </c>
      <c r="E4879" s="97">
        <v>8.2132868299999995E-3</v>
      </c>
      <c r="F4879" s="97">
        <v>1.9664704200000002E-3</v>
      </c>
      <c r="G4879" s="97">
        <v>1.38849071E-3</v>
      </c>
      <c r="H4879" s="97">
        <v>4.8583252300000001E-3</v>
      </c>
    </row>
    <row r="4880" spans="1:8" x14ac:dyDescent="0.2">
      <c r="A4880" s="42" t="s">
        <v>66</v>
      </c>
      <c r="B4880" s="42" t="s">
        <v>67</v>
      </c>
      <c r="C4880" s="42" t="s">
        <v>16</v>
      </c>
      <c r="D4880" s="43">
        <v>1540</v>
      </c>
      <c r="E4880" s="97">
        <v>6.5199237000000002E-3</v>
      </c>
      <c r="F4880" s="97">
        <v>1.73433717E-3</v>
      </c>
      <c r="G4880" s="97">
        <v>8.2734314000000001E-4</v>
      </c>
      <c r="H4880" s="97">
        <v>3.9582429099999997E-3</v>
      </c>
    </row>
    <row r="4881" spans="1:8" x14ac:dyDescent="0.2">
      <c r="A4881" s="42" t="s">
        <v>66</v>
      </c>
      <c r="B4881" s="42" t="s">
        <v>67</v>
      </c>
      <c r="C4881" s="42" t="s">
        <v>17</v>
      </c>
      <c r="D4881" s="43">
        <v>1578</v>
      </c>
      <c r="E4881" s="97">
        <v>8.9302487299999997E-3</v>
      </c>
      <c r="F4881" s="97">
        <v>1.8549835000000001E-3</v>
      </c>
      <c r="G4881" s="97">
        <v>2.0699326899999999E-3</v>
      </c>
      <c r="H4881" s="97">
        <v>5.0053320400000002E-3</v>
      </c>
    </row>
    <row r="4882" spans="1:8" x14ac:dyDescent="0.2">
      <c r="A4882" s="42" t="s">
        <v>66</v>
      </c>
      <c r="B4882" s="42" t="s">
        <v>67</v>
      </c>
      <c r="C4882" s="42" t="s">
        <v>18</v>
      </c>
      <c r="D4882" s="43">
        <v>1602</v>
      </c>
      <c r="E4882" s="97">
        <v>8.9091035399999994E-3</v>
      </c>
      <c r="F4882" s="97">
        <v>2.13705645E-3</v>
      </c>
      <c r="G4882" s="97">
        <v>1.6035147499999999E-3</v>
      </c>
      <c r="H4882" s="97">
        <v>5.1685318699999996E-3</v>
      </c>
    </row>
    <row r="4883" spans="1:8" x14ac:dyDescent="0.2">
      <c r="A4883" s="42" t="s">
        <v>66</v>
      </c>
      <c r="B4883" s="42" t="s">
        <v>67</v>
      </c>
      <c r="C4883" s="42" t="s">
        <v>19</v>
      </c>
      <c r="D4883" s="43">
        <v>1728</v>
      </c>
      <c r="E4883" s="97">
        <v>8.4750016400000003E-3</v>
      </c>
      <c r="F4883" s="97">
        <v>1.67118085E-3</v>
      </c>
      <c r="G4883" s="97">
        <v>1.4930687099999999E-3</v>
      </c>
      <c r="H4883" s="97">
        <v>5.3107515900000001E-3</v>
      </c>
    </row>
    <row r="4884" spans="1:8" x14ac:dyDescent="0.2">
      <c r="A4884" s="42" t="s">
        <v>66</v>
      </c>
      <c r="B4884" s="42" t="s">
        <v>67</v>
      </c>
      <c r="C4884" s="42" t="s">
        <v>20</v>
      </c>
      <c r="D4884" s="43">
        <v>6427</v>
      </c>
      <c r="E4884" s="97">
        <v>7.8774438700000005E-3</v>
      </c>
      <c r="F4884" s="97">
        <v>1.1860425099999999E-3</v>
      </c>
      <c r="G4884" s="97">
        <v>2.3589606499999998E-3</v>
      </c>
      <c r="H4884" s="97">
        <v>4.3324402299999999E-3</v>
      </c>
    </row>
    <row r="4885" spans="1:8" x14ac:dyDescent="0.2">
      <c r="A4885" s="42" t="s">
        <v>66</v>
      </c>
      <c r="B4885" s="42" t="s">
        <v>67</v>
      </c>
      <c r="C4885" s="42" t="s">
        <v>21</v>
      </c>
      <c r="D4885" s="43">
        <v>4050</v>
      </c>
      <c r="E4885" s="97">
        <v>8.5122054099999993E-3</v>
      </c>
      <c r="F4885" s="97">
        <v>1.68363602E-3</v>
      </c>
      <c r="G4885" s="97">
        <v>2.0396345299999999E-3</v>
      </c>
      <c r="H4885" s="97">
        <v>4.7889343800000001E-3</v>
      </c>
    </row>
    <row r="4886" spans="1:8" x14ac:dyDescent="0.2">
      <c r="A4886" s="42" t="s">
        <v>66</v>
      </c>
      <c r="B4886" s="42" t="s">
        <v>67</v>
      </c>
      <c r="C4886" s="42" t="s">
        <v>22</v>
      </c>
      <c r="D4886" s="43">
        <v>1197</v>
      </c>
      <c r="E4886" s="97">
        <v>7.3163713199999999E-3</v>
      </c>
      <c r="F4886" s="97">
        <v>1.67815348E-3</v>
      </c>
      <c r="G4886" s="97">
        <v>1.1502422699999999E-3</v>
      </c>
      <c r="H4886" s="97">
        <v>4.4879751000000004E-3</v>
      </c>
    </row>
    <row r="4887" spans="1:8" x14ac:dyDescent="0.2">
      <c r="A4887" s="42" t="s">
        <v>66</v>
      </c>
      <c r="B4887" s="42" t="s">
        <v>67</v>
      </c>
      <c r="C4887" s="42" t="s">
        <v>23</v>
      </c>
      <c r="D4887" s="43">
        <v>3663</v>
      </c>
      <c r="E4887" s="97">
        <v>6.7387555600000003E-3</v>
      </c>
      <c r="F4887" s="97">
        <v>1.35694066E-3</v>
      </c>
      <c r="G4887" s="97">
        <v>1.2788638499999999E-3</v>
      </c>
      <c r="H4887" s="97">
        <v>4.1029505599999997E-3</v>
      </c>
    </row>
    <row r="4888" spans="1:8" x14ac:dyDescent="0.2">
      <c r="A4888" s="42" t="s">
        <v>66</v>
      </c>
      <c r="B4888" s="42" t="s">
        <v>67</v>
      </c>
      <c r="C4888" s="42" t="s">
        <v>24</v>
      </c>
      <c r="D4888" s="43">
        <v>5431</v>
      </c>
      <c r="E4888" s="97">
        <v>8.1431951999999998E-3</v>
      </c>
      <c r="F4888" s="97">
        <v>1.5303370000000001E-3</v>
      </c>
      <c r="G4888" s="97">
        <v>1.7702172E-3</v>
      </c>
      <c r="H4888" s="97">
        <v>4.84263839E-3</v>
      </c>
    </row>
    <row r="4889" spans="1:8" x14ac:dyDescent="0.2">
      <c r="A4889" s="42" t="s">
        <v>66</v>
      </c>
      <c r="B4889" s="42" t="s">
        <v>67</v>
      </c>
      <c r="C4889" s="42" t="s">
        <v>25</v>
      </c>
      <c r="D4889" s="43">
        <v>2955</v>
      </c>
      <c r="E4889" s="97">
        <v>8.7232168400000008E-3</v>
      </c>
      <c r="F4889" s="97">
        <v>1.6228768599999999E-3</v>
      </c>
      <c r="G4889" s="97">
        <v>2.2774798599999998E-3</v>
      </c>
      <c r="H4889" s="97">
        <v>4.8228596299999997E-3</v>
      </c>
    </row>
    <row r="4890" spans="1:8" x14ac:dyDescent="0.2">
      <c r="A4890" s="42" t="s">
        <v>66</v>
      </c>
      <c r="B4890" s="42" t="s">
        <v>67</v>
      </c>
      <c r="C4890" s="42" t="s">
        <v>26</v>
      </c>
      <c r="D4890" s="43">
        <v>50951</v>
      </c>
      <c r="E4890" s="97">
        <v>5.4619529900000003E-3</v>
      </c>
      <c r="F4890" s="97">
        <v>1.3308894800000001E-3</v>
      </c>
      <c r="G4890" s="97">
        <v>8.6224727000000002E-4</v>
      </c>
      <c r="H4890" s="97">
        <v>3.26881577E-3</v>
      </c>
    </row>
    <row r="4891" spans="1:8" x14ac:dyDescent="0.2">
      <c r="A4891" s="42" t="s">
        <v>66</v>
      </c>
      <c r="B4891" s="42" t="s">
        <v>67</v>
      </c>
      <c r="C4891" s="42" t="s">
        <v>27</v>
      </c>
      <c r="D4891" s="43">
        <v>9100</v>
      </c>
      <c r="E4891" s="97">
        <v>6.1389204499999999E-3</v>
      </c>
      <c r="F4891" s="97">
        <v>1.72320387E-3</v>
      </c>
      <c r="G4891" s="97">
        <v>6.7696989000000005E-4</v>
      </c>
      <c r="H4891" s="97">
        <v>3.7387461899999999E-3</v>
      </c>
    </row>
    <row r="4892" spans="1:8" x14ac:dyDescent="0.2">
      <c r="A4892" s="42" t="s">
        <v>66</v>
      </c>
      <c r="B4892" s="42" t="s">
        <v>67</v>
      </c>
      <c r="C4892" s="42" t="s">
        <v>28</v>
      </c>
      <c r="D4892" s="43">
        <v>5233</v>
      </c>
      <c r="E4892" s="97">
        <v>7.7988731799999997E-3</v>
      </c>
      <c r="F4892" s="97">
        <v>2.0782062599999998E-3</v>
      </c>
      <c r="G4892" s="97">
        <v>1.238711E-3</v>
      </c>
      <c r="H4892" s="97">
        <v>4.4819554400000001E-3</v>
      </c>
    </row>
    <row r="4893" spans="1:8" x14ac:dyDescent="0.2">
      <c r="A4893" s="42" t="s">
        <v>66</v>
      </c>
      <c r="B4893" s="42" t="s">
        <v>67</v>
      </c>
      <c r="C4893" s="42" t="s">
        <v>29</v>
      </c>
      <c r="D4893" s="43">
        <v>2592</v>
      </c>
      <c r="E4893" s="97">
        <v>1.015335178E-2</v>
      </c>
      <c r="F4893" s="97">
        <v>2.4495641199999999E-3</v>
      </c>
      <c r="G4893" s="97">
        <v>1.9403182699999999E-3</v>
      </c>
      <c r="H4893" s="97">
        <v>5.7633930000000003E-3</v>
      </c>
    </row>
    <row r="4894" spans="1:8" x14ac:dyDescent="0.2">
      <c r="A4894" s="42" t="s">
        <v>66</v>
      </c>
      <c r="B4894" s="42" t="s">
        <v>67</v>
      </c>
      <c r="C4894" s="42" t="s">
        <v>30</v>
      </c>
      <c r="D4894" s="43">
        <v>4038</v>
      </c>
      <c r="E4894" s="97">
        <v>7.0468165700000003E-3</v>
      </c>
      <c r="F4894" s="97">
        <v>1.5143891100000001E-3</v>
      </c>
      <c r="G4894" s="97">
        <v>1.02809455E-3</v>
      </c>
      <c r="H4894" s="97">
        <v>4.5043324399999998E-3</v>
      </c>
    </row>
    <row r="4895" spans="1:8" x14ac:dyDescent="0.2">
      <c r="A4895" s="42" t="s">
        <v>66</v>
      </c>
      <c r="B4895" s="42" t="s">
        <v>67</v>
      </c>
      <c r="C4895" s="42" t="s">
        <v>31</v>
      </c>
      <c r="D4895" s="43">
        <v>5993</v>
      </c>
      <c r="E4895" s="97">
        <v>1.162647872E-2</v>
      </c>
      <c r="F4895" s="97">
        <v>1.9892302500000001E-3</v>
      </c>
      <c r="G4895" s="97">
        <v>1.73258051E-3</v>
      </c>
      <c r="H4895" s="97">
        <v>7.9046674600000005E-3</v>
      </c>
    </row>
    <row r="4896" spans="1:8" x14ac:dyDescent="0.2">
      <c r="A4896" s="42" t="s">
        <v>66</v>
      </c>
      <c r="B4896" s="42" t="s">
        <v>67</v>
      </c>
      <c r="C4896" s="42" t="s">
        <v>166</v>
      </c>
      <c r="D4896" s="43">
        <v>11</v>
      </c>
      <c r="E4896" s="97">
        <v>1.531249967E-2</v>
      </c>
      <c r="F4896" s="97">
        <v>6.0984847799999999E-3</v>
      </c>
      <c r="G4896" s="97">
        <v>4.3234424800000001E-3</v>
      </c>
      <c r="H4896" s="97">
        <v>4.8905720899999998E-3</v>
      </c>
    </row>
    <row r="4897" spans="1:8" x14ac:dyDescent="0.2">
      <c r="A4897" s="42" t="s">
        <v>66</v>
      </c>
      <c r="B4897" s="42" t="s">
        <v>67</v>
      </c>
      <c r="C4897" s="42" t="s">
        <v>32</v>
      </c>
      <c r="D4897" s="43">
        <v>6906</v>
      </c>
      <c r="E4897" s="97">
        <v>8.5716624899999996E-3</v>
      </c>
      <c r="F4897" s="97">
        <v>1.8141679899999999E-3</v>
      </c>
      <c r="G4897" s="97">
        <v>1.5373790200000001E-3</v>
      </c>
      <c r="H4897" s="97">
        <v>5.2201149800000001E-3</v>
      </c>
    </row>
    <row r="4898" spans="1:8" x14ac:dyDescent="0.2">
      <c r="A4898" s="42" t="s">
        <v>66</v>
      </c>
      <c r="B4898" s="42" t="s">
        <v>67</v>
      </c>
      <c r="C4898" s="42" t="s">
        <v>33</v>
      </c>
      <c r="D4898" s="43">
        <v>4818</v>
      </c>
      <c r="E4898" s="97">
        <v>7.2864967700000003E-3</v>
      </c>
      <c r="F4898" s="97">
        <v>2.01562067E-3</v>
      </c>
      <c r="G4898" s="97">
        <v>1.03282132E-3</v>
      </c>
      <c r="H4898" s="97">
        <v>4.2380543000000003E-3</v>
      </c>
    </row>
    <row r="4899" spans="1:8" x14ac:dyDescent="0.2">
      <c r="A4899" s="42" t="s">
        <v>66</v>
      </c>
      <c r="B4899" s="42" t="s">
        <v>67</v>
      </c>
      <c r="C4899" s="42" t="s">
        <v>34</v>
      </c>
      <c r="D4899" s="43">
        <v>3582</v>
      </c>
      <c r="E4899" s="97">
        <v>7.7345347000000002E-3</v>
      </c>
      <c r="F4899" s="97">
        <v>1.8777333299999999E-3</v>
      </c>
      <c r="G4899" s="97">
        <v>1.18316611E-3</v>
      </c>
      <c r="H4899" s="97">
        <v>4.6736347799999998E-3</v>
      </c>
    </row>
    <row r="4900" spans="1:8" x14ac:dyDescent="0.2">
      <c r="A4900" s="42" t="s">
        <v>66</v>
      </c>
      <c r="B4900" s="42" t="s">
        <v>67</v>
      </c>
      <c r="C4900" s="42" t="s">
        <v>35</v>
      </c>
      <c r="D4900" s="43">
        <v>2400</v>
      </c>
      <c r="E4900" s="97">
        <v>9.0081835899999997E-3</v>
      </c>
      <c r="F4900" s="97">
        <v>1.66943938E-3</v>
      </c>
      <c r="G4900" s="97">
        <v>2.1882713700000001E-3</v>
      </c>
      <c r="H4900" s="97">
        <v>5.1504723699999999E-3</v>
      </c>
    </row>
    <row r="4901" spans="1:8" x14ac:dyDescent="0.2">
      <c r="A4901" s="42" t="s">
        <v>66</v>
      </c>
      <c r="B4901" s="42" t="s">
        <v>67</v>
      </c>
      <c r="C4901" s="42" t="s">
        <v>36</v>
      </c>
      <c r="D4901" s="43">
        <v>5258</v>
      </c>
      <c r="E4901" s="97">
        <v>6.63732182E-3</v>
      </c>
      <c r="F4901" s="97">
        <v>2.0804494800000001E-3</v>
      </c>
      <c r="G4901" s="97">
        <v>6.3276130000000002E-4</v>
      </c>
      <c r="H4901" s="97">
        <v>3.9241105500000002E-3</v>
      </c>
    </row>
    <row r="4902" spans="1:8" x14ac:dyDescent="0.2">
      <c r="A4902" s="42" t="s">
        <v>66</v>
      </c>
      <c r="B4902" s="42" t="s">
        <v>67</v>
      </c>
      <c r="C4902" s="42" t="s">
        <v>37</v>
      </c>
      <c r="D4902" s="43">
        <v>2886</v>
      </c>
      <c r="E4902" s="97">
        <v>8.4869522599999997E-3</v>
      </c>
      <c r="F4902" s="97">
        <v>2.00416739E-3</v>
      </c>
      <c r="G4902" s="97">
        <v>1.60483376E-3</v>
      </c>
      <c r="H4902" s="97">
        <v>4.8779506299999999E-3</v>
      </c>
    </row>
    <row r="4903" spans="1:8" x14ac:dyDescent="0.2">
      <c r="A4903" s="42" t="s">
        <v>66</v>
      </c>
      <c r="B4903" s="42" t="s">
        <v>67</v>
      </c>
      <c r="C4903" s="42" t="s">
        <v>38</v>
      </c>
      <c r="D4903" s="43">
        <v>3052</v>
      </c>
      <c r="E4903" s="97">
        <v>8.5386439700000007E-3</v>
      </c>
      <c r="F4903" s="97">
        <v>1.5302046000000001E-3</v>
      </c>
      <c r="G4903" s="97">
        <v>1.7140245700000001E-3</v>
      </c>
      <c r="H4903" s="97">
        <v>5.2944143100000004E-3</v>
      </c>
    </row>
    <row r="4904" spans="1:8" x14ac:dyDescent="0.2">
      <c r="A4904" s="42" t="s">
        <v>66</v>
      </c>
      <c r="B4904" s="42" t="s">
        <v>67</v>
      </c>
      <c r="C4904" s="42" t="s">
        <v>39</v>
      </c>
      <c r="D4904" s="43">
        <v>1767</v>
      </c>
      <c r="E4904" s="97">
        <v>8.4756411499999993E-3</v>
      </c>
      <c r="F4904" s="97">
        <v>2.0620255299999999E-3</v>
      </c>
      <c r="G4904" s="97">
        <v>1.88147128E-3</v>
      </c>
      <c r="H4904" s="97">
        <v>5.0980747999999996E-3</v>
      </c>
    </row>
    <row r="4905" spans="1:8" x14ac:dyDescent="0.2">
      <c r="A4905" s="42" t="s">
        <v>66</v>
      </c>
      <c r="B4905" s="42" t="s">
        <v>67</v>
      </c>
      <c r="C4905" s="42" t="s">
        <v>40</v>
      </c>
      <c r="D4905" s="43">
        <v>916</v>
      </c>
      <c r="E4905" s="97">
        <v>8.8101571400000002E-3</v>
      </c>
      <c r="F4905" s="97">
        <v>1.2666279999999999E-3</v>
      </c>
      <c r="G4905" s="97">
        <v>1.64897679E-3</v>
      </c>
      <c r="H4905" s="97">
        <v>5.8945518599999996E-3</v>
      </c>
    </row>
    <row r="4906" spans="1:8" x14ac:dyDescent="0.2">
      <c r="A4906" s="42" t="s">
        <v>66</v>
      </c>
      <c r="B4906" s="42" t="s">
        <v>67</v>
      </c>
      <c r="C4906" s="42" t="s">
        <v>41</v>
      </c>
      <c r="D4906" s="43">
        <v>2705</v>
      </c>
      <c r="E4906" s="97">
        <v>7.3215793100000004E-3</v>
      </c>
      <c r="F4906" s="97">
        <v>1.44621989E-3</v>
      </c>
      <c r="G4906" s="97">
        <v>1.3906814500000001E-3</v>
      </c>
      <c r="H4906" s="97">
        <v>4.4846774800000001E-3</v>
      </c>
    </row>
    <row r="4907" spans="1:8" x14ac:dyDescent="0.2">
      <c r="A4907" s="42" t="s">
        <v>66</v>
      </c>
      <c r="B4907" s="42" t="s">
        <v>67</v>
      </c>
      <c r="C4907" s="42" t="s">
        <v>42</v>
      </c>
      <c r="D4907" s="43">
        <v>1793</v>
      </c>
      <c r="E4907" s="97">
        <v>8.4074123300000008E-3</v>
      </c>
      <c r="F4907" s="97">
        <v>1.7468974199999999E-3</v>
      </c>
      <c r="G4907" s="97">
        <v>1.74147509E-3</v>
      </c>
      <c r="H4907" s="97">
        <v>4.9190393299999996E-3</v>
      </c>
    </row>
    <row r="4908" spans="1:8" x14ac:dyDescent="0.2">
      <c r="A4908" s="42" t="s">
        <v>66</v>
      </c>
      <c r="B4908" s="42" t="s">
        <v>67</v>
      </c>
      <c r="C4908" s="42" t="s">
        <v>43</v>
      </c>
      <c r="D4908" s="43">
        <v>1244</v>
      </c>
      <c r="E4908" s="97">
        <v>7.8928018799999996E-3</v>
      </c>
      <c r="F4908" s="97">
        <v>8.2736927999999996E-4</v>
      </c>
      <c r="G4908" s="97">
        <v>1.75042959E-3</v>
      </c>
      <c r="H4908" s="97">
        <v>5.30371687E-3</v>
      </c>
    </row>
    <row r="4909" spans="1:8" x14ac:dyDescent="0.2">
      <c r="A4909" s="42" t="s">
        <v>66</v>
      </c>
      <c r="B4909" s="42" t="s">
        <v>67</v>
      </c>
      <c r="C4909" s="42" t="s">
        <v>44</v>
      </c>
      <c r="D4909" s="43">
        <v>2766</v>
      </c>
      <c r="E4909" s="97">
        <v>7.4073736999999999E-3</v>
      </c>
      <c r="F4909" s="97">
        <v>1.8066851E-3</v>
      </c>
      <c r="G4909" s="97">
        <v>9.2952427000000005E-4</v>
      </c>
      <c r="H4909" s="97">
        <v>4.67116383E-3</v>
      </c>
    </row>
    <row r="4910" spans="1:8" x14ac:dyDescent="0.2">
      <c r="A4910" s="42" t="s">
        <v>66</v>
      </c>
      <c r="B4910" s="42" t="s">
        <v>67</v>
      </c>
      <c r="C4910" s="42" t="s">
        <v>45</v>
      </c>
      <c r="D4910" s="43">
        <v>2075</v>
      </c>
      <c r="E4910" s="97">
        <v>8.7084223400000008E-3</v>
      </c>
      <c r="F4910" s="97">
        <v>2.1834111799999998E-3</v>
      </c>
      <c r="G4910" s="97">
        <v>1.24712716E-3</v>
      </c>
      <c r="H4910" s="97">
        <v>5.2661476800000004E-3</v>
      </c>
    </row>
    <row r="4911" spans="1:8" x14ac:dyDescent="0.2">
      <c r="A4911" s="42" t="s">
        <v>66</v>
      </c>
      <c r="B4911" s="42" t="s">
        <v>67</v>
      </c>
      <c r="C4911" s="42" t="s">
        <v>46</v>
      </c>
      <c r="D4911" s="43">
        <v>754</v>
      </c>
      <c r="E4911" s="97">
        <v>9.0619624999999995E-3</v>
      </c>
      <c r="F4911" s="97">
        <v>1.63599665E-3</v>
      </c>
      <c r="G4911" s="97">
        <v>2.6696044499999998E-3</v>
      </c>
      <c r="H4911" s="97">
        <v>4.7550714900000002E-3</v>
      </c>
    </row>
    <row r="4912" spans="1:8" x14ac:dyDescent="0.2">
      <c r="A4912" s="42" t="s">
        <v>66</v>
      </c>
      <c r="B4912" s="42" t="s">
        <v>67</v>
      </c>
      <c r="C4912" s="42" t="s">
        <v>47</v>
      </c>
      <c r="D4912" s="43">
        <v>3860</v>
      </c>
      <c r="E4912" s="97">
        <v>7.5310848399999996E-3</v>
      </c>
      <c r="F4912" s="97">
        <v>1.4773223699999999E-3</v>
      </c>
      <c r="G4912" s="97">
        <v>8.6873297000000002E-4</v>
      </c>
      <c r="H4912" s="97">
        <v>5.1850290199999998E-3</v>
      </c>
    </row>
    <row r="4913" spans="1:8" x14ac:dyDescent="0.2">
      <c r="A4913" s="42" t="s">
        <v>66</v>
      </c>
      <c r="B4913" s="42" t="s">
        <v>67</v>
      </c>
      <c r="C4913" s="42" t="s">
        <v>48</v>
      </c>
      <c r="D4913" s="43">
        <v>3240</v>
      </c>
      <c r="E4913" s="97">
        <v>5.41863473E-3</v>
      </c>
      <c r="F4913" s="97">
        <v>1.2904697299999999E-3</v>
      </c>
      <c r="G4913" s="97">
        <v>6.0443434999999995E-4</v>
      </c>
      <c r="H4913" s="97">
        <v>3.5237301799999998E-3</v>
      </c>
    </row>
    <row r="4914" spans="1:8" x14ac:dyDescent="0.2">
      <c r="A4914" s="42" t="s">
        <v>66</v>
      </c>
      <c r="B4914" s="42" t="s">
        <v>67</v>
      </c>
      <c r="C4914" s="42" t="s">
        <v>49</v>
      </c>
      <c r="D4914" s="43">
        <v>1376</v>
      </c>
      <c r="E4914" s="97">
        <v>7.8598306499999999E-3</v>
      </c>
      <c r="F4914" s="97">
        <v>1.36621995E-3</v>
      </c>
      <c r="G4914" s="97">
        <v>1.1705709900000001E-3</v>
      </c>
      <c r="H4914" s="97">
        <v>5.3229046599999998E-3</v>
      </c>
    </row>
    <row r="4915" spans="1:8" x14ac:dyDescent="0.2">
      <c r="A4915" s="42" t="s">
        <v>66</v>
      </c>
      <c r="B4915" s="42" t="s">
        <v>67</v>
      </c>
      <c r="C4915" s="42" t="s">
        <v>50</v>
      </c>
      <c r="D4915" s="43">
        <v>8144</v>
      </c>
      <c r="E4915" s="97">
        <v>6.0782901800000002E-3</v>
      </c>
      <c r="F4915" s="97">
        <v>2.0295329800000001E-3</v>
      </c>
      <c r="G4915" s="97">
        <v>7.0554502000000005E-4</v>
      </c>
      <c r="H4915" s="97">
        <v>3.3317641100000001E-3</v>
      </c>
    </row>
    <row r="4916" spans="1:8" x14ac:dyDescent="0.2">
      <c r="A4916" s="42" t="s">
        <v>66</v>
      </c>
      <c r="B4916" s="42" t="s">
        <v>67</v>
      </c>
      <c r="C4916" s="42" t="s">
        <v>51</v>
      </c>
      <c r="D4916" s="43">
        <v>3089</v>
      </c>
      <c r="E4916" s="97">
        <v>7.1640593499999999E-3</v>
      </c>
      <c r="F4916" s="97">
        <v>1.4075068400000001E-3</v>
      </c>
      <c r="G4916" s="97">
        <v>1.1558934300000001E-3</v>
      </c>
      <c r="H4916" s="97">
        <v>4.6006586099999998E-3</v>
      </c>
    </row>
    <row r="4917" spans="1:8" x14ac:dyDescent="0.2">
      <c r="A4917" s="42" t="s">
        <v>66</v>
      </c>
      <c r="B4917" s="42" t="s">
        <v>67</v>
      </c>
      <c r="C4917" s="42" t="s">
        <v>52</v>
      </c>
      <c r="D4917" s="43">
        <v>4578</v>
      </c>
      <c r="E4917" s="97">
        <v>7.7541262799999998E-3</v>
      </c>
      <c r="F4917" s="97">
        <v>1.9559449599999999E-3</v>
      </c>
      <c r="G4917" s="97">
        <v>1.23239089E-3</v>
      </c>
      <c r="H4917" s="97">
        <v>4.5657899600000003E-3</v>
      </c>
    </row>
    <row r="4918" spans="1:8" x14ac:dyDescent="0.2">
      <c r="A4918" s="42" t="s">
        <v>104</v>
      </c>
      <c r="B4918" s="42" t="s">
        <v>67</v>
      </c>
      <c r="C4918" s="42" t="s">
        <v>9</v>
      </c>
      <c r="D4918" s="43">
        <v>194575</v>
      </c>
      <c r="E4918" s="97">
        <v>7.1404090000000003E-3</v>
      </c>
      <c r="F4918" s="97">
        <v>1.61127171E-3</v>
      </c>
      <c r="G4918" s="97">
        <v>1.1938518E-3</v>
      </c>
      <c r="H4918" s="97">
        <v>4.33968484E-3</v>
      </c>
    </row>
    <row r="4919" spans="1:8" x14ac:dyDescent="0.2">
      <c r="A4919" s="42" t="s">
        <v>104</v>
      </c>
      <c r="B4919" s="42" t="s">
        <v>67</v>
      </c>
      <c r="C4919" s="42" t="s">
        <v>10</v>
      </c>
      <c r="D4919" s="43">
        <v>4237</v>
      </c>
      <c r="E4919" s="97">
        <v>7.8187880599999999E-3</v>
      </c>
      <c r="F4919" s="97">
        <v>2.3670631700000002E-3</v>
      </c>
      <c r="G4919" s="97">
        <v>1.18382785E-3</v>
      </c>
      <c r="H4919" s="97">
        <v>4.2678965499999997E-3</v>
      </c>
    </row>
    <row r="4920" spans="1:8" x14ac:dyDescent="0.2">
      <c r="A4920" s="42" t="s">
        <v>104</v>
      </c>
      <c r="B4920" s="42" t="s">
        <v>67</v>
      </c>
      <c r="C4920" s="42" t="s">
        <v>11</v>
      </c>
      <c r="D4920" s="43">
        <v>2838</v>
      </c>
      <c r="E4920" s="97">
        <v>7.5449665499999997E-3</v>
      </c>
      <c r="F4920" s="97">
        <v>1.5922873000000001E-3</v>
      </c>
      <c r="G4920" s="97">
        <v>1.7204096099999999E-3</v>
      </c>
      <c r="H4920" s="97">
        <v>4.2322691599999997E-3</v>
      </c>
    </row>
    <row r="4921" spans="1:8" x14ac:dyDescent="0.2">
      <c r="A4921" s="42" t="s">
        <v>104</v>
      </c>
      <c r="B4921" s="42" t="s">
        <v>67</v>
      </c>
      <c r="C4921" s="42" t="s">
        <v>12</v>
      </c>
      <c r="D4921" s="43">
        <v>2172</v>
      </c>
      <c r="E4921" s="97">
        <v>6.1689918900000003E-3</v>
      </c>
      <c r="F4921" s="97">
        <v>1.33862775E-3</v>
      </c>
      <c r="G4921" s="97">
        <v>5.5987694999999995E-4</v>
      </c>
      <c r="H4921" s="97">
        <v>4.2704867200000001E-3</v>
      </c>
    </row>
    <row r="4922" spans="1:8" x14ac:dyDescent="0.2">
      <c r="A4922" s="42" t="s">
        <v>104</v>
      </c>
      <c r="B4922" s="42" t="s">
        <v>67</v>
      </c>
      <c r="C4922" s="42" t="s">
        <v>13</v>
      </c>
      <c r="D4922" s="43">
        <v>2523</v>
      </c>
      <c r="E4922" s="97">
        <v>7.68775849E-3</v>
      </c>
      <c r="F4922" s="97">
        <v>1.23999458E-3</v>
      </c>
      <c r="G4922" s="97">
        <v>9.4017882000000004E-4</v>
      </c>
      <c r="H4922" s="97">
        <v>5.5075845999999996E-3</v>
      </c>
    </row>
    <row r="4923" spans="1:8" x14ac:dyDescent="0.2">
      <c r="A4923" s="42" t="s">
        <v>104</v>
      </c>
      <c r="B4923" s="42" t="s">
        <v>67</v>
      </c>
      <c r="C4923" s="42" t="s">
        <v>14</v>
      </c>
      <c r="D4923" s="43">
        <v>1731</v>
      </c>
      <c r="E4923" s="97">
        <v>8.2877722900000002E-3</v>
      </c>
      <c r="F4923" s="97">
        <v>1.71338396E-3</v>
      </c>
      <c r="G4923" s="97">
        <v>1.63156309E-3</v>
      </c>
      <c r="H4923" s="97">
        <v>4.9428247599999997E-3</v>
      </c>
    </row>
    <row r="4924" spans="1:8" x14ac:dyDescent="0.2">
      <c r="A4924" s="42" t="s">
        <v>104</v>
      </c>
      <c r="B4924" s="42" t="s">
        <v>67</v>
      </c>
      <c r="C4924" s="42" t="s">
        <v>15</v>
      </c>
      <c r="D4924" s="43">
        <v>2390</v>
      </c>
      <c r="E4924" s="97">
        <v>7.7790027399999998E-3</v>
      </c>
      <c r="F4924" s="97">
        <v>1.92453099E-3</v>
      </c>
      <c r="G4924" s="97">
        <v>1.3032840799999999E-3</v>
      </c>
      <c r="H4924" s="97">
        <v>4.55118719E-3</v>
      </c>
    </row>
    <row r="4925" spans="1:8" x14ac:dyDescent="0.2">
      <c r="A4925" s="42" t="s">
        <v>104</v>
      </c>
      <c r="B4925" s="42" t="s">
        <v>67</v>
      </c>
      <c r="C4925" s="42" t="s">
        <v>16</v>
      </c>
      <c r="D4925" s="43">
        <v>1523</v>
      </c>
      <c r="E4925" s="97">
        <v>6.5758521199999996E-3</v>
      </c>
      <c r="F4925" s="97">
        <v>1.8867562200000001E-3</v>
      </c>
      <c r="G4925" s="97">
        <v>7.757819E-4</v>
      </c>
      <c r="H4925" s="97">
        <v>3.9133135300000003E-3</v>
      </c>
    </row>
    <row r="4926" spans="1:8" x14ac:dyDescent="0.2">
      <c r="A4926" s="42" t="s">
        <v>104</v>
      </c>
      <c r="B4926" s="42" t="s">
        <v>67</v>
      </c>
      <c r="C4926" s="42" t="s">
        <v>17</v>
      </c>
      <c r="D4926" s="43">
        <v>1448</v>
      </c>
      <c r="E4926" s="97">
        <v>9.4658018799999993E-3</v>
      </c>
      <c r="F4926" s="97">
        <v>1.8822015800000001E-3</v>
      </c>
      <c r="G4926" s="97">
        <v>2.1893461800000001E-3</v>
      </c>
      <c r="H4926" s="97">
        <v>5.3942536399999999E-3</v>
      </c>
    </row>
    <row r="4927" spans="1:8" x14ac:dyDescent="0.2">
      <c r="A4927" s="42" t="s">
        <v>104</v>
      </c>
      <c r="B4927" s="42" t="s">
        <v>67</v>
      </c>
      <c r="C4927" s="42" t="s">
        <v>18</v>
      </c>
      <c r="D4927" s="43">
        <v>1620</v>
      </c>
      <c r="E4927" s="97">
        <v>8.6207273499999994E-3</v>
      </c>
      <c r="F4927" s="97">
        <v>1.9388429200000001E-3</v>
      </c>
      <c r="G4927" s="97">
        <v>1.5848905900000001E-3</v>
      </c>
      <c r="H4927" s="97">
        <v>5.0969933599999996E-3</v>
      </c>
    </row>
    <row r="4928" spans="1:8" x14ac:dyDescent="0.2">
      <c r="A4928" s="42" t="s">
        <v>104</v>
      </c>
      <c r="B4928" s="42" t="s">
        <v>67</v>
      </c>
      <c r="C4928" s="42" t="s">
        <v>19</v>
      </c>
      <c r="D4928" s="43">
        <v>1711</v>
      </c>
      <c r="E4928" s="97">
        <v>8.4537345800000004E-3</v>
      </c>
      <c r="F4928" s="97">
        <v>1.5435456100000001E-3</v>
      </c>
      <c r="G4928" s="97">
        <v>1.5059281700000001E-3</v>
      </c>
      <c r="H4928" s="97">
        <v>5.4042603199999997E-3</v>
      </c>
    </row>
    <row r="4929" spans="1:8" x14ac:dyDescent="0.2">
      <c r="A4929" s="42" t="s">
        <v>104</v>
      </c>
      <c r="B4929" s="42" t="s">
        <v>67</v>
      </c>
      <c r="C4929" s="42" t="s">
        <v>20</v>
      </c>
      <c r="D4929" s="43">
        <v>5952</v>
      </c>
      <c r="E4929" s="97">
        <v>7.9441198500000004E-3</v>
      </c>
      <c r="F4929" s="97">
        <v>1.17312318E-3</v>
      </c>
      <c r="G4929" s="97">
        <v>2.2337921699999998E-3</v>
      </c>
      <c r="H4929" s="97">
        <v>4.5372040300000003E-3</v>
      </c>
    </row>
    <row r="4930" spans="1:8" x14ac:dyDescent="0.2">
      <c r="A4930" s="42" t="s">
        <v>104</v>
      </c>
      <c r="B4930" s="42" t="s">
        <v>67</v>
      </c>
      <c r="C4930" s="42" t="s">
        <v>21</v>
      </c>
      <c r="D4930" s="43">
        <v>3914</v>
      </c>
      <c r="E4930" s="97">
        <v>8.6927622099999997E-3</v>
      </c>
      <c r="F4930" s="97">
        <v>1.77059652E-3</v>
      </c>
      <c r="G4930" s="97">
        <v>1.9735213300000002E-3</v>
      </c>
      <c r="H4930" s="97">
        <v>4.94864387E-3</v>
      </c>
    </row>
    <row r="4931" spans="1:8" x14ac:dyDescent="0.2">
      <c r="A4931" s="42" t="s">
        <v>104</v>
      </c>
      <c r="B4931" s="42" t="s">
        <v>67</v>
      </c>
      <c r="C4931" s="42" t="s">
        <v>22</v>
      </c>
      <c r="D4931" s="43">
        <v>1144</v>
      </c>
      <c r="E4931" s="97">
        <v>7.5467513199999996E-3</v>
      </c>
      <c r="F4931" s="97">
        <v>1.84997993E-3</v>
      </c>
      <c r="G4931" s="97">
        <v>1.2704972000000001E-3</v>
      </c>
      <c r="H4931" s="97">
        <v>4.4262737200000003E-3</v>
      </c>
    </row>
    <row r="4932" spans="1:8" x14ac:dyDescent="0.2">
      <c r="A4932" s="42" t="s">
        <v>104</v>
      </c>
      <c r="B4932" s="42" t="s">
        <v>67</v>
      </c>
      <c r="C4932" s="42" t="s">
        <v>23</v>
      </c>
      <c r="D4932" s="43">
        <v>3649</v>
      </c>
      <c r="E4932" s="97">
        <v>6.8234413699999998E-3</v>
      </c>
      <c r="F4932" s="97">
        <v>1.4504383599999999E-3</v>
      </c>
      <c r="G4932" s="97">
        <v>1.28712941E-3</v>
      </c>
      <c r="H4932" s="97">
        <v>4.0858730999999999E-3</v>
      </c>
    </row>
    <row r="4933" spans="1:8" x14ac:dyDescent="0.2">
      <c r="A4933" s="42" t="s">
        <v>104</v>
      </c>
      <c r="B4933" s="42" t="s">
        <v>67</v>
      </c>
      <c r="C4933" s="42" t="s">
        <v>24</v>
      </c>
      <c r="D4933" s="43">
        <v>5800</v>
      </c>
      <c r="E4933" s="97">
        <v>8.1806730500000001E-3</v>
      </c>
      <c r="F4933" s="97">
        <v>1.56879765E-3</v>
      </c>
      <c r="G4933" s="97">
        <v>1.74956673E-3</v>
      </c>
      <c r="H4933" s="97">
        <v>4.8623081900000002E-3</v>
      </c>
    </row>
    <row r="4934" spans="1:8" x14ac:dyDescent="0.2">
      <c r="A4934" s="42" t="s">
        <v>104</v>
      </c>
      <c r="B4934" s="42" t="s">
        <v>67</v>
      </c>
      <c r="C4934" s="42" t="s">
        <v>25</v>
      </c>
      <c r="D4934" s="43">
        <v>2553</v>
      </c>
      <c r="E4934" s="97">
        <v>8.2031576299999992E-3</v>
      </c>
      <c r="F4934" s="97">
        <v>1.47130803E-3</v>
      </c>
      <c r="G4934" s="97">
        <v>2.0088383099999998E-3</v>
      </c>
      <c r="H4934" s="97">
        <v>4.7230108099999999E-3</v>
      </c>
    </row>
    <row r="4935" spans="1:8" x14ac:dyDescent="0.2">
      <c r="A4935" s="42" t="s">
        <v>104</v>
      </c>
      <c r="B4935" s="42" t="s">
        <v>67</v>
      </c>
      <c r="C4935" s="42" t="s">
        <v>26</v>
      </c>
      <c r="D4935" s="43">
        <v>55203</v>
      </c>
      <c r="E4935" s="97">
        <v>5.5425827800000002E-3</v>
      </c>
      <c r="F4935" s="97">
        <v>1.3496230100000001E-3</v>
      </c>
      <c r="G4935" s="97">
        <v>8.6840650000000001E-4</v>
      </c>
      <c r="H4935" s="97">
        <v>3.32455279E-3</v>
      </c>
    </row>
    <row r="4936" spans="1:8" x14ac:dyDescent="0.2">
      <c r="A4936" s="42" t="s">
        <v>104</v>
      </c>
      <c r="B4936" s="42" t="s">
        <v>67</v>
      </c>
      <c r="C4936" s="42" t="s">
        <v>27</v>
      </c>
      <c r="D4936" s="43">
        <v>9276</v>
      </c>
      <c r="E4936" s="97">
        <v>6.0715548899999998E-3</v>
      </c>
      <c r="F4936" s="97">
        <v>1.6381043200000001E-3</v>
      </c>
      <c r="G4936" s="97">
        <v>6.4988101999999997E-4</v>
      </c>
      <c r="H4936" s="97">
        <v>3.7835690699999998E-3</v>
      </c>
    </row>
    <row r="4937" spans="1:8" x14ac:dyDescent="0.2">
      <c r="A4937" s="42" t="s">
        <v>104</v>
      </c>
      <c r="B4937" s="42" t="s">
        <v>67</v>
      </c>
      <c r="C4937" s="42" t="s">
        <v>28</v>
      </c>
      <c r="D4937" s="43">
        <v>5316</v>
      </c>
      <c r="E4937" s="97">
        <v>7.7859225000000004E-3</v>
      </c>
      <c r="F4937" s="97">
        <v>1.92058193E-3</v>
      </c>
      <c r="G4937" s="97">
        <v>1.1792119699999999E-3</v>
      </c>
      <c r="H4937" s="97">
        <v>4.6861281099999999E-3</v>
      </c>
    </row>
    <row r="4938" spans="1:8" x14ac:dyDescent="0.2">
      <c r="A4938" s="42" t="s">
        <v>104</v>
      </c>
      <c r="B4938" s="42" t="s">
        <v>67</v>
      </c>
      <c r="C4938" s="42" t="s">
        <v>29</v>
      </c>
      <c r="D4938" s="43">
        <v>2544</v>
      </c>
      <c r="E4938" s="97">
        <v>9.9704458300000007E-3</v>
      </c>
      <c r="F4938" s="97">
        <v>2.4916149299999998E-3</v>
      </c>
      <c r="G4938" s="97">
        <v>1.8131075800000001E-3</v>
      </c>
      <c r="H4938" s="97">
        <v>5.6656773500000004E-3</v>
      </c>
    </row>
    <row r="4939" spans="1:8" x14ac:dyDescent="0.2">
      <c r="A4939" s="42" t="s">
        <v>104</v>
      </c>
      <c r="B4939" s="42" t="s">
        <v>67</v>
      </c>
      <c r="C4939" s="42" t="s">
        <v>30</v>
      </c>
      <c r="D4939" s="43">
        <v>4211</v>
      </c>
      <c r="E4939" s="97">
        <v>6.9938078600000004E-3</v>
      </c>
      <c r="F4939" s="97">
        <v>1.5089033600000001E-3</v>
      </c>
      <c r="G4939" s="97">
        <v>1.0444836700000001E-3</v>
      </c>
      <c r="H4939" s="97">
        <v>4.44042034E-3</v>
      </c>
    </row>
    <row r="4940" spans="1:8" x14ac:dyDescent="0.2">
      <c r="A4940" s="42" t="s">
        <v>104</v>
      </c>
      <c r="B4940" s="42" t="s">
        <v>67</v>
      </c>
      <c r="C4940" s="42" t="s">
        <v>31</v>
      </c>
      <c r="D4940" s="43">
        <v>6094</v>
      </c>
      <c r="E4940" s="97">
        <v>1.1658469229999999E-2</v>
      </c>
      <c r="F4940" s="97">
        <v>1.86345037E-3</v>
      </c>
      <c r="G4940" s="97">
        <v>1.64471101E-3</v>
      </c>
      <c r="H4940" s="97">
        <v>8.1503073599999993E-3</v>
      </c>
    </row>
    <row r="4941" spans="1:8" x14ac:dyDescent="0.2">
      <c r="A4941" s="42" t="s">
        <v>104</v>
      </c>
      <c r="B4941" s="42" t="s">
        <v>67</v>
      </c>
      <c r="C4941" s="42" t="s">
        <v>166</v>
      </c>
      <c r="D4941" s="43">
        <v>17</v>
      </c>
      <c r="E4941" s="97">
        <v>1.0780228540000001E-2</v>
      </c>
      <c r="F4941" s="97">
        <v>3.9814812400000002E-3</v>
      </c>
      <c r="G4941" s="97">
        <v>3.55868712E-3</v>
      </c>
      <c r="H4941" s="97">
        <v>3.2400596699999999E-3</v>
      </c>
    </row>
    <row r="4942" spans="1:8" x14ac:dyDescent="0.2">
      <c r="A4942" s="42" t="s">
        <v>104</v>
      </c>
      <c r="B4942" s="42" t="s">
        <v>67</v>
      </c>
      <c r="C4942" s="42" t="s">
        <v>32</v>
      </c>
      <c r="D4942" s="43">
        <v>6735</v>
      </c>
      <c r="E4942" s="97">
        <v>8.5949277899999999E-3</v>
      </c>
      <c r="F4942" s="97">
        <v>1.8721883E-3</v>
      </c>
      <c r="G4942" s="97">
        <v>1.4851347699999999E-3</v>
      </c>
      <c r="H4942" s="97">
        <v>5.2376042399999998E-3</v>
      </c>
    </row>
    <row r="4943" spans="1:8" x14ac:dyDescent="0.2">
      <c r="A4943" s="42" t="s">
        <v>104</v>
      </c>
      <c r="B4943" s="42" t="s">
        <v>67</v>
      </c>
      <c r="C4943" s="42" t="s">
        <v>33</v>
      </c>
      <c r="D4943" s="43">
        <v>4649</v>
      </c>
      <c r="E4943" s="97">
        <v>7.4074793600000001E-3</v>
      </c>
      <c r="F4943" s="97">
        <v>1.98705592E-3</v>
      </c>
      <c r="G4943" s="97">
        <v>1.06225279E-3</v>
      </c>
      <c r="H4943" s="97">
        <v>4.3581701799999999E-3</v>
      </c>
    </row>
    <row r="4944" spans="1:8" x14ac:dyDescent="0.2">
      <c r="A4944" s="42" t="s">
        <v>104</v>
      </c>
      <c r="B4944" s="42" t="s">
        <v>67</v>
      </c>
      <c r="C4944" s="42" t="s">
        <v>34</v>
      </c>
      <c r="D4944" s="43">
        <v>3557</v>
      </c>
      <c r="E4944" s="97">
        <v>7.6228925399999996E-3</v>
      </c>
      <c r="F4944" s="97">
        <v>1.8285245099999999E-3</v>
      </c>
      <c r="G4944" s="97">
        <v>1.1803242900000001E-3</v>
      </c>
      <c r="H4944" s="97">
        <v>4.6140432699999998E-3</v>
      </c>
    </row>
    <row r="4945" spans="1:8" x14ac:dyDescent="0.2">
      <c r="A4945" s="42" t="s">
        <v>104</v>
      </c>
      <c r="B4945" s="42" t="s">
        <v>67</v>
      </c>
      <c r="C4945" s="42" t="s">
        <v>35</v>
      </c>
      <c r="D4945" s="43">
        <v>3064</v>
      </c>
      <c r="E4945" s="97">
        <v>9.2679471300000007E-3</v>
      </c>
      <c r="F4945" s="97">
        <v>1.5268180600000001E-3</v>
      </c>
      <c r="G4945" s="97">
        <v>2.3481429199999999E-3</v>
      </c>
      <c r="H4945" s="97">
        <v>5.3929856600000003E-3</v>
      </c>
    </row>
    <row r="4946" spans="1:8" x14ac:dyDescent="0.2">
      <c r="A4946" s="42" t="s">
        <v>104</v>
      </c>
      <c r="B4946" s="42" t="s">
        <v>67</v>
      </c>
      <c r="C4946" s="42" t="s">
        <v>36</v>
      </c>
      <c r="D4946" s="43">
        <v>5104</v>
      </c>
      <c r="E4946" s="97">
        <v>6.5130196899999999E-3</v>
      </c>
      <c r="F4946" s="97">
        <v>2.0357691799999999E-3</v>
      </c>
      <c r="G4946" s="97">
        <v>6.2564830999999998E-4</v>
      </c>
      <c r="H4946" s="97">
        <v>3.8516017099999998E-3</v>
      </c>
    </row>
    <row r="4947" spans="1:8" x14ac:dyDescent="0.2">
      <c r="A4947" s="42" t="s">
        <v>104</v>
      </c>
      <c r="B4947" s="42" t="s">
        <v>67</v>
      </c>
      <c r="C4947" s="42" t="s">
        <v>37</v>
      </c>
      <c r="D4947" s="43">
        <v>2820</v>
      </c>
      <c r="E4947" s="97">
        <v>8.6550389900000007E-3</v>
      </c>
      <c r="F4947" s="97">
        <v>1.9827371399999999E-3</v>
      </c>
      <c r="G4947" s="97">
        <v>1.6209324199999999E-3</v>
      </c>
      <c r="H4947" s="97">
        <v>5.0513689500000002E-3</v>
      </c>
    </row>
    <row r="4948" spans="1:8" x14ac:dyDescent="0.2">
      <c r="A4948" s="42" t="s">
        <v>104</v>
      </c>
      <c r="B4948" s="42" t="s">
        <v>67</v>
      </c>
      <c r="C4948" s="42" t="s">
        <v>38</v>
      </c>
      <c r="D4948" s="43">
        <v>2915</v>
      </c>
      <c r="E4948" s="97">
        <v>8.6171103300000003E-3</v>
      </c>
      <c r="F4948" s="97">
        <v>1.4418316E-3</v>
      </c>
      <c r="G4948" s="97">
        <v>1.8148979500000001E-3</v>
      </c>
      <c r="H4948" s="97">
        <v>5.3603802800000003E-3</v>
      </c>
    </row>
    <row r="4949" spans="1:8" x14ac:dyDescent="0.2">
      <c r="A4949" s="42" t="s">
        <v>104</v>
      </c>
      <c r="B4949" s="42" t="s">
        <v>67</v>
      </c>
      <c r="C4949" s="42" t="s">
        <v>39</v>
      </c>
      <c r="D4949" s="43">
        <v>1613</v>
      </c>
      <c r="E4949" s="97">
        <v>8.0148702599999993E-3</v>
      </c>
      <c r="F4949" s="97">
        <v>1.7871860500000001E-3</v>
      </c>
      <c r="G4949" s="97">
        <v>1.3745663600000001E-3</v>
      </c>
      <c r="H4949" s="97">
        <v>4.85311736E-3</v>
      </c>
    </row>
    <row r="4950" spans="1:8" x14ac:dyDescent="0.2">
      <c r="A4950" s="42" t="s">
        <v>104</v>
      </c>
      <c r="B4950" s="42" t="s">
        <v>67</v>
      </c>
      <c r="C4950" s="42" t="s">
        <v>40</v>
      </c>
      <c r="D4950" s="43">
        <v>917</v>
      </c>
      <c r="E4950" s="97">
        <v>8.7933804399999999E-3</v>
      </c>
      <c r="F4950" s="97">
        <v>1.24217432E-3</v>
      </c>
      <c r="G4950" s="97">
        <v>1.77114864E-3</v>
      </c>
      <c r="H4950" s="97">
        <v>5.7800570199999998E-3</v>
      </c>
    </row>
    <row r="4951" spans="1:8" x14ac:dyDescent="0.2">
      <c r="A4951" s="42" t="s">
        <v>104</v>
      </c>
      <c r="B4951" s="42" t="s">
        <v>67</v>
      </c>
      <c r="C4951" s="42" t="s">
        <v>41</v>
      </c>
      <c r="D4951" s="43">
        <v>3076</v>
      </c>
      <c r="E4951" s="97">
        <v>7.2962606899999996E-3</v>
      </c>
      <c r="F4951" s="97">
        <v>1.36017546E-3</v>
      </c>
      <c r="G4951" s="97">
        <v>1.4089701899999999E-3</v>
      </c>
      <c r="H4951" s="97">
        <v>4.52711455E-3</v>
      </c>
    </row>
    <row r="4952" spans="1:8" x14ac:dyDescent="0.2">
      <c r="A4952" s="42" t="s">
        <v>104</v>
      </c>
      <c r="B4952" s="42" t="s">
        <v>67</v>
      </c>
      <c r="C4952" s="42" t="s">
        <v>42</v>
      </c>
      <c r="D4952" s="43">
        <v>1586</v>
      </c>
      <c r="E4952" s="97">
        <v>7.9298751800000004E-3</v>
      </c>
      <c r="F4952" s="97">
        <v>1.5262961099999999E-3</v>
      </c>
      <c r="G4952" s="97">
        <v>1.8118313E-3</v>
      </c>
      <c r="H4952" s="97">
        <v>4.59174727E-3</v>
      </c>
    </row>
    <row r="4953" spans="1:8" x14ac:dyDescent="0.2">
      <c r="A4953" s="42" t="s">
        <v>104</v>
      </c>
      <c r="B4953" s="42" t="s">
        <v>67</v>
      </c>
      <c r="C4953" s="42" t="s">
        <v>43</v>
      </c>
      <c r="D4953" s="43">
        <v>1107</v>
      </c>
      <c r="E4953" s="97">
        <v>8.0771560700000009E-3</v>
      </c>
      <c r="F4953" s="97">
        <v>9.0047735999999998E-4</v>
      </c>
      <c r="G4953" s="97">
        <v>1.83575036E-3</v>
      </c>
      <c r="H4953" s="97">
        <v>5.3297197199999998E-3</v>
      </c>
    </row>
    <row r="4954" spans="1:8" x14ac:dyDescent="0.2">
      <c r="A4954" s="42" t="s">
        <v>104</v>
      </c>
      <c r="B4954" s="42" t="s">
        <v>67</v>
      </c>
      <c r="C4954" s="42" t="s">
        <v>44</v>
      </c>
      <c r="D4954" s="43">
        <v>2716</v>
      </c>
      <c r="E4954" s="97">
        <v>7.5446042599999997E-3</v>
      </c>
      <c r="F4954" s="97">
        <v>1.93225222E-3</v>
      </c>
      <c r="G4954" s="97">
        <v>9.1468400000000003E-4</v>
      </c>
      <c r="H4954" s="97">
        <v>5.0658560700000002E-3</v>
      </c>
    </row>
    <row r="4955" spans="1:8" x14ac:dyDescent="0.2">
      <c r="A4955" s="42" t="s">
        <v>104</v>
      </c>
      <c r="B4955" s="42" t="s">
        <v>67</v>
      </c>
      <c r="C4955" s="42" t="s">
        <v>45</v>
      </c>
      <c r="D4955" s="43">
        <v>2277</v>
      </c>
      <c r="E4955" s="97">
        <v>8.6320123200000001E-3</v>
      </c>
      <c r="F4955" s="97">
        <v>1.9969113100000001E-3</v>
      </c>
      <c r="G4955" s="97">
        <v>1.1762499800000001E-3</v>
      </c>
      <c r="H4955" s="97">
        <v>5.4474340499999999E-3</v>
      </c>
    </row>
    <row r="4956" spans="1:8" x14ac:dyDescent="0.2">
      <c r="A4956" s="42" t="s">
        <v>104</v>
      </c>
      <c r="B4956" s="42" t="s">
        <v>67</v>
      </c>
      <c r="C4956" s="42" t="s">
        <v>46</v>
      </c>
      <c r="D4956" s="43">
        <v>929</v>
      </c>
      <c r="E4956" s="97">
        <v>9.8990100399999996E-3</v>
      </c>
      <c r="F4956" s="97">
        <v>2.4075317500000001E-3</v>
      </c>
      <c r="G4956" s="97">
        <v>2.8066566499999998E-3</v>
      </c>
      <c r="H4956" s="97">
        <v>4.6846218100000002E-3</v>
      </c>
    </row>
    <row r="4957" spans="1:8" x14ac:dyDescent="0.2">
      <c r="A4957" s="42" t="s">
        <v>104</v>
      </c>
      <c r="B4957" s="42" t="s">
        <v>67</v>
      </c>
      <c r="C4957" s="42" t="s">
        <v>47</v>
      </c>
      <c r="D4957" s="43">
        <v>3856</v>
      </c>
      <c r="E4957" s="97">
        <v>7.7643664999999997E-3</v>
      </c>
      <c r="F4957" s="97">
        <v>1.4765316399999999E-3</v>
      </c>
      <c r="G4957" s="97">
        <v>8.6553699000000003E-4</v>
      </c>
      <c r="H4957" s="97">
        <v>5.4222973799999998E-3</v>
      </c>
    </row>
    <row r="4958" spans="1:8" x14ac:dyDescent="0.2">
      <c r="A4958" s="42" t="s">
        <v>104</v>
      </c>
      <c r="B4958" s="42" t="s">
        <v>67</v>
      </c>
      <c r="C4958" s="42" t="s">
        <v>48</v>
      </c>
      <c r="D4958" s="43">
        <v>3385</v>
      </c>
      <c r="E4958" s="97">
        <v>5.7106821000000004E-3</v>
      </c>
      <c r="F4958" s="97">
        <v>1.30727176E-3</v>
      </c>
      <c r="G4958" s="97">
        <v>9.1774005999999998E-4</v>
      </c>
      <c r="H4958" s="97">
        <v>3.4856698000000001E-3</v>
      </c>
    </row>
    <row r="4959" spans="1:8" x14ac:dyDescent="0.2">
      <c r="A4959" s="42" t="s">
        <v>104</v>
      </c>
      <c r="B4959" s="42" t="s">
        <v>67</v>
      </c>
      <c r="C4959" s="42" t="s">
        <v>49</v>
      </c>
      <c r="D4959" s="43">
        <v>1422</v>
      </c>
      <c r="E4959" s="97">
        <v>8.1271729599999998E-3</v>
      </c>
      <c r="F4959" s="97">
        <v>1.5886920000000001E-3</v>
      </c>
      <c r="G4959" s="97">
        <v>1.0565857399999999E-3</v>
      </c>
      <c r="H4959" s="97">
        <v>5.4818133E-3</v>
      </c>
    </row>
    <row r="4960" spans="1:8" x14ac:dyDescent="0.2">
      <c r="A4960" s="42" t="s">
        <v>104</v>
      </c>
      <c r="B4960" s="42" t="s">
        <v>67</v>
      </c>
      <c r="C4960" s="42" t="s">
        <v>50</v>
      </c>
      <c r="D4960" s="43">
        <v>9058</v>
      </c>
      <c r="E4960" s="97">
        <v>5.9177594299999999E-3</v>
      </c>
      <c r="F4960" s="97">
        <v>1.8060562E-3</v>
      </c>
      <c r="G4960" s="97">
        <v>6.9924479999999996E-4</v>
      </c>
      <c r="H4960" s="97">
        <v>3.40085704E-3</v>
      </c>
    </row>
    <row r="4961" spans="1:8" x14ac:dyDescent="0.2">
      <c r="A4961" s="42" t="s">
        <v>104</v>
      </c>
      <c r="B4961" s="42" t="s">
        <v>67</v>
      </c>
      <c r="C4961" s="42" t="s">
        <v>51</v>
      </c>
      <c r="D4961" s="43">
        <v>2988</v>
      </c>
      <c r="E4961" s="97">
        <v>7.1211889800000001E-3</v>
      </c>
      <c r="F4961" s="97">
        <v>1.4554899300000001E-3</v>
      </c>
      <c r="G4961" s="97">
        <v>1.11255182E-3</v>
      </c>
      <c r="H4961" s="97">
        <v>4.5531467499999997E-3</v>
      </c>
    </row>
    <row r="4962" spans="1:8" x14ac:dyDescent="0.2">
      <c r="A4962" s="42" t="s">
        <v>104</v>
      </c>
      <c r="B4962" s="42" t="s">
        <v>67</v>
      </c>
      <c r="C4962" s="42" t="s">
        <v>52</v>
      </c>
      <c r="D4962" s="43">
        <v>2935</v>
      </c>
      <c r="E4962" s="97">
        <v>7.9589364399999998E-3</v>
      </c>
      <c r="F4962" s="97">
        <v>1.98521571E-3</v>
      </c>
      <c r="G4962" s="97">
        <v>1.2783453899999999E-3</v>
      </c>
      <c r="H4962" s="97">
        <v>4.6953748599999996E-3</v>
      </c>
    </row>
    <row r="4963" spans="1:8" x14ac:dyDescent="0.2">
      <c r="A4963" s="42" t="s">
        <v>8</v>
      </c>
      <c r="B4963" s="42" t="s">
        <v>67</v>
      </c>
      <c r="C4963" s="42" t="s">
        <v>68</v>
      </c>
      <c r="D4963" s="43">
        <v>53517</v>
      </c>
      <c r="E4963" s="97">
        <v>6.1705301599999998E-3</v>
      </c>
      <c r="F4963" s="97">
        <v>1.49177306E-3</v>
      </c>
      <c r="G4963" s="97">
        <v>9.8026373E-4</v>
      </c>
      <c r="H4963" s="97">
        <v>3.6984928900000002E-3</v>
      </c>
    </row>
    <row r="4964" spans="1:8" x14ac:dyDescent="0.2">
      <c r="A4964" s="42" t="s">
        <v>8</v>
      </c>
      <c r="B4964" s="42" t="s">
        <v>67</v>
      </c>
      <c r="C4964" s="42" t="s">
        <v>69</v>
      </c>
      <c r="D4964" s="43">
        <v>66248</v>
      </c>
      <c r="E4964" s="97">
        <v>7.1013628100000002E-3</v>
      </c>
      <c r="F4964" s="97">
        <v>1.27588751E-3</v>
      </c>
      <c r="G4964" s="97">
        <v>1.82830915E-3</v>
      </c>
      <c r="H4964" s="97">
        <v>3.9971656800000003E-3</v>
      </c>
    </row>
    <row r="4965" spans="1:8" x14ac:dyDescent="0.2">
      <c r="A4965" s="42" t="s">
        <v>53</v>
      </c>
      <c r="B4965" s="42" t="s">
        <v>67</v>
      </c>
      <c r="C4965" s="42" t="s">
        <v>68</v>
      </c>
      <c r="D4965" s="43">
        <v>48360</v>
      </c>
      <c r="E4965" s="97">
        <v>6.0266151000000004E-3</v>
      </c>
      <c r="F4965" s="97">
        <v>1.5243763999999999E-3</v>
      </c>
      <c r="G4965" s="97">
        <v>8.9714798000000004E-4</v>
      </c>
      <c r="H4965" s="97">
        <v>3.6050902399999999E-3</v>
      </c>
    </row>
    <row r="4966" spans="1:8" x14ac:dyDescent="0.2">
      <c r="A4966" s="42" t="s">
        <v>53</v>
      </c>
      <c r="B4966" s="42" t="s">
        <v>67</v>
      </c>
      <c r="C4966" s="42" t="s">
        <v>69</v>
      </c>
      <c r="D4966" s="43">
        <v>61530</v>
      </c>
      <c r="E4966" s="97">
        <v>6.9710214999999997E-3</v>
      </c>
      <c r="F4966" s="97">
        <v>1.24411284E-3</v>
      </c>
      <c r="G4966" s="97">
        <v>1.7900278500000001E-3</v>
      </c>
      <c r="H4966" s="97">
        <v>3.9531325700000002E-3</v>
      </c>
    </row>
    <row r="4967" spans="1:8" x14ac:dyDescent="0.2">
      <c r="A4967" s="42" t="s">
        <v>54</v>
      </c>
      <c r="B4967" s="42" t="s">
        <v>67</v>
      </c>
      <c r="C4967" s="42" t="s">
        <v>68</v>
      </c>
      <c r="D4967" s="43">
        <v>46525</v>
      </c>
      <c r="E4967" s="97">
        <v>6.1266070699999998E-3</v>
      </c>
      <c r="F4967" s="97">
        <v>1.5890884100000001E-3</v>
      </c>
      <c r="G4967" s="97">
        <v>8.8281912999999999E-4</v>
      </c>
      <c r="H4967" s="97">
        <v>3.6546990399999998E-3</v>
      </c>
    </row>
    <row r="4968" spans="1:8" x14ac:dyDescent="0.2">
      <c r="A4968" s="42" t="s">
        <v>54</v>
      </c>
      <c r="B4968" s="42" t="s">
        <v>67</v>
      </c>
      <c r="C4968" s="42" t="s">
        <v>69</v>
      </c>
      <c r="D4968" s="43">
        <v>65967</v>
      </c>
      <c r="E4968" s="97">
        <v>7.60471472E-3</v>
      </c>
      <c r="F4968" s="97">
        <v>1.48671201E-3</v>
      </c>
      <c r="G4968" s="97">
        <v>1.86275827E-3</v>
      </c>
      <c r="H4968" s="97">
        <v>4.2703156800000001E-3</v>
      </c>
    </row>
    <row r="4969" spans="1:8" x14ac:dyDescent="0.2">
      <c r="A4969" s="42" t="s">
        <v>55</v>
      </c>
      <c r="B4969" s="42" t="s">
        <v>67</v>
      </c>
      <c r="C4969" s="42" t="s">
        <v>68</v>
      </c>
      <c r="D4969" s="43">
        <v>45213</v>
      </c>
      <c r="E4969" s="97">
        <v>6.1101381099999998E-3</v>
      </c>
      <c r="F4969" s="97">
        <v>1.56875923E-3</v>
      </c>
      <c r="G4969" s="97">
        <v>8.6296878999999997E-4</v>
      </c>
      <c r="H4969" s="97">
        <v>3.6784096099999998E-3</v>
      </c>
    </row>
    <row r="4970" spans="1:8" x14ac:dyDescent="0.2">
      <c r="A4970" s="42" t="s">
        <v>55</v>
      </c>
      <c r="B4970" s="42" t="s">
        <v>67</v>
      </c>
      <c r="C4970" s="42" t="s">
        <v>69</v>
      </c>
      <c r="D4970" s="43">
        <v>65099</v>
      </c>
      <c r="E4970" s="97">
        <v>7.5066173499999996E-3</v>
      </c>
      <c r="F4970" s="97">
        <v>1.48991924E-3</v>
      </c>
      <c r="G4970" s="97">
        <v>1.7656371299999999E-3</v>
      </c>
      <c r="H4970" s="97">
        <v>4.2663145199999999E-3</v>
      </c>
    </row>
    <row r="4971" spans="1:8" x14ac:dyDescent="0.2">
      <c r="A4971" s="42" t="s">
        <v>56</v>
      </c>
      <c r="B4971" s="42" t="s">
        <v>67</v>
      </c>
      <c r="C4971" s="42" t="s">
        <v>68</v>
      </c>
      <c r="D4971" s="43">
        <v>42334</v>
      </c>
      <c r="E4971" s="97">
        <v>6.1346499800000003E-3</v>
      </c>
      <c r="F4971" s="97">
        <v>1.65472709E-3</v>
      </c>
      <c r="G4971" s="97">
        <v>8.3912943E-4</v>
      </c>
      <c r="H4971" s="97">
        <v>3.6644146599999999E-3</v>
      </c>
    </row>
    <row r="4972" spans="1:8" x14ac:dyDescent="0.2">
      <c r="A4972" s="42" t="s">
        <v>56</v>
      </c>
      <c r="B4972" s="42" t="s">
        <v>67</v>
      </c>
      <c r="C4972" s="42" t="s">
        <v>69</v>
      </c>
      <c r="D4972" s="43">
        <v>64747</v>
      </c>
      <c r="E4972" s="97">
        <v>7.3792754100000003E-3</v>
      </c>
      <c r="F4972" s="97">
        <v>1.4945940700000001E-3</v>
      </c>
      <c r="G4972" s="97">
        <v>1.76745223E-3</v>
      </c>
      <c r="H4972" s="97">
        <v>4.1325578800000002E-3</v>
      </c>
    </row>
    <row r="4973" spans="1:8" x14ac:dyDescent="0.2">
      <c r="A4973" s="42" t="s">
        <v>57</v>
      </c>
      <c r="B4973" s="42" t="s">
        <v>67</v>
      </c>
      <c r="C4973" s="42" t="s">
        <v>68</v>
      </c>
      <c r="D4973" s="43">
        <v>47233</v>
      </c>
      <c r="E4973" s="97">
        <v>6.17648125E-3</v>
      </c>
      <c r="F4973" s="97">
        <v>1.6632684300000001E-3</v>
      </c>
      <c r="G4973" s="97">
        <v>8.7519903E-4</v>
      </c>
      <c r="H4973" s="97">
        <v>3.6803565799999999E-3</v>
      </c>
    </row>
    <row r="4974" spans="1:8" x14ac:dyDescent="0.2">
      <c r="A4974" s="42" t="s">
        <v>57</v>
      </c>
      <c r="B4974" s="42" t="s">
        <v>67</v>
      </c>
      <c r="C4974" s="42" t="s">
        <v>69</v>
      </c>
      <c r="D4974" s="43">
        <v>82813</v>
      </c>
      <c r="E4974" s="97">
        <v>7.3547303399999998E-3</v>
      </c>
      <c r="F4974" s="97">
        <v>1.51174675E-3</v>
      </c>
      <c r="G4974" s="97">
        <v>1.63442567E-3</v>
      </c>
      <c r="H4974" s="97">
        <v>4.2084524800000004E-3</v>
      </c>
    </row>
    <row r="4975" spans="1:8" x14ac:dyDescent="0.2">
      <c r="A4975" s="42" t="s">
        <v>58</v>
      </c>
      <c r="B4975" s="42" t="s">
        <v>67</v>
      </c>
      <c r="C4975" s="42" t="s">
        <v>68</v>
      </c>
      <c r="D4975" s="43">
        <v>56497</v>
      </c>
      <c r="E4975" s="97">
        <v>5.8444652799999998E-3</v>
      </c>
      <c r="F4975" s="97">
        <v>1.5375746399999999E-3</v>
      </c>
      <c r="G4975" s="97">
        <v>8.0987704000000003E-4</v>
      </c>
      <c r="H4975" s="97">
        <v>3.5147131699999998E-3</v>
      </c>
    </row>
    <row r="4976" spans="1:8" x14ac:dyDescent="0.2">
      <c r="A4976" s="42" t="s">
        <v>58</v>
      </c>
      <c r="B4976" s="42" t="s">
        <v>67</v>
      </c>
      <c r="C4976" s="42" t="s">
        <v>69</v>
      </c>
      <c r="D4976" s="43">
        <v>98297</v>
      </c>
      <c r="E4976" s="97">
        <v>7.3239748599999996E-3</v>
      </c>
      <c r="F4976" s="97">
        <v>1.4587562700000001E-3</v>
      </c>
      <c r="G4976" s="97">
        <v>1.57491242E-3</v>
      </c>
      <c r="H4976" s="97">
        <v>4.2902110200000003E-3</v>
      </c>
    </row>
    <row r="4977" spans="1:8" x14ac:dyDescent="0.2">
      <c r="A4977" s="42" t="s">
        <v>59</v>
      </c>
      <c r="B4977" s="42" t="s">
        <v>67</v>
      </c>
      <c r="C4977" s="42" t="s">
        <v>68</v>
      </c>
      <c r="D4977" s="43">
        <v>55645</v>
      </c>
      <c r="E4977" s="97">
        <v>5.8445021899999998E-3</v>
      </c>
      <c r="F4977" s="97">
        <v>1.5362697000000001E-3</v>
      </c>
      <c r="G4977" s="97">
        <v>8.2097237000000004E-4</v>
      </c>
      <c r="H4977" s="97">
        <v>3.48725964E-3</v>
      </c>
    </row>
    <row r="4978" spans="1:8" x14ac:dyDescent="0.2">
      <c r="A4978" s="42" t="s">
        <v>59</v>
      </c>
      <c r="B4978" s="42" t="s">
        <v>67</v>
      </c>
      <c r="C4978" s="42" t="s">
        <v>69</v>
      </c>
      <c r="D4978" s="43">
        <v>96749</v>
      </c>
      <c r="E4978" s="97">
        <v>7.6489627999999999E-3</v>
      </c>
      <c r="F4978" s="97">
        <v>1.5167946700000001E-3</v>
      </c>
      <c r="G4978" s="97">
        <v>1.6962042500000001E-3</v>
      </c>
      <c r="H4978" s="97">
        <v>4.43586602E-3</v>
      </c>
    </row>
    <row r="4979" spans="1:8" x14ac:dyDescent="0.2">
      <c r="A4979" s="42" t="s">
        <v>60</v>
      </c>
      <c r="B4979" s="42" t="s">
        <v>67</v>
      </c>
      <c r="C4979" s="42" t="s">
        <v>68</v>
      </c>
      <c r="D4979" s="43">
        <v>53850</v>
      </c>
      <c r="E4979" s="97">
        <v>5.8682468199999999E-3</v>
      </c>
      <c r="F4979" s="97">
        <v>1.55987437E-3</v>
      </c>
      <c r="G4979" s="97">
        <v>8.1212793000000002E-4</v>
      </c>
      <c r="H4979" s="97">
        <v>3.4962440400000002E-3</v>
      </c>
    </row>
    <row r="4980" spans="1:8" x14ac:dyDescent="0.2">
      <c r="A4980" s="42" t="s">
        <v>60</v>
      </c>
      <c r="B4980" s="42" t="s">
        <v>67</v>
      </c>
      <c r="C4980" s="42" t="s">
        <v>69</v>
      </c>
      <c r="D4980" s="43">
        <v>89334</v>
      </c>
      <c r="E4980" s="97">
        <v>7.7929273300000003E-3</v>
      </c>
      <c r="F4980" s="97">
        <v>1.57710501E-3</v>
      </c>
      <c r="G4980" s="97">
        <v>1.66045949E-3</v>
      </c>
      <c r="H4980" s="97">
        <v>4.5552555899999996E-3</v>
      </c>
    </row>
    <row r="4981" spans="1:8" x14ac:dyDescent="0.2">
      <c r="A4981" s="42" t="s">
        <v>61</v>
      </c>
      <c r="B4981" s="42" t="s">
        <v>67</v>
      </c>
      <c r="C4981" s="42" t="s">
        <v>68</v>
      </c>
      <c r="D4981" s="43">
        <v>57539</v>
      </c>
      <c r="E4981" s="97">
        <v>5.84863773E-3</v>
      </c>
      <c r="F4981" s="97">
        <v>1.5292161700000001E-3</v>
      </c>
      <c r="G4981" s="97">
        <v>8.0845323000000005E-4</v>
      </c>
      <c r="H4981" s="97">
        <v>3.5109678399999999E-3</v>
      </c>
    </row>
    <row r="4982" spans="1:8" x14ac:dyDescent="0.2">
      <c r="A4982" s="42" t="s">
        <v>61</v>
      </c>
      <c r="B4982" s="42" t="s">
        <v>67</v>
      </c>
      <c r="C4982" s="42" t="s">
        <v>69</v>
      </c>
      <c r="D4982" s="43">
        <v>96122</v>
      </c>
      <c r="E4982" s="97">
        <v>7.9572036200000005E-3</v>
      </c>
      <c r="F4982" s="97">
        <v>1.6455274399999999E-3</v>
      </c>
      <c r="G4982" s="97">
        <v>1.64928677E-3</v>
      </c>
      <c r="H4982" s="97">
        <v>4.6830460199999997E-3</v>
      </c>
    </row>
    <row r="4983" spans="1:8" x14ac:dyDescent="0.2">
      <c r="A4983" s="42" t="s">
        <v>62</v>
      </c>
      <c r="B4983" s="42" t="s">
        <v>67</v>
      </c>
      <c r="C4983" s="42" t="s">
        <v>68</v>
      </c>
      <c r="D4983" s="43">
        <v>52998</v>
      </c>
      <c r="E4983" s="97">
        <v>5.7419058099999996E-3</v>
      </c>
      <c r="F4983" s="97">
        <v>1.56239013E-3</v>
      </c>
      <c r="G4983" s="97">
        <v>8.3941430000000002E-4</v>
      </c>
      <c r="H4983" s="97">
        <v>3.3589695399999999E-3</v>
      </c>
    </row>
    <row r="4984" spans="1:8" x14ac:dyDescent="0.2">
      <c r="A4984" s="42" t="s">
        <v>62</v>
      </c>
      <c r="B4984" s="42" t="s">
        <v>67</v>
      </c>
      <c r="C4984" s="42" t="s">
        <v>69</v>
      </c>
      <c r="D4984" s="43">
        <v>83996</v>
      </c>
      <c r="E4984" s="97">
        <v>8.0879376699999998E-3</v>
      </c>
      <c r="F4984" s="97">
        <v>1.7125890299999999E-3</v>
      </c>
      <c r="G4984" s="97">
        <v>1.71359202E-3</v>
      </c>
      <c r="H4984" s="97">
        <v>4.6616177900000002E-3</v>
      </c>
    </row>
    <row r="4985" spans="1:8" x14ac:dyDescent="0.2">
      <c r="A4985" s="42" t="s">
        <v>63</v>
      </c>
      <c r="B4985" s="42" t="s">
        <v>67</v>
      </c>
      <c r="C4985" s="42" t="s">
        <v>68</v>
      </c>
      <c r="D4985" s="43">
        <v>70381</v>
      </c>
      <c r="E4985" s="97">
        <v>5.8060035000000003E-3</v>
      </c>
      <c r="F4985" s="97">
        <v>1.53389125E-3</v>
      </c>
      <c r="G4985" s="97">
        <v>8.0888447999999998E-4</v>
      </c>
      <c r="H4985" s="97">
        <v>3.4632272899999999E-3</v>
      </c>
    </row>
    <row r="4986" spans="1:8" x14ac:dyDescent="0.2">
      <c r="A4986" s="42" t="s">
        <v>63</v>
      </c>
      <c r="B4986" s="42" t="s">
        <v>67</v>
      </c>
      <c r="C4986" s="42" t="s">
        <v>69</v>
      </c>
      <c r="D4986" s="43">
        <v>105500</v>
      </c>
      <c r="E4986" s="97">
        <v>8.1061840400000005E-3</v>
      </c>
      <c r="F4986" s="97">
        <v>1.6728440200000001E-3</v>
      </c>
      <c r="G4986" s="97">
        <v>1.6377611900000001E-3</v>
      </c>
      <c r="H4986" s="97">
        <v>4.8049427100000002E-3</v>
      </c>
    </row>
    <row r="4987" spans="1:8" x14ac:dyDescent="0.2">
      <c r="A4987" s="42" t="s">
        <v>64</v>
      </c>
      <c r="B4987" s="42" t="s">
        <v>67</v>
      </c>
      <c r="C4987" s="42" t="s">
        <v>68</v>
      </c>
      <c r="D4987" s="43">
        <v>75276</v>
      </c>
      <c r="E4987" s="97">
        <v>5.8103529999999999E-3</v>
      </c>
      <c r="F4987" s="97">
        <v>1.5306303099999999E-3</v>
      </c>
      <c r="G4987" s="97">
        <v>8.0777021999999996E-4</v>
      </c>
      <c r="H4987" s="97">
        <v>3.4708972300000001E-3</v>
      </c>
    </row>
    <row r="4988" spans="1:8" x14ac:dyDescent="0.2">
      <c r="A4988" s="42" t="s">
        <v>64</v>
      </c>
      <c r="B4988" s="42" t="s">
        <v>67</v>
      </c>
      <c r="C4988" s="42" t="s">
        <v>69</v>
      </c>
      <c r="D4988" s="43">
        <v>106367</v>
      </c>
      <c r="E4988" s="97">
        <v>8.1045194800000008E-3</v>
      </c>
      <c r="F4988" s="97">
        <v>1.6579257199999999E-3</v>
      </c>
      <c r="G4988" s="97">
        <v>1.58585976E-3</v>
      </c>
      <c r="H4988" s="97">
        <v>4.8604125100000003E-3</v>
      </c>
    </row>
    <row r="4989" spans="1:8" x14ac:dyDescent="0.2">
      <c r="A4989" s="42" t="s">
        <v>65</v>
      </c>
      <c r="B4989" s="42" t="s">
        <v>67</v>
      </c>
      <c r="C4989" s="42" t="s">
        <v>68</v>
      </c>
      <c r="D4989" s="43">
        <v>79497</v>
      </c>
      <c r="E4989" s="97">
        <v>5.8674199500000001E-3</v>
      </c>
      <c r="F4989" s="97">
        <v>1.54808578E-3</v>
      </c>
      <c r="G4989" s="97">
        <v>8.1545564000000002E-4</v>
      </c>
      <c r="H4989" s="97">
        <v>3.5026894400000002E-3</v>
      </c>
    </row>
    <row r="4990" spans="1:8" x14ac:dyDescent="0.2">
      <c r="A4990" s="42" t="s">
        <v>65</v>
      </c>
      <c r="B4990" s="42" t="s">
        <v>67</v>
      </c>
      <c r="C4990" s="42" t="s">
        <v>69</v>
      </c>
      <c r="D4990" s="43">
        <v>108896</v>
      </c>
      <c r="E4990" s="97">
        <v>8.3664193699999993E-3</v>
      </c>
      <c r="F4990" s="97">
        <v>1.7455660400000001E-3</v>
      </c>
      <c r="G4990" s="97">
        <v>1.5328660700000001E-3</v>
      </c>
      <c r="H4990" s="97">
        <v>5.0876167999999999E-3</v>
      </c>
    </row>
    <row r="4991" spans="1:8" x14ac:dyDescent="0.2">
      <c r="A4991" s="42" t="s">
        <v>66</v>
      </c>
      <c r="B4991" s="42" t="s">
        <v>67</v>
      </c>
      <c r="C4991" s="42" t="s">
        <v>68</v>
      </c>
      <c r="D4991" s="43">
        <v>84037</v>
      </c>
      <c r="E4991" s="97">
        <v>5.8557580399999998E-3</v>
      </c>
      <c r="F4991" s="97">
        <v>1.53612758E-3</v>
      </c>
      <c r="G4991" s="97">
        <v>8.2507849000000002E-4</v>
      </c>
      <c r="H4991" s="97">
        <v>3.4934420999999998E-3</v>
      </c>
    </row>
    <row r="4992" spans="1:8" x14ac:dyDescent="0.2">
      <c r="A4992" s="42" t="s">
        <v>66</v>
      </c>
      <c r="B4992" s="42" t="s">
        <v>67</v>
      </c>
      <c r="C4992" s="42" t="s">
        <v>69</v>
      </c>
      <c r="D4992" s="43">
        <v>108755</v>
      </c>
      <c r="E4992" s="97">
        <v>8.2204634400000007E-3</v>
      </c>
      <c r="F4992" s="97">
        <v>1.7095751600000001E-3</v>
      </c>
      <c r="G4992" s="97">
        <v>1.5197684299999999E-3</v>
      </c>
      <c r="H4992" s="97">
        <v>4.99994857E-3</v>
      </c>
    </row>
    <row r="4993" spans="1:8" x14ac:dyDescent="0.2">
      <c r="A4993" s="42" t="s">
        <v>104</v>
      </c>
      <c r="B4993" s="42" t="s">
        <v>67</v>
      </c>
      <c r="C4993" s="42" t="s">
        <v>68</v>
      </c>
      <c r="D4993" s="43">
        <v>87677</v>
      </c>
      <c r="E4993" s="97">
        <v>5.8431942300000003E-3</v>
      </c>
      <c r="F4993" s="97">
        <v>1.50493103E-3</v>
      </c>
      <c r="G4993" s="97">
        <v>8.3073993000000001E-4</v>
      </c>
      <c r="H4993" s="97">
        <v>3.5177297900000001E-3</v>
      </c>
    </row>
    <row r="4994" spans="1:8" x14ac:dyDescent="0.2">
      <c r="A4994" s="42" t="s">
        <v>104</v>
      </c>
      <c r="B4994" s="42" t="s">
        <v>67</v>
      </c>
      <c r="C4994" s="42" t="s">
        <v>69</v>
      </c>
      <c r="D4994" s="43">
        <v>106898</v>
      </c>
      <c r="E4994" s="97">
        <v>8.2043755700000002E-3</v>
      </c>
      <c r="F4994" s="97">
        <v>1.6984916100000001E-3</v>
      </c>
      <c r="G4994" s="97">
        <v>1.49167365E-3</v>
      </c>
      <c r="H4994" s="97">
        <v>5.0138466799999996E-3</v>
      </c>
    </row>
    <row r="4995" spans="1:8" x14ac:dyDescent="0.2">
      <c r="A4995" s="42" t="s">
        <v>8</v>
      </c>
      <c r="B4995" s="42" t="s">
        <v>70</v>
      </c>
      <c r="C4995" s="42" t="s">
        <v>68</v>
      </c>
      <c r="D4995" s="43">
        <v>11050</v>
      </c>
      <c r="E4995" s="97">
        <v>6.0053217399999997E-3</v>
      </c>
      <c r="F4995" s="97">
        <v>1.5719192799999999E-3</v>
      </c>
      <c r="G4995" s="97">
        <v>1.00068687E-3</v>
      </c>
      <c r="H4995" s="97">
        <v>3.4327151099999998E-3</v>
      </c>
    </row>
    <row r="4996" spans="1:8" x14ac:dyDescent="0.2">
      <c r="A4996" s="42" t="s">
        <v>8</v>
      </c>
      <c r="B4996" s="42" t="s">
        <v>71</v>
      </c>
      <c r="C4996" s="42" t="s">
        <v>68</v>
      </c>
      <c r="D4996" s="43">
        <v>9479</v>
      </c>
      <c r="E4996" s="97">
        <v>6.5742215800000002E-3</v>
      </c>
      <c r="F4996" s="97">
        <v>1.5056233000000001E-3</v>
      </c>
      <c r="G4996" s="97">
        <v>1.07140199E-3</v>
      </c>
      <c r="H4996" s="97">
        <v>3.9971957999999997E-3</v>
      </c>
    </row>
    <row r="4997" spans="1:8" x14ac:dyDescent="0.2">
      <c r="A4997" s="42" t="s">
        <v>8</v>
      </c>
      <c r="B4997" s="42" t="s">
        <v>72</v>
      </c>
      <c r="C4997" s="42" t="s">
        <v>68</v>
      </c>
      <c r="D4997" s="43">
        <v>391</v>
      </c>
      <c r="E4997" s="97">
        <v>6.0561710099999999E-3</v>
      </c>
      <c r="F4997" s="97">
        <v>2.1820827600000001E-3</v>
      </c>
      <c r="G4997" s="97">
        <v>8.1148739000000002E-4</v>
      </c>
      <c r="H4997" s="97">
        <v>3.0626004000000001E-3</v>
      </c>
    </row>
    <row r="4998" spans="1:8" x14ac:dyDescent="0.2">
      <c r="A4998" s="42" t="s">
        <v>8</v>
      </c>
      <c r="B4998" s="42" t="s">
        <v>73</v>
      </c>
      <c r="C4998" s="42" t="s">
        <v>68</v>
      </c>
      <c r="D4998" s="43">
        <v>4358</v>
      </c>
      <c r="E4998" s="97">
        <v>6.6401560100000003E-3</v>
      </c>
      <c r="F4998" s="97">
        <v>1.71593724E-3</v>
      </c>
      <c r="G4998" s="97">
        <v>9.8575870999999997E-4</v>
      </c>
      <c r="H4998" s="97">
        <v>3.9384595600000004E-3</v>
      </c>
    </row>
    <row r="4999" spans="1:8" x14ac:dyDescent="0.2">
      <c r="A4999" s="42" t="s">
        <v>8</v>
      </c>
      <c r="B4999" s="42" t="s">
        <v>74</v>
      </c>
      <c r="C4999" s="42" t="s">
        <v>68</v>
      </c>
      <c r="D4999" s="43">
        <v>20081</v>
      </c>
      <c r="E4999" s="97">
        <v>6.4005520600000001E-3</v>
      </c>
      <c r="F4999" s="97">
        <v>1.52073546E-3</v>
      </c>
      <c r="G4999" s="97">
        <v>9.7783928000000006E-4</v>
      </c>
      <c r="H4999" s="97">
        <v>3.9019768399999998E-3</v>
      </c>
    </row>
    <row r="5000" spans="1:8" x14ac:dyDescent="0.2">
      <c r="A5000" s="42" t="s">
        <v>8</v>
      </c>
      <c r="B5000" s="42" t="s">
        <v>75</v>
      </c>
      <c r="C5000" s="42" t="s">
        <v>68</v>
      </c>
      <c r="D5000" s="43">
        <v>8158</v>
      </c>
      <c r="E5000" s="97">
        <v>5.1136506999999998E-3</v>
      </c>
      <c r="F5000" s="97">
        <v>1.1429970300000001E-3</v>
      </c>
      <c r="G5000" s="97">
        <v>8.5782619999999997E-4</v>
      </c>
      <c r="H5000" s="97">
        <v>3.1128269799999999E-3</v>
      </c>
    </row>
    <row r="5001" spans="1:8" x14ac:dyDescent="0.2">
      <c r="A5001" s="42" t="s">
        <v>8</v>
      </c>
      <c r="B5001" s="42" t="s">
        <v>70</v>
      </c>
      <c r="C5001" s="42" t="s">
        <v>69</v>
      </c>
      <c r="D5001" s="43">
        <v>8495</v>
      </c>
      <c r="E5001" s="97">
        <v>6.7080115500000002E-3</v>
      </c>
      <c r="F5001" s="97">
        <v>1.40480215E-3</v>
      </c>
      <c r="G5001" s="97">
        <v>1.64017072E-3</v>
      </c>
      <c r="H5001" s="97">
        <v>3.6630382E-3</v>
      </c>
    </row>
    <row r="5002" spans="1:8" x14ac:dyDescent="0.2">
      <c r="A5002" s="42" t="s">
        <v>8</v>
      </c>
      <c r="B5002" s="42" t="s">
        <v>71</v>
      </c>
      <c r="C5002" s="42" t="s">
        <v>69</v>
      </c>
      <c r="D5002" s="43">
        <v>6371</v>
      </c>
      <c r="E5002" s="97">
        <v>8.4994903699999996E-3</v>
      </c>
      <c r="F5002" s="97">
        <v>1.8257931399999999E-3</v>
      </c>
      <c r="G5002" s="97">
        <v>1.96682026E-3</v>
      </c>
      <c r="H5002" s="97">
        <v>4.7068764800000003E-3</v>
      </c>
    </row>
    <row r="5003" spans="1:8" x14ac:dyDescent="0.2">
      <c r="A5003" s="42" t="s">
        <v>8</v>
      </c>
      <c r="B5003" s="42" t="s">
        <v>72</v>
      </c>
      <c r="C5003" s="42" t="s">
        <v>69</v>
      </c>
      <c r="D5003" s="43">
        <v>8389</v>
      </c>
      <c r="E5003" s="97">
        <v>5.5116789600000004E-3</v>
      </c>
      <c r="F5003" s="97">
        <v>8.1746684999999995E-4</v>
      </c>
      <c r="G5003" s="97">
        <v>2.5534896699999999E-3</v>
      </c>
      <c r="H5003" s="97">
        <v>2.14072196E-3</v>
      </c>
    </row>
    <row r="5004" spans="1:8" x14ac:dyDescent="0.2">
      <c r="A5004" s="42" t="s">
        <v>8</v>
      </c>
      <c r="B5004" s="42" t="s">
        <v>73</v>
      </c>
      <c r="C5004" s="42" t="s">
        <v>69</v>
      </c>
      <c r="D5004" s="43">
        <v>4993</v>
      </c>
      <c r="E5004" s="97">
        <v>8.0751035199999998E-3</v>
      </c>
      <c r="F5004" s="97">
        <v>1.4946709999999999E-3</v>
      </c>
      <c r="G5004" s="97">
        <v>2.0452635900000001E-3</v>
      </c>
      <c r="H5004" s="97">
        <v>4.53516844E-3</v>
      </c>
    </row>
    <row r="5005" spans="1:8" x14ac:dyDescent="0.2">
      <c r="A5005" s="42" t="s">
        <v>8</v>
      </c>
      <c r="B5005" s="42" t="s">
        <v>74</v>
      </c>
      <c r="C5005" s="42" t="s">
        <v>69</v>
      </c>
      <c r="D5005" s="43">
        <v>18770</v>
      </c>
      <c r="E5005" s="97">
        <v>7.1784557000000001E-3</v>
      </c>
      <c r="F5005" s="97">
        <v>1.49341974E-3</v>
      </c>
      <c r="G5005" s="97">
        <v>1.6392025100000001E-3</v>
      </c>
      <c r="H5005" s="97">
        <v>4.0458329699999997E-3</v>
      </c>
    </row>
    <row r="5006" spans="1:8" x14ac:dyDescent="0.2">
      <c r="A5006" s="42" t="s">
        <v>8</v>
      </c>
      <c r="B5006" s="42" t="s">
        <v>75</v>
      </c>
      <c r="C5006" s="42" t="s">
        <v>69</v>
      </c>
      <c r="D5006" s="43">
        <v>19230</v>
      </c>
      <c r="E5006" s="97">
        <v>7.1773370800000003E-3</v>
      </c>
      <c r="F5006" s="97">
        <v>9.6760078000000002E-4</v>
      </c>
      <c r="G5006" s="97">
        <v>1.6774261600000001E-3</v>
      </c>
      <c r="H5006" s="97">
        <v>4.53230966E-3</v>
      </c>
    </row>
    <row r="5007" spans="1:8" x14ac:dyDescent="0.2">
      <c r="A5007" s="42" t="s">
        <v>53</v>
      </c>
      <c r="B5007" s="42" t="s">
        <v>70</v>
      </c>
      <c r="C5007" s="42" t="s">
        <v>68</v>
      </c>
      <c r="D5007" s="43">
        <v>10616</v>
      </c>
      <c r="E5007" s="97">
        <v>5.9556316700000002E-3</v>
      </c>
      <c r="F5007" s="97">
        <v>1.6295674600000001E-3</v>
      </c>
      <c r="G5007" s="97">
        <v>9.2064234E-4</v>
      </c>
      <c r="H5007" s="97">
        <v>3.4054213899999998E-3</v>
      </c>
    </row>
    <row r="5008" spans="1:8" x14ac:dyDescent="0.2">
      <c r="A5008" s="42" t="s">
        <v>53</v>
      </c>
      <c r="B5008" s="42" t="s">
        <v>71</v>
      </c>
      <c r="C5008" s="42" t="s">
        <v>68</v>
      </c>
      <c r="D5008" s="43">
        <v>7373</v>
      </c>
      <c r="E5008" s="97">
        <v>6.1704709700000004E-3</v>
      </c>
      <c r="F5008" s="97">
        <v>1.4684880699999999E-3</v>
      </c>
      <c r="G5008" s="97">
        <v>9.6124443E-4</v>
      </c>
      <c r="H5008" s="97">
        <v>3.74073799E-3</v>
      </c>
    </row>
    <row r="5009" spans="1:8" x14ac:dyDescent="0.2">
      <c r="A5009" s="42" t="s">
        <v>53</v>
      </c>
      <c r="B5009" s="42" t="s">
        <v>72</v>
      </c>
      <c r="C5009" s="42" t="s">
        <v>68</v>
      </c>
      <c r="D5009" s="43">
        <v>437</v>
      </c>
      <c r="E5009" s="97">
        <v>5.6829495799999999E-3</v>
      </c>
      <c r="F5009" s="97">
        <v>1.9983417699999998E-3</v>
      </c>
      <c r="G5009" s="97">
        <v>7.4850068000000003E-4</v>
      </c>
      <c r="H5009" s="97">
        <v>2.93610664E-3</v>
      </c>
    </row>
    <row r="5010" spans="1:8" x14ac:dyDescent="0.2">
      <c r="A5010" s="42" t="s">
        <v>53</v>
      </c>
      <c r="B5010" s="42" t="s">
        <v>73</v>
      </c>
      <c r="C5010" s="42" t="s">
        <v>68</v>
      </c>
      <c r="D5010" s="43">
        <v>4240</v>
      </c>
      <c r="E5010" s="97">
        <v>6.6397485099999997E-3</v>
      </c>
      <c r="F5010" s="97">
        <v>1.75447106E-3</v>
      </c>
      <c r="G5010" s="97">
        <v>9.0239537999999995E-4</v>
      </c>
      <c r="H5010" s="97">
        <v>3.9828816E-3</v>
      </c>
    </row>
    <row r="5011" spans="1:8" x14ac:dyDescent="0.2">
      <c r="A5011" s="42" t="s">
        <v>53</v>
      </c>
      <c r="B5011" s="42" t="s">
        <v>74</v>
      </c>
      <c r="C5011" s="42" t="s">
        <v>68</v>
      </c>
      <c r="D5011" s="43">
        <v>17609</v>
      </c>
      <c r="E5011" s="97">
        <v>6.3235213199999999E-3</v>
      </c>
      <c r="F5011" s="97">
        <v>1.6023303799999999E-3</v>
      </c>
      <c r="G5011" s="97">
        <v>8.9924202E-4</v>
      </c>
      <c r="H5011" s="97">
        <v>3.8219484399999999E-3</v>
      </c>
    </row>
    <row r="5012" spans="1:8" x14ac:dyDescent="0.2">
      <c r="A5012" s="42" t="s">
        <v>53</v>
      </c>
      <c r="B5012" s="42" t="s">
        <v>75</v>
      </c>
      <c r="C5012" s="42" t="s">
        <v>68</v>
      </c>
      <c r="D5012" s="43">
        <v>8085</v>
      </c>
      <c r="E5012" s="97">
        <v>5.0390066099999997E-3</v>
      </c>
      <c r="F5012" s="97">
        <v>1.1211531900000001E-3</v>
      </c>
      <c r="G5012" s="97">
        <v>8.0856872999999997E-4</v>
      </c>
      <c r="H5012" s="97">
        <v>3.1092842099999999E-3</v>
      </c>
    </row>
    <row r="5013" spans="1:8" x14ac:dyDescent="0.2">
      <c r="A5013" s="42" t="s">
        <v>53</v>
      </c>
      <c r="B5013" s="42" t="s">
        <v>70</v>
      </c>
      <c r="C5013" s="42" t="s">
        <v>69</v>
      </c>
      <c r="D5013" s="43">
        <v>8035</v>
      </c>
      <c r="E5013" s="97">
        <v>6.6161409500000001E-3</v>
      </c>
      <c r="F5013" s="97">
        <v>1.4104623799999999E-3</v>
      </c>
      <c r="G5013" s="97">
        <v>1.5681477900000001E-3</v>
      </c>
      <c r="H5013" s="97">
        <v>3.6375303E-3</v>
      </c>
    </row>
    <row r="5014" spans="1:8" x14ac:dyDescent="0.2">
      <c r="A5014" s="42" t="s">
        <v>53</v>
      </c>
      <c r="B5014" s="42" t="s">
        <v>71</v>
      </c>
      <c r="C5014" s="42" t="s">
        <v>69</v>
      </c>
      <c r="D5014" s="43">
        <v>3998</v>
      </c>
      <c r="E5014" s="97">
        <v>8.1412607900000003E-3</v>
      </c>
      <c r="F5014" s="97">
        <v>1.79746099E-3</v>
      </c>
      <c r="G5014" s="97">
        <v>1.8822603399999999E-3</v>
      </c>
      <c r="H5014" s="97">
        <v>4.4615389899999996E-3</v>
      </c>
    </row>
    <row r="5015" spans="1:8" x14ac:dyDescent="0.2">
      <c r="A5015" s="42" t="s">
        <v>53</v>
      </c>
      <c r="B5015" s="42" t="s">
        <v>72</v>
      </c>
      <c r="C5015" s="42" t="s">
        <v>69</v>
      </c>
      <c r="D5015" s="43">
        <v>9695</v>
      </c>
      <c r="E5015" s="97">
        <v>5.5292160899999996E-3</v>
      </c>
      <c r="F5015" s="97">
        <v>7.6132432999999995E-4</v>
      </c>
      <c r="G5015" s="97">
        <v>2.53392809E-3</v>
      </c>
      <c r="H5015" s="97">
        <v>2.2339631899999999E-3</v>
      </c>
    </row>
    <row r="5016" spans="1:8" x14ac:dyDescent="0.2">
      <c r="A5016" s="42" t="s">
        <v>53</v>
      </c>
      <c r="B5016" s="42" t="s">
        <v>73</v>
      </c>
      <c r="C5016" s="42" t="s">
        <v>69</v>
      </c>
      <c r="D5016" s="43">
        <v>4607</v>
      </c>
      <c r="E5016" s="97">
        <v>8.0623635899999997E-3</v>
      </c>
      <c r="F5016" s="97">
        <v>1.54422543E-3</v>
      </c>
      <c r="G5016" s="97">
        <v>1.9556791200000001E-3</v>
      </c>
      <c r="H5016" s="97">
        <v>4.5624585599999996E-3</v>
      </c>
    </row>
    <row r="5017" spans="1:8" x14ac:dyDescent="0.2">
      <c r="A5017" s="42" t="s">
        <v>53</v>
      </c>
      <c r="B5017" s="42" t="s">
        <v>74</v>
      </c>
      <c r="C5017" s="42" t="s">
        <v>69</v>
      </c>
      <c r="D5017" s="43">
        <v>17676</v>
      </c>
      <c r="E5017" s="97">
        <v>7.2401396599999996E-3</v>
      </c>
      <c r="F5017" s="97">
        <v>1.5464410300000001E-3</v>
      </c>
      <c r="G5017" s="97">
        <v>1.5888504899999999E-3</v>
      </c>
      <c r="H5017" s="97">
        <v>4.1614215599999997E-3</v>
      </c>
    </row>
    <row r="5018" spans="1:8" x14ac:dyDescent="0.2">
      <c r="A5018" s="42" t="s">
        <v>53</v>
      </c>
      <c r="B5018" s="42" t="s">
        <v>75</v>
      </c>
      <c r="C5018" s="42" t="s">
        <v>69</v>
      </c>
      <c r="D5018" s="43">
        <v>17519</v>
      </c>
      <c r="E5018" s="97">
        <v>7.1060980599999997E-3</v>
      </c>
      <c r="F5018" s="97">
        <v>9.2475434000000001E-4</v>
      </c>
      <c r="G5018" s="97">
        <v>1.6184885700000001E-3</v>
      </c>
      <c r="H5018" s="97">
        <v>4.5628546699999998E-3</v>
      </c>
    </row>
    <row r="5019" spans="1:8" x14ac:dyDescent="0.2">
      <c r="A5019" s="42" t="s">
        <v>54</v>
      </c>
      <c r="B5019" s="42" t="s">
        <v>70</v>
      </c>
      <c r="C5019" s="42" t="s">
        <v>68</v>
      </c>
      <c r="D5019" s="43">
        <v>10314</v>
      </c>
      <c r="E5019" s="97">
        <v>5.9884238899999996E-3</v>
      </c>
      <c r="F5019" s="97">
        <v>1.6486499599999999E-3</v>
      </c>
      <c r="G5019" s="97">
        <v>8.8816351E-4</v>
      </c>
      <c r="H5019" s="97">
        <v>3.4516099400000002E-3</v>
      </c>
    </row>
    <row r="5020" spans="1:8" x14ac:dyDescent="0.2">
      <c r="A5020" s="42" t="s">
        <v>54</v>
      </c>
      <c r="B5020" s="42" t="s">
        <v>71</v>
      </c>
      <c r="C5020" s="42" t="s">
        <v>68</v>
      </c>
      <c r="D5020" s="43">
        <v>8188</v>
      </c>
      <c r="E5020" s="97">
        <v>6.5948698499999998E-3</v>
      </c>
      <c r="F5020" s="97">
        <v>1.7170704700000001E-3</v>
      </c>
      <c r="G5020" s="97">
        <v>9.5610336999999996E-4</v>
      </c>
      <c r="H5020" s="97">
        <v>3.9216955199999999E-3</v>
      </c>
    </row>
    <row r="5021" spans="1:8" x14ac:dyDescent="0.2">
      <c r="A5021" s="42" t="s">
        <v>54</v>
      </c>
      <c r="B5021" s="42" t="s">
        <v>72</v>
      </c>
      <c r="C5021" s="42" t="s">
        <v>68</v>
      </c>
      <c r="D5021" s="43">
        <v>455</v>
      </c>
      <c r="E5021" s="97">
        <v>5.3336129100000004E-3</v>
      </c>
      <c r="F5021" s="97">
        <v>1.7444798199999999E-3</v>
      </c>
      <c r="G5021" s="97">
        <v>8.3491022999999996E-4</v>
      </c>
      <c r="H5021" s="97">
        <v>2.7542223899999999E-3</v>
      </c>
    </row>
    <row r="5022" spans="1:8" x14ac:dyDescent="0.2">
      <c r="A5022" s="42" t="s">
        <v>54</v>
      </c>
      <c r="B5022" s="42" t="s">
        <v>73</v>
      </c>
      <c r="C5022" s="42" t="s">
        <v>68</v>
      </c>
      <c r="D5022" s="43">
        <v>3836</v>
      </c>
      <c r="E5022" s="97">
        <v>6.64105019E-3</v>
      </c>
      <c r="F5022" s="97">
        <v>1.81985998E-3</v>
      </c>
      <c r="G5022" s="97">
        <v>9.1706711000000003E-4</v>
      </c>
      <c r="H5022" s="97">
        <v>3.90412262E-3</v>
      </c>
    </row>
    <row r="5023" spans="1:8" x14ac:dyDescent="0.2">
      <c r="A5023" s="42" t="s">
        <v>54</v>
      </c>
      <c r="B5023" s="42" t="s">
        <v>74</v>
      </c>
      <c r="C5023" s="42" t="s">
        <v>68</v>
      </c>
      <c r="D5023" s="43">
        <v>15785</v>
      </c>
      <c r="E5023" s="97">
        <v>6.3807087100000003E-3</v>
      </c>
      <c r="F5023" s="97">
        <v>1.6531800800000001E-3</v>
      </c>
      <c r="G5023" s="97">
        <v>8.8160031999999998E-4</v>
      </c>
      <c r="H5023" s="97">
        <v>3.84592783E-3</v>
      </c>
    </row>
    <row r="5024" spans="1:8" x14ac:dyDescent="0.2">
      <c r="A5024" s="42" t="s">
        <v>54</v>
      </c>
      <c r="B5024" s="42" t="s">
        <v>75</v>
      </c>
      <c r="C5024" s="42" t="s">
        <v>68</v>
      </c>
      <c r="D5024" s="43">
        <v>7947</v>
      </c>
      <c r="E5024" s="97">
        <v>5.1158482799999998E-3</v>
      </c>
      <c r="F5024" s="97">
        <v>1.13232928E-3</v>
      </c>
      <c r="G5024" s="97">
        <v>7.8900876999999996E-4</v>
      </c>
      <c r="H5024" s="97">
        <v>3.19450974E-3</v>
      </c>
    </row>
    <row r="5025" spans="1:8" x14ac:dyDescent="0.2">
      <c r="A5025" s="42" t="s">
        <v>54</v>
      </c>
      <c r="B5025" s="42" t="s">
        <v>70</v>
      </c>
      <c r="C5025" s="42" t="s">
        <v>69</v>
      </c>
      <c r="D5025" s="43">
        <v>8172</v>
      </c>
      <c r="E5025" s="97">
        <v>6.82171823E-3</v>
      </c>
      <c r="F5025" s="97">
        <v>1.6028702199999999E-3</v>
      </c>
      <c r="G5025" s="97">
        <v>1.57013366E-3</v>
      </c>
      <c r="H5025" s="97">
        <v>3.7710106999999998E-3</v>
      </c>
    </row>
    <row r="5026" spans="1:8" x14ac:dyDescent="0.2">
      <c r="A5026" s="42" t="s">
        <v>54</v>
      </c>
      <c r="B5026" s="42" t="s">
        <v>71</v>
      </c>
      <c r="C5026" s="42" t="s">
        <v>69</v>
      </c>
      <c r="D5026" s="43">
        <v>8053</v>
      </c>
      <c r="E5026" s="97">
        <v>1.1427451159999999E-2</v>
      </c>
      <c r="F5026" s="97">
        <v>2.8106399800000002E-3</v>
      </c>
      <c r="G5026" s="97">
        <v>2.1291910300000002E-3</v>
      </c>
      <c r="H5026" s="97">
        <v>6.4875305800000003E-3</v>
      </c>
    </row>
    <row r="5027" spans="1:8" x14ac:dyDescent="0.2">
      <c r="A5027" s="42" t="s">
        <v>54</v>
      </c>
      <c r="B5027" s="42" t="s">
        <v>72</v>
      </c>
      <c r="C5027" s="42" t="s">
        <v>69</v>
      </c>
      <c r="D5027" s="43">
        <v>11828</v>
      </c>
      <c r="E5027" s="97">
        <v>5.7306048700000002E-3</v>
      </c>
      <c r="F5027" s="97">
        <v>8.5347910999999997E-4</v>
      </c>
      <c r="G5027" s="97">
        <v>2.6206096800000002E-3</v>
      </c>
      <c r="H5027" s="97">
        <v>2.2565136499999999E-3</v>
      </c>
    </row>
    <row r="5028" spans="1:8" x14ac:dyDescent="0.2">
      <c r="A5028" s="42" t="s">
        <v>54</v>
      </c>
      <c r="B5028" s="42" t="s">
        <v>73</v>
      </c>
      <c r="C5028" s="42" t="s">
        <v>69</v>
      </c>
      <c r="D5028" s="43">
        <v>3825</v>
      </c>
      <c r="E5028" s="97">
        <v>8.8417783900000008E-3</v>
      </c>
      <c r="F5028" s="97">
        <v>1.8999513500000001E-3</v>
      </c>
      <c r="G5028" s="97">
        <v>1.7402624099999999E-3</v>
      </c>
      <c r="H5028" s="97">
        <v>5.2014249600000001E-3</v>
      </c>
    </row>
    <row r="5029" spans="1:8" x14ac:dyDescent="0.2">
      <c r="A5029" s="42" t="s">
        <v>54</v>
      </c>
      <c r="B5029" s="42" t="s">
        <v>74</v>
      </c>
      <c r="C5029" s="42" t="s">
        <v>69</v>
      </c>
      <c r="D5029" s="43">
        <v>16852</v>
      </c>
      <c r="E5029" s="97">
        <v>7.4730363999999999E-3</v>
      </c>
      <c r="F5029" s="97">
        <v>1.60981871E-3</v>
      </c>
      <c r="G5029" s="97">
        <v>1.6085096599999999E-3</v>
      </c>
      <c r="H5029" s="97">
        <v>4.2546093399999999E-3</v>
      </c>
    </row>
    <row r="5030" spans="1:8" x14ac:dyDescent="0.2">
      <c r="A5030" s="42" t="s">
        <v>54</v>
      </c>
      <c r="B5030" s="42" t="s">
        <v>75</v>
      </c>
      <c r="C5030" s="42" t="s">
        <v>69</v>
      </c>
      <c r="D5030" s="43">
        <v>17237</v>
      </c>
      <c r="E5030" s="97">
        <v>7.3302119800000001E-3</v>
      </c>
      <c r="F5030" s="97">
        <v>1.0355782300000001E-3</v>
      </c>
      <c r="G5030" s="97">
        <v>1.6327311700000001E-3</v>
      </c>
      <c r="H5030" s="97">
        <v>4.6617718299999996E-3</v>
      </c>
    </row>
    <row r="5031" spans="1:8" x14ac:dyDescent="0.2">
      <c r="A5031" s="42" t="s">
        <v>55</v>
      </c>
      <c r="B5031" s="42" t="s">
        <v>70</v>
      </c>
      <c r="C5031" s="42" t="s">
        <v>68</v>
      </c>
      <c r="D5031" s="43">
        <v>10042</v>
      </c>
      <c r="E5031" s="97">
        <v>5.9559074E-3</v>
      </c>
      <c r="F5031" s="97">
        <v>1.6194261799999999E-3</v>
      </c>
      <c r="G5031" s="97">
        <v>8.6173002999999999E-4</v>
      </c>
      <c r="H5031" s="97">
        <v>3.4747507200000001E-3</v>
      </c>
    </row>
    <row r="5032" spans="1:8" x14ac:dyDescent="0.2">
      <c r="A5032" s="42" t="s">
        <v>55</v>
      </c>
      <c r="B5032" s="42" t="s">
        <v>71</v>
      </c>
      <c r="C5032" s="42" t="s">
        <v>68</v>
      </c>
      <c r="D5032" s="43">
        <v>7310</v>
      </c>
      <c r="E5032" s="97">
        <v>6.0555790599999999E-3</v>
      </c>
      <c r="F5032" s="97">
        <v>1.4581066799999999E-3</v>
      </c>
      <c r="G5032" s="97">
        <v>9.0341878000000004E-4</v>
      </c>
      <c r="H5032" s="97">
        <v>3.69405313E-3</v>
      </c>
    </row>
    <row r="5033" spans="1:8" x14ac:dyDescent="0.2">
      <c r="A5033" s="42" t="s">
        <v>55</v>
      </c>
      <c r="B5033" s="42" t="s">
        <v>72</v>
      </c>
      <c r="C5033" s="42" t="s">
        <v>68</v>
      </c>
      <c r="D5033" s="43">
        <v>501</v>
      </c>
      <c r="E5033" s="97">
        <v>5.2682133300000003E-3</v>
      </c>
      <c r="F5033" s="97">
        <v>1.66754431E-3</v>
      </c>
      <c r="G5033" s="97">
        <v>7.9523799000000002E-4</v>
      </c>
      <c r="H5033" s="97">
        <v>2.8054305499999998E-3</v>
      </c>
    </row>
    <row r="5034" spans="1:8" x14ac:dyDescent="0.2">
      <c r="A5034" s="42" t="s">
        <v>55</v>
      </c>
      <c r="B5034" s="42" t="s">
        <v>73</v>
      </c>
      <c r="C5034" s="42" t="s">
        <v>68</v>
      </c>
      <c r="D5034" s="43">
        <v>4218</v>
      </c>
      <c r="E5034" s="97">
        <v>7.0365401400000003E-3</v>
      </c>
      <c r="F5034" s="97">
        <v>1.9035398099999999E-3</v>
      </c>
      <c r="G5034" s="97">
        <v>9.3634453999999999E-4</v>
      </c>
      <c r="H5034" s="97">
        <v>4.1966553000000002E-3</v>
      </c>
    </row>
    <row r="5035" spans="1:8" x14ac:dyDescent="0.2">
      <c r="A5035" s="42" t="s">
        <v>55</v>
      </c>
      <c r="B5035" s="42" t="s">
        <v>74</v>
      </c>
      <c r="C5035" s="42" t="s">
        <v>68</v>
      </c>
      <c r="D5035" s="43">
        <v>15370</v>
      </c>
      <c r="E5035" s="97">
        <v>6.5041836000000004E-3</v>
      </c>
      <c r="F5035" s="97">
        <v>1.70904245E-3</v>
      </c>
      <c r="G5035" s="97">
        <v>8.7973933000000002E-4</v>
      </c>
      <c r="H5035" s="97">
        <v>3.9154013300000002E-3</v>
      </c>
    </row>
    <row r="5036" spans="1:8" x14ac:dyDescent="0.2">
      <c r="A5036" s="42" t="s">
        <v>55</v>
      </c>
      <c r="B5036" s="42" t="s">
        <v>75</v>
      </c>
      <c r="C5036" s="42" t="s">
        <v>68</v>
      </c>
      <c r="D5036" s="43">
        <v>7772</v>
      </c>
      <c r="E5036" s="97">
        <v>5.1329601400000001E-3</v>
      </c>
      <c r="F5036" s="97">
        <v>1.1418837299999999E-3</v>
      </c>
      <c r="G5036" s="97">
        <v>7.5790206000000005E-4</v>
      </c>
      <c r="H5036" s="97">
        <v>3.2331738700000002E-3</v>
      </c>
    </row>
    <row r="5037" spans="1:8" x14ac:dyDescent="0.2">
      <c r="A5037" s="42" t="s">
        <v>55</v>
      </c>
      <c r="B5037" s="42" t="s">
        <v>70</v>
      </c>
      <c r="C5037" s="42" t="s">
        <v>69</v>
      </c>
      <c r="D5037" s="43">
        <v>8393</v>
      </c>
      <c r="E5037" s="97">
        <v>6.9336782300000004E-3</v>
      </c>
      <c r="F5037" s="97">
        <v>1.5394798600000001E-3</v>
      </c>
      <c r="G5037" s="97">
        <v>1.50237332E-3</v>
      </c>
      <c r="H5037" s="97">
        <v>3.8917680300000002E-3</v>
      </c>
    </row>
    <row r="5038" spans="1:8" x14ac:dyDescent="0.2">
      <c r="A5038" s="42" t="s">
        <v>55</v>
      </c>
      <c r="B5038" s="42" t="s">
        <v>71</v>
      </c>
      <c r="C5038" s="42" t="s">
        <v>69</v>
      </c>
      <c r="D5038" s="43">
        <v>5983</v>
      </c>
      <c r="E5038" s="97">
        <v>1.035550549E-2</v>
      </c>
      <c r="F5038" s="97">
        <v>2.6827261999999999E-3</v>
      </c>
      <c r="G5038" s="97">
        <v>1.9407667400000001E-3</v>
      </c>
      <c r="H5038" s="97">
        <v>5.8990284900000004E-3</v>
      </c>
    </row>
    <row r="5039" spans="1:8" x14ac:dyDescent="0.2">
      <c r="A5039" s="42" t="s">
        <v>55</v>
      </c>
      <c r="B5039" s="42" t="s">
        <v>72</v>
      </c>
      <c r="C5039" s="42" t="s">
        <v>69</v>
      </c>
      <c r="D5039" s="43">
        <v>11215</v>
      </c>
      <c r="E5039" s="97">
        <v>5.8254453799999996E-3</v>
      </c>
      <c r="F5039" s="97">
        <v>9.0998721000000004E-4</v>
      </c>
      <c r="G5039" s="97">
        <v>2.58730842E-3</v>
      </c>
      <c r="H5039" s="97">
        <v>2.3281441099999999E-3</v>
      </c>
    </row>
    <row r="5040" spans="1:8" x14ac:dyDescent="0.2">
      <c r="A5040" s="42" t="s">
        <v>55</v>
      </c>
      <c r="B5040" s="42" t="s">
        <v>73</v>
      </c>
      <c r="C5040" s="42" t="s">
        <v>69</v>
      </c>
      <c r="D5040" s="43">
        <v>3615</v>
      </c>
      <c r="E5040" s="97">
        <v>8.9321113300000008E-3</v>
      </c>
      <c r="F5040" s="97">
        <v>1.9678452799999999E-3</v>
      </c>
      <c r="G5040" s="97">
        <v>1.6766588699999999E-3</v>
      </c>
      <c r="H5040" s="97">
        <v>5.2874498199999998E-3</v>
      </c>
    </row>
    <row r="5041" spans="1:8" x14ac:dyDescent="0.2">
      <c r="A5041" s="42" t="s">
        <v>55</v>
      </c>
      <c r="B5041" s="42" t="s">
        <v>74</v>
      </c>
      <c r="C5041" s="42" t="s">
        <v>69</v>
      </c>
      <c r="D5041" s="43">
        <v>18269</v>
      </c>
      <c r="E5041" s="97">
        <v>7.8060839299999999E-3</v>
      </c>
      <c r="F5041" s="97">
        <v>1.77072096E-3</v>
      </c>
      <c r="G5041" s="97">
        <v>1.5656053599999999E-3</v>
      </c>
      <c r="H5041" s="97">
        <v>4.4696399399999998E-3</v>
      </c>
    </row>
    <row r="5042" spans="1:8" x14ac:dyDescent="0.2">
      <c r="A5042" s="42" t="s">
        <v>55</v>
      </c>
      <c r="B5042" s="42" t="s">
        <v>75</v>
      </c>
      <c r="C5042" s="42" t="s">
        <v>69</v>
      </c>
      <c r="D5042" s="43">
        <v>17624</v>
      </c>
      <c r="E5042" s="97">
        <v>7.2793141299999998E-3</v>
      </c>
      <c r="F5042" s="97">
        <v>1.0413117999999999E-3</v>
      </c>
      <c r="G5042" s="97">
        <v>1.53429157E-3</v>
      </c>
      <c r="H5042" s="97">
        <v>4.7035402E-3</v>
      </c>
    </row>
    <row r="5043" spans="1:8" x14ac:dyDescent="0.2">
      <c r="A5043" s="42" t="s">
        <v>56</v>
      </c>
      <c r="B5043" s="42" t="s">
        <v>70</v>
      </c>
      <c r="C5043" s="42" t="s">
        <v>68</v>
      </c>
      <c r="D5043" s="43">
        <v>9729</v>
      </c>
      <c r="E5043" s="97">
        <v>6.0528883699999996E-3</v>
      </c>
      <c r="F5043" s="97">
        <v>1.79942269E-3</v>
      </c>
      <c r="G5043" s="97">
        <v>8.3839028000000002E-4</v>
      </c>
      <c r="H5043" s="97">
        <v>3.5178604E-3</v>
      </c>
    </row>
    <row r="5044" spans="1:8" x14ac:dyDescent="0.2">
      <c r="A5044" s="42" t="s">
        <v>56</v>
      </c>
      <c r="B5044" s="42" t="s">
        <v>71</v>
      </c>
      <c r="C5044" s="42" t="s">
        <v>68</v>
      </c>
      <c r="D5044" s="43">
        <v>7304</v>
      </c>
      <c r="E5044" s="97">
        <v>6.1586938799999998E-3</v>
      </c>
      <c r="F5044" s="97">
        <v>1.4949632E-3</v>
      </c>
      <c r="G5044" s="97">
        <v>8.9170736999999998E-4</v>
      </c>
      <c r="H5044" s="97">
        <v>3.7720228200000001E-3</v>
      </c>
    </row>
    <row r="5045" spans="1:8" x14ac:dyDescent="0.2">
      <c r="A5045" s="42" t="s">
        <v>56</v>
      </c>
      <c r="B5045" s="42" t="s">
        <v>72</v>
      </c>
      <c r="C5045" s="42" t="s">
        <v>68</v>
      </c>
      <c r="D5045" s="43">
        <v>498</v>
      </c>
      <c r="E5045" s="97">
        <v>5.7086212900000002E-3</v>
      </c>
      <c r="F5045" s="97">
        <v>2.2205718800000001E-3</v>
      </c>
      <c r="G5045" s="97">
        <v>7.4641135E-4</v>
      </c>
      <c r="H5045" s="97">
        <v>2.74163762E-3</v>
      </c>
    </row>
    <row r="5046" spans="1:8" x14ac:dyDescent="0.2">
      <c r="A5046" s="42" t="s">
        <v>56</v>
      </c>
      <c r="B5046" s="42" t="s">
        <v>73</v>
      </c>
      <c r="C5046" s="42" t="s">
        <v>68</v>
      </c>
      <c r="D5046" s="43">
        <v>3562</v>
      </c>
      <c r="E5046" s="97">
        <v>6.6840827800000004E-3</v>
      </c>
      <c r="F5046" s="97">
        <v>1.9344850499999999E-3</v>
      </c>
      <c r="G5046" s="97">
        <v>8.5293298999999999E-4</v>
      </c>
      <c r="H5046" s="97">
        <v>3.89666427E-3</v>
      </c>
    </row>
    <row r="5047" spans="1:8" x14ac:dyDescent="0.2">
      <c r="A5047" s="42" t="s">
        <v>56</v>
      </c>
      <c r="B5047" s="42" t="s">
        <v>74</v>
      </c>
      <c r="C5047" s="42" t="s">
        <v>68</v>
      </c>
      <c r="D5047" s="43">
        <v>13280</v>
      </c>
      <c r="E5047" s="97">
        <v>6.5734036200000004E-3</v>
      </c>
      <c r="F5047" s="97">
        <v>1.7783083E-3</v>
      </c>
      <c r="G5047" s="97">
        <v>8.480238E-4</v>
      </c>
      <c r="H5047" s="97">
        <v>3.9470710299999998E-3</v>
      </c>
    </row>
    <row r="5048" spans="1:8" x14ac:dyDescent="0.2">
      <c r="A5048" s="42" t="s">
        <v>56</v>
      </c>
      <c r="B5048" s="42" t="s">
        <v>75</v>
      </c>
      <c r="C5048" s="42" t="s">
        <v>68</v>
      </c>
      <c r="D5048" s="43">
        <v>7961</v>
      </c>
      <c r="E5048" s="97">
        <v>5.2614275800000002E-3</v>
      </c>
      <c r="F5048" s="97">
        <v>1.25775749E-3</v>
      </c>
      <c r="G5048" s="97">
        <v>7.7658073000000003E-4</v>
      </c>
      <c r="H5048" s="97">
        <v>3.2270888799999999E-3</v>
      </c>
    </row>
    <row r="5049" spans="1:8" x14ac:dyDescent="0.2">
      <c r="A5049" s="42" t="s">
        <v>56</v>
      </c>
      <c r="B5049" s="42" t="s">
        <v>70</v>
      </c>
      <c r="C5049" s="42" t="s">
        <v>69</v>
      </c>
      <c r="D5049" s="43">
        <v>8814</v>
      </c>
      <c r="E5049" s="97">
        <v>7.1182746100000001E-3</v>
      </c>
      <c r="F5049" s="97">
        <v>1.60153567E-3</v>
      </c>
      <c r="G5049" s="97">
        <v>1.50670547E-3</v>
      </c>
      <c r="H5049" s="97">
        <v>4.0099358100000003E-3</v>
      </c>
    </row>
    <row r="5050" spans="1:8" x14ac:dyDescent="0.2">
      <c r="A5050" s="42" t="s">
        <v>56</v>
      </c>
      <c r="B5050" s="42" t="s">
        <v>71</v>
      </c>
      <c r="C5050" s="42" t="s">
        <v>69</v>
      </c>
      <c r="D5050" s="43">
        <v>4517</v>
      </c>
      <c r="E5050" s="97">
        <v>9.3205936700000002E-3</v>
      </c>
      <c r="F5050" s="97">
        <v>2.5913624399999998E-3</v>
      </c>
      <c r="G5050" s="97">
        <v>1.7627027999999999E-3</v>
      </c>
      <c r="H5050" s="97">
        <v>4.9663870299999999E-3</v>
      </c>
    </row>
    <row r="5051" spans="1:8" x14ac:dyDescent="0.2">
      <c r="A5051" s="42" t="s">
        <v>56</v>
      </c>
      <c r="B5051" s="42" t="s">
        <v>72</v>
      </c>
      <c r="C5051" s="42" t="s">
        <v>69</v>
      </c>
      <c r="D5051" s="43">
        <v>13631</v>
      </c>
      <c r="E5051" s="97">
        <v>6.0153621799999999E-3</v>
      </c>
      <c r="F5051" s="97">
        <v>9.8803731000000005E-4</v>
      </c>
      <c r="G5051" s="97">
        <v>2.60370197E-3</v>
      </c>
      <c r="H5051" s="97">
        <v>2.42361393E-3</v>
      </c>
    </row>
    <row r="5052" spans="1:8" x14ac:dyDescent="0.2">
      <c r="A5052" s="42" t="s">
        <v>56</v>
      </c>
      <c r="B5052" s="42" t="s">
        <v>73</v>
      </c>
      <c r="C5052" s="42" t="s">
        <v>69</v>
      </c>
      <c r="D5052" s="43">
        <v>3131</v>
      </c>
      <c r="E5052" s="97">
        <v>8.6000580200000006E-3</v>
      </c>
      <c r="F5052" s="97">
        <v>2.0381346899999999E-3</v>
      </c>
      <c r="G5052" s="97">
        <v>1.5424124000000001E-3</v>
      </c>
      <c r="H5052" s="97">
        <v>5.0192960500000001E-3</v>
      </c>
    </row>
    <row r="5053" spans="1:8" x14ac:dyDescent="0.2">
      <c r="A5053" s="42" t="s">
        <v>56</v>
      </c>
      <c r="B5053" s="42" t="s">
        <v>74</v>
      </c>
      <c r="C5053" s="42" t="s">
        <v>69</v>
      </c>
      <c r="D5053" s="43">
        <v>16168</v>
      </c>
      <c r="E5053" s="97">
        <v>7.7551805999999997E-3</v>
      </c>
      <c r="F5053" s="97">
        <v>1.83633742E-3</v>
      </c>
      <c r="G5053" s="97">
        <v>1.5413524499999999E-3</v>
      </c>
      <c r="H5053" s="97">
        <v>4.4392047999999998E-3</v>
      </c>
    </row>
    <row r="5054" spans="1:8" x14ac:dyDescent="0.2">
      <c r="A5054" s="42" t="s">
        <v>56</v>
      </c>
      <c r="B5054" s="42" t="s">
        <v>75</v>
      </c>
      <c r="C5054" s="42" t="s">
        <v>69</v>
      </c>
      <c r="D5054" s="43">
        <v>18486</v>
      </c>
      <c r="E5054" s="97">
        <v>7.4995352E-3</v>
      </c>
      <c r="F5054" s="97">
        <v>1.1581803999999999E-3</v>
      </c>
      <c r="G5054" s="97">
        <v>1.5121745099999999E-3</v>
      </c>
      <c r="H5054" s="97">
        <v>4.8290176399999997E-3</v>
      </c>
    </row>
    <row r="5055" spans="1:8" x14ac:dyDescent="0.2">
      <c r="A5055" s="42" t="s">
        <v>57</v>
      </c>
      <c r="B5055" s="42" t="s">
        <v>70</v>
      </c>
      <c r="C5055" s="42" t="s">
        <v>68</v>
      </c>
      <c r="D5055" s="43">
        <v>10589</v>
      </c>
      <c r="E5055" s="97">
        <v>6.5466464800000004E-3</v>
      </c>
      <c r="F5055" s="97">
        <v>1.7480893600000001E-3</v>
      </c>
      <c r="G5055" s="97">
        <v>1.0297710000000001E-3</v>
      </c>
      <c r="H5055" s="97">
        <v>3.7687856299999998E-3</v>
      </c>
    </row>
    <row r="5056" spans="1:8" x14ac:dyDescent="0.2">
      <c r="A5056" s="42" t="s">
        <v>57</v>
      </c>
      <c r="B5056" s="42" t="s">
        <v>71</v>
      </c>
      <c r="C5056" s="42" t="s">
        <v>68</v>
      </c>
      <c r="D5056" s="43">
        <v>7866</v>
      </c>
      <c r="E5056" s="97">
        <v>6.2196431999999996E-3</v>
      </c>
      <c r="F5056" s="97">
        <v>1.4599531099999999E-3</v>
      </c>
      <c r="G5056" s="97">
        <v>9.3475559000000003E-4</v>
      </c>
      <c r="H5056" s="97">
        <v>3.8249340199999998E-3</v>
      </c>
    </row>
    <row r="5057" spans="1:8" x14ac:dyDescent="0.2">
      <c r="A5057" s="42" t="s">
        <v>57</v>
      </c>
      <c r="B5057" s="42" t="s">
        <v>72</v>
      </c>
      <c r="C5057" s="42" t="s">
        <v>68</v>
      </c>
      <c r="D5057" s="43">
        <v>2552</v>
      </c>
      <c r="E5057" s="97">
        <v>4.8335816300000001E-3</v>
      </c>
      <c r="F5057" s="97">
        <v>1.8300277700000001E-3</v>
      </c>
      <c r="G5057" s="97">
        <v>6.6236153000000003E-4</v>
      </c>
      <c r="H5057" s="97">
        <v>2.73304139E-3</v>
      </c>
    </row>
    <row r="5058" spans="1:8" x14ac:dyDescent="0.2">
      <c r="A5058" s="42" t="s">
        <v>57</v>
      </c>
      <c r="B5058" s="42" t="s">
        <v>73</v>
      </c>
      <c r="C5058" s="42" t="s">
        <v>68</v>
      </c>
      <c r="D5058" s="43">
        <v>3937</v>
      </c>
      <c r="E5058" s="97">
        <v>6.7536674800000003E-3</v>
      </c>
      <c r="F5058" s="97">
        <v>1.9343253399999999E-3</v>
      </c>
      <c r="G5058" s="97">
        <v>8.5796291000000003E-4</v>
      </c>
      <c r="H5058" s="97">
        <v>3.9613787500000002E-3</v>
      </c>
    </row>
    <row r="5059" spans="1:8" x14ac:dyDescent="0.2">
      <c r="A5059" s="42" t="s">
        <v>57</v>
      </c>
      <c r="B5059" s="42" t="s">
        <v>74</v>
      </c>
      <c r="C5059" s="42" t="s">
        <v>68</v>
      </c>
      <c r="D5059" s="43">
        <v>13920</v>
      </c>
      <c r="E5059" s="97">
        <v>6.5642840999999997E-3</v>
      </c>
      <c r="F5059" s="97">
        <v>1.77058947E-3</v>
      </c>
      <c r="G5059" s="97">
        <v>8.5248519000000005E-4</v>
      </c>
      <c r="H5059" s="97">
        <v>3.9412089500000004E-3</v>
      </c>
    </row>
    <row r="5060" spans="1:8" x14ac:dyDescent="0.2">
      <c r="A5060" s="42" t="s">
        <v>57</v>
      </c>
      <c r="B5060" s="42" t="s">
        <v>75</v>
      </c>
      <c r="C5060" s="42" t="s">
        <v>68</v>
      </c>
      <c r="D5060" s="43">
        <v>8369</v>
      </c>
      <c r="E5060" s="97">
        <v>5.1605044699999996E-3</v>
      </c>
      <c r="F5060" s="97">
        <v>1.3901748099999999E-3</v>
      </c>
      <c r="G5060" s="97">
        <v>7.3443692E-4</v>
      </c>
      <c r="H5060" s="97">
        <v>3.1553808399999998E-3</v>
      </c>
    </row>
    <row r="5061" spans="1:8" x14ac:dyDescent="0.2">
      <c r="A5061" s="42" t="s">
        <v>57</v>
      </c>
      <c r="B5061" s="42" t="s">
        <v>70</v>
      </c>
      <c r="C5061" s="42" t="s">
        <v>69</v>
      </c>
      <c r="D5061" s="43">
        <v>12195</v>
      </c>
      <c r="E5061" s="97">
        <v>7.1706079700000003E-3</v>
      </c>
      <c r="F5061" s="97">
        <v>1.78024136E-3</v>
      </c>
      <c r="G5061" s="97">
        <v>1.4688802599999999E-3</v>
      </c>
      <c r="H5061" s="97">
        <v>3.9213947600000004E-3</v>
      </c>
    </row>
    <row r="5062" spans="1:8" x14ac:dyDescent="0.2">
      <c r="A5062" s="42" t="s">
        <v>57</v>
      </c>
      <c r="B5062" s="42" t="s">
        <v>71</v>
      </c>
      <c r="C5062" s="42" t="s">
        <v>69</v>
      </c>
      <c r="D5062" s="43">
        <v>5510</v>
      </c>
      <c r="E5062" s="97">
        <v>9.5107987300000005E-3</v>
      </c>
      <c r="F5062" s="97">
        <v>2.4259130800000001E-3</v>
      </c>
      <c r="G5062" s="97">
        <v>1.76265563E-3</v>
      </c>
      <c r="H5062" s="97">
        <v>5.3221056099999999E-3</v>
      </c>
    </row>
    <row r="5063" spans="1:8" x14ac:dyDescent="0.2">
      <c r="A5063" s="42" t="s">
        <v>57</v>
      </c>
      <c r="B5063" s="42" t="s">
        <v>72</v>
      </c>
      <c r="C5063" s="42" t="s">
        <v>69</v>
      </c>
      <c r="D5063" s="43">
        <v>24485</v>
      </c>
      <c r="E5063" s="97">
        <v>6.2346625199999998E-3</v>
      </c>
      <c r="F5063" s="97">
        <v>9.4529884999999998E-4</v>
      </c>
      <c r="G5063" s="97">
        <v>2.00526564E-3</v>
      </c>
      <c r="H5063" s="97">
        <v>3.2840932899999998E-3</v>
      </c>
    </row>
    <row r="5064" spans="1:8" x14ac:dyDescent="0.2">
      <c r="A5064" s="42" t="s">
        <v>57</v>
      </c>
      <c r="B5064" s="42" t="s">
        <v>73</v>
      </c>
      <c r="C5064" s="42" t="s">
        <v>69</v>
      </c>
      <c r="D5064" s="43">
        <v>3849</v>
      </c>
      <c r="E5064" s="97">
        <v>8.5032966700000004E-3</v>
      </c>
      <c r="F5064" s="97">
        <v>2.1454313500000001E-3</v>
      </c>
      <c r="G5064" s="97">
        <v>1.4209646799999999E-3</v>
      </c>
      <c r="H5064" s="97">
        <v>4.9367016999999997E-3</v>
      </c>
    </row>
    <row r="5065" spans="1:8" x14ac:dyDescent="0.2">
      <c r="A5065" s="42" t="s">
        <v>57</v>
      </c>
      <c r="B5065" s="42" t="s">
        <v>74</v>
      </c>
      <c r="C5065" s="42" t="s">
        <v>69</v>
      </c>
      <c r="D5065" s="43">
        <v>17226</v>
      </c>
      <c r="E5065" s="97">
        <v>7.8725242300000005E-3</v>
      </c>
      <c r="F5065" s="97">
        <v>1.9583638699999999E-3</v>
      </c>
      <c r="G5065" s="97">
        <v>1.4609252700000001E-3</v>
      </c>
      <c r="H5065" s="97">
        <v>4.45306261E-3</v>
      </c>
    </row>
    <row r="5066" spans="1:8" x14ac:dyDescent="0.2">
      <c r="A5066" s="42" t="s">
        <v>57</v>
      </c>
      <c r="B5066" s="42" t="s">
        <v>75</v>
      </c>
      <c r="C5066" s="42" t="s">
        <v>69</v>
      </c>
      <c r="D5066" s="43">
        <v>19548</v>
      </c>
      <c r="E5066" s="97">
        <v>7.5823723799999998E-3</v>
      </c>
      <c r="F5066" s="97">
        <v>1.2777407100000001E-3</v>
      </c>
      <c r="G5066" s="97">
        <v>1.4319799900000001E-3</v>
      </c>
      <c r="H5066" s="97">
        <v>4.8724942900000004E-3</v>
      </c>
    </row>
    <row r="5067" spans="1:8" x14ac:dyDescent="0.2">
      <c r="A5067" s="42" t="s">
        <v>58</v>
      </c>
      <c r="B5067" s="42" t="s">
        <v>70</v>
      </c>
      <c r="C5067" s="42" t="s">
        <v>68</v>
      </c>
      <c r="D5067" s="43">
        <v>12204</v>
      </c>
      <c r="E5067" s="97">
        <v>6.0606815199999997E-3</v>
      </c>
      <c r="F5067" s="97">
        <v>1.7809305300000001E-3</v>
      </c>
      <c r="G5067" s="97">
        <v>8.5907411999999999E-4</v>
      </c>
      <c r="H5067" s="97">
        <v>3.5026167300000002E-3</v>
      </c>
    </row>
    <row r="5068" spans="1:8" x14ac:dyDescent="0.2">
      <c r="A5068" s="42" t="s">
        <v>58</v>
      </c>
      <c r="B5068" s="42" t="s">
        <v>71</v>
      </c>
      <c r="C5068" s="42" t="s">
        <v>68</v>
      </c>
      <c r="D5068" s="43">
        <v>8202</v>
      </c>
      <c r="E5068" s="97">
        <v>5.83520425E-3</v>
      </c>
      <c r="F5068" s="97">
        <v>1.38643752E-3</v>
      </c>
      <c r="G5068" s="97">
        <v>8.8957784999999998E-4</v>
      </c>
      <c r="H5068" s="97">
        <v>3.5591884000000002E-3</v>
      </c>
    </row>
    <row r="5069" spans="1:8" x14ac:dyDescent="0.2">
      <c r="A5069" s="42" t="s">
        <v>58</v>
      </c>
      <c r="B5069" s="42" t="s">
        <v>72</v>
      </c>
      <c r="C5069" s="42" t="s">
        <v>68</v>
      </c>
      <c r="D5069" s="43">
        <v>6969</v>
      </c>
      <c r="E5069" s="97">
        <v>4.8196939900000003E-3</v>
      </c>
      <c r="F5069" s="97">
        <v>1.0263871200000001E-3</v>
      </c>
      <c r="G5069" s="97">
        <v>6.7160164000000001E-4</v>
      </c>
      <c r="H5069" s="97">
        <v>3.12170474E-3</v>
      </c>
    </row>
    <row r="5070" spans="1:8" x14ac:dyDescent="0.2">
      <c r="A5070" s="42" t="s">
        <v>58</v>
      </c>
      <c r="B5070" s="42" t="s">
        <v>73</v>
      </c>
      <c r="C5070" s="42" t="s">
        <v>68</v>
      </c>
      <c r="D5070" s="43">
        <v>4654</v>
      </c>
      <c r="E5070" s="97">
        <v>6.4923017900000001E-3</v>
      </c>
      <c r="F5070" s="97">
        <v>1.84551745E-3</v>
      </c>
      <c r="G5070" s="97">
        <v>8.5913725999999999E-4</v>
      </c>
      <c r="H5070" s="97">
        <v>3.7876465799999998E-3</v>
      </c>
    </row>
    <row r="5071" spans="1:8" x14ac:dyDescent="0.2">
      <c r="A5071" s="42" t="s">
        <v>58</v>
      </c>
      <c r="B5071" s="42" t="s">
        <v>74</v>
      </c>
      <c r="C5071" s="42" t="s">
        <v>68</v>
      </c>
      <c r="D5071" s="43">
        <v>14854</v>
      </c>
      <c r="E5071" s="97">
        <v>6.4167189399999998E-3</v>
      </c>
      <c r="F5071" s="97">
        <v>1.72105148E-3</v>
      </c>
      <c r="G5071" s="97">
        <v>8.3781966000000003E-4</v>
      </c>
      <c r="H5071" s="97">
        <v>3.8578473099999998E-3</v>
      </c>
    </row>
    <row r="5072" spans="1:8" x14ac:dyDescent="0.2">
      <c r="A5072" s="42" t="s">
        <v>58</v>
      </c>
      <c r="B5072" s="42" t="s">
        <v>75</v>
      </c>
      <c r="C5072" s="42" t="s">
        <v>68</v>
      </c>
      <c r="D5072" s="43">
        <v>9614</v>
      </c>
      <c r="E5072" s="97">
        <v>5.1229758000000004E-3</v>
      </c>
      <c r="F5072" s="97">
        <v>1.2955990100000001E-3</v>
      </c>
      <c r="G5072" s="97">
        <v>7.1264562000000005E-4</v>
      </c>
      <c r="H5072" s="97">
        <v>3.1147306899999999E-3</v>
      </c>
    </row>
    <row r="5073" spans="1:8" x14ac:dyDescent="0.2">
      <c r="A5073" s="42" t="s">
        <v>58</v>
      </c>
      <c r="B5073" s="42" t="s">
        <v>70</v>
      </c>
      <c r="C5073" s="42" t="s">
        <v>69</v>
      </c>
      <c r="D5073" s="43">
        <v>18461</v>
      </c>
      <c r="E5073" s="97">
        <v>7.2474735400000004E-3</v>
      </c>
      <c r="F5073" s="97">
        <v>1.70957219E-3</v>
      </c>
      <c r="G5073" s="97">
        <v>1.56411478E-3</v>
      </c>
      <c r="H5073" s="97">
        <v>3.9737171300000002E-3</v>
      </c>
    </row>
    <row r="5074" spans="1:8" x14ac:dyDescent="0.2">
      <c r="A5074" s="42" t="s">
        <v>58</v>
      </c>
      <c r="B5074" s="42" t="s">
        <v>71</v>
      </c>
      <c r="C5074" s="42" t="s">
        <v>69</v>
      </c>
      <c r="D5074" s="43">
        <v>5367</v>
      </c>
      <c r="E5074" s="97">
        <v>9.2213861100000002E-3</v>
      </c>
      <c r="F5074" s="97">
        <v>2.53611941E-3</v>
      </c>
      <c r="G5074" s="97">
        <v>1.7337149699999999E-3</v>
      </c>
      <c r="H5074" s="97">
        <v>4.9513722599999997E-3</v>
      </c>
    </row>
    <row r="5075" spans="1:8" x14ac:dyDescent="0.2">
      <c r="A5075" s="42" t="s">
        <v>58</v>
      </c>
      <c r="B5075" s="42" t="s">
        <v>72</v>
      </c>
      <c r="C5075" s="42" t="s">
        <v>69</v>
      </c>
      <c r="D5075" s="43">
        <v>33517</v>
      </c>
      <c r="E5075" s="97">
        <v>6.3289615499999997E-3</v>
      </c>
      <c r="F5075" s="97">
        <v>8.5236814000000003E-4</v>
      </c>
      <c r="G5075" s="97">
        <v>1.74888596E-3</v>
      </c>
      <c r="H5075" s="97">
        <v>3.7277000599999998E-3</v>
      </c>
    </row>
    <row r="5076" spans="1:8" x14ac:dyDescent="0.2">
      <c r="A5076" s="42" t="s">
        <v>58</v>
      </c>
      <c r="B5076" s="42" t="s">
        <v>73</v>
      </c>
      <c r="C5076" s="42" t="s">
        <v>69</v>
      </c>
      <c r="D5076" s="43">
        <v>4580</v>
      </c>
      <c r="E5076" s="97">
        <v>8.1957153300000005E-3</v>
      </c>
      <c r="F5076" s="97">
        <v>2.0254703100000002E-3</v>
      </c>
      <c r="G5076" s="97">
        <v>1.42894051E-3</v>
      </c>
      <c r="H5076" s="97">
        <v>4.74114989E-3</v>
      </c>
    </row>
    <row r="5077" spans="1:8" x14ac:dyDescent="0.2">
      <c r="A5077" s="42" t="s">
        <v>58</v>
      </c>
      <c r="B5077" s="42" t="s">
        <v>74</v>
      </c>
      <c r="C5077" s="42" t="s">
        <v>69</v>
      </c>
      <c r="D5077" s="43">
        <v>17748</v>
      </c>
      <c r="E5077" s="97">
        <v>7.9821954600000009E-3</v>
      </c>
      <c r="F5077" s="97">
        <v>1.9935877199999999E-3</v>
      </c>
      <c r="G5077" s="97">
        <v>1.44863977E-3</v>
      </c>
      <c r="H5077" s="97">
        <v>4.5398200999999996E-3</v>
      </c>
    </row>
    <row r="5078" spans="1:8" x14ac:dyDescent="0.2">
      <c r="A5078" s="42" t="s">
        <v>58</v>
      </c>
      <c r="B5078" s="42" t="s">
        <v>75</v>
      </c>
      <c r="C5078" s="42" t="s">
        <v>69</v>
      </c>
      <c r="D5078" s="43">
        <v>18624</v>
      </c>
      <c r="E5078" s="97">
        <v>7.8020716599999998E-3</v>
      </c>
      <c r="F5078" s="97">
        <v>1.3419205500000001E-3</v>
      </c>
      <c r="G5078" s="97">
        <v>1.3829885000000001E-3</v>
      </c>
      <c r="H5078" s="97">
        <v>5.0769731900000004E-3</v>
      </c>
    </row>
    <row r="5079" spans="1:8" x14ac:dyDescent="0.2">
      <c r="A5079" s="42" t="s">
        <v>59</v>
      </c>
      <c r="B5079" s="42" t="s">
        <v>70</v>
      </c>
      <c r="C5079" s="42" t="s">
        <v>68</v>
      </c>
      <c r="D5079" s="43">
        <v>13670</v>
      </c>
      <c r="E5079" s="97">
        <v>5.9110605800000004E-3</v>
      </c>
      <c r="F5079" s="97">
        <v>1.66040186E-3</v>
      </c>
      <c r="G5079" s="97">
        <v>8.5178726000000005E-4</v>
      </c>
      <c r="H5079" s="97">
        <v>3.39887097E-3</v>
      </c>
    </row>
    <row r="5080" spans="1:8" x14ac:dyDescent="0.2">
      <c r="A5080" s="42" t="s">
        <v>59</v>
      </c>
      <c r="B5080" s="42" t="s">
        <v>71</v>
      </c>
      <c r="C5080" s="42" t="s">
        <v>68</v>
      </c>
      <c r="D5080" s="43">
        <v>9618</v>
      </c>
      <c r="E5080" s="97">
        <v>5.5917480600000003E-3</v>
      </c>
      <c r="F5080" s="97">
        <v>1.25686382E-3</v>
      </c>
      <c r="G5080" s="97">
        <v>9.0621558E-4</v>
      </c>
      <c r="H5080" s="97">
        <v>3.4286681799999999E-3</v>
      </c>
    </row>
    <row r="5081" spans="1:8" x14ac:dyDescent="0.2">
      <c r="A5081" s="42" t="s">
        <v>59</v>
      </c>
      <c r="B5081" s="42" t="s">
        <v>72</v>
      </c>
      <c r="C5081" s="42" t="s">
        <v>68</v>
      </c>
      <c r="D5081" s="43">
        <v>2700</v>
      </c>
      <c r="E5081" s="97">
        <v>4.9316612800000001E-3</v>
      </c>
      <c r="F5081" s="97">
        <v>1.2939855299999999E-3</v>
      </c>
      <c r="G5081" s="97">
        <v>6.9287956000000002E-4</v>
      </c>
      <c r="H5081" s="97">
        <v>2.9447957099999998E-3</v>
      </c>
    </row>
    <row r="5082" spans="1:8" x14ac:dyDescent="0.2">
      <c r="A5082" s="42" t="s">
        <v>59</v>
      </c>
      <c r="B5082" s="42" t="s">
        <v>73</v>
      </c>
      <c r="C5082" s="42" t="s">
        <v>68</v>
      </c>
      <c r="D5082" s="43">
        <v>5013</v>
      </c>
      <c r="E5082" s="97">
        <v>6.2391067799999998E-3</v>
      </c>
      <c r="F5082" s="97">
        <v>1.79571516E-3</v>
      </c>
      <c r="G5082" s="97">
        <v>8.4046269999999996E-4</v>
      </c>
      <c r="H5082" s="97">
        <v>3.60292844E-3</v>
      </c>
    </row>
    <row r="5083" spans="1:8" x14ac:dyDescent="0.2">
      <c r="A5083" s="42" t="s">
        <v>59</v>
      </c>
      <c r="B5083" s="42" t="s">
        <v>74</v>
      </c>
      <c r="C5083" s="42" t="s">
        <v>68</v>
      </c>
      <c r="D5083" s="43">
        <v>14933</v>
      </c>
      <c r="E5083" s="97">
        <v>6.4118430300000003E-3</v>
      </c>
      <c r="F5083" s="97">
        <v>1.7294987700000001E-3</v>
      </c>
      <c r="G5083" s="97">
        <v>8.2647297999999996E-4</v>
      </c>
      <c r="H5083" s="97">
        <v>3.8558707999999998E-3</v>
      </c>
    </row>
    <row r="5084" spans="1:8" x14ac:dyDescent="0.2">
      <c r="A5084" s="42" t="s">
        <v>59</v>
      </c>
      <c r="B5084" s="42" t="s">
        <v>75</v>
      </c>
      <c r="C5084" s="42" t="s">
        <v>68</v>
      </c>
      <c r="D5084" s="43">
        <v>9711</v>
      </c>
      <c r="E5084" s="97">
        <v>5.1788192600000001E-3</v>
      </c>
      <c r="F5084" s="97">
        <v>1.27455786E-3</v>
      </c>
      <c r="G5084" s="97">
        <v>7.1026246000000003E-4</v>
      </c>
      <c r="H5084" s="97">
        <v>3.1939984499999999E-3</v>
      </c>
    </row>
    <row r="5085" spans="1:8" x14ac:dyDescent="0.2">
      <c r="A5085" s="42" t="s">
        <v>59</v>
      </c>
      <c r="B5085" s="42" t="s">
        <v>70</v>
      </c>
      <c r="C5085" s="42" t="s">
        <v>69</v>
      </c>
      <c r="D5085" s="43">
        <v>23530</v>
      </c>
      <c r="E5085" s="97">
        <v>7.3172198899999997E-3</v>
      </c>
      <c r="F5085" s="97">
        <v>1.6978072299999999E-3</v>
      </c>
      <c r="G5085" s="97">
        <v>1.5656773400000001E-3</v>
      </c>
      <c r="H5085" s="97">
        <v>4.0536669599999997E-3</v>
      </c>
    </row>
    <row r="5086" spans="1:8" x14ac:dyDescent="0.2">
      <c r="A5086" s="42" t="s">
        <v>59</v>
      </c>
      <c r="B5086" s="42" t="s">
        <v>71</v>
      </c>
      <c r="C5086" s="42" t="s">
        <v>69</v>
      </c>
      <c r="D5086" s="43">
        <v>6047</v>
      </c>
      <c r="E5086" s="97">
        <v>8.4899515400000004E-3</v>
      </c>
      <c r="F5086" s="97">
        <v>2.0192153599999998E-3</v>
      </c>
      <c r="G5086" s="97">
        <v>1.6988047200000001E-3</v>
      </c>
      <c r="H5086" s="97">
        <v>4.7718084699999996E-3</v>
      </c>
    </row>
    <row r="5087" spans="1:8" x14ac:dyDescent="0.2">
      <c r="A5087" s="42" t="s">
        <v>59</v>
      </c>
      <c r="B5087" s="42" t="s">
        <v>72</v>
      </c>
      <c r="C5087" s="42" t="s">
        <v>69</v>
      </c>
      <c r="D5087" s="43">
        <v>25705</v>
      </c>
      <c r="E5087" s="97">
        <v>7.3108063100000001E-3</v>
      </c>
      <c r="F5087" s="97">
        <v>9.4834979999999997E-4</v>
      </c>
      <c r="G5087" s="97">
        <v>2.2696668999999999E-3</v>
      </c>
      <c r="H5087" s="97">
        <v>4.0927832599999998E-3</v>
      </c>
    </row>
    <row r="5088" spans="1:8" x14ac:dyDescent="0.2">
      <c r="A5088" s="42" t="s">
        <v>59</v>
      </c>
      <c r="B5088" s="42" t="s">
        <v>73</v>
      </c>
      <c r="C5088" s="42" t="s">
        <v>69</v>
      </c>
      <c r="D5088" s="43">
        <v>4877</v>
      </c>
      <c r="E5088" s="97">
        <v>8.2269356200000004E-3</v>
      </c>
      <c r="F5088" s="97">
        <v>2.05058537E-3</v>
      </c>
      <c r="G5088" s="97">
        <v>1.48146938E-3</v>
      </c>
      <c r="H5088" s="97">
        <v>4.6947736000000004E-3</v>
      </c>
    </row>
    <row r="5089" spans="1:8" x14ac:dyDescent="0.2">
      <c r="A5089" s="42" t="s">
        <v>59</v>
      </c>
      <c r="B5089" s="42" t="s">
        <v>74</v>
      </c>
      <c r="C5089" s="42" t="s">
        <v>69</v>
      </c>
      <c r="D5089" s="43">
        <v>18113</v>
      </c>
      <c r="E5089" s="97">
        <v>8.0058180399999995E-3</v>
      </c>
      <c r="F5089" s="97">
        <v>1.9813076900000001E-3</v>
      </c>
      <c r="G5089" s="97">
        <v>1.46975317E-3</v>
      </c>
      <c r="H5089" s="97">
        <v>4.5546180399999997E-3</v>
      </c>
    </row>
    <row r="5090" spans="1:8" x14ac:dyDescent="0.2">
      <c r="A5090" s="42" t="s">
        <v>59</v>
      </c>
      <c r="B5090" s="42" t="s">
        <v>75</v>
      </c>
      <c r="C5090" s="42" t="s">
        <v>69</v>
      </c>
      <c r="D5090" s="43">
        <v>18477</v>
      </c>
      <c r="E5090" s="97">
        <v>7.7642559699999999E-3</v>
      </c>
      <c r="F5090" s="97">
        <v>1.3164099E-3</v>
      </c>
      <c r="G5090" s="97">
        <v>1.34245016E-3</v>
      </c>
      <c r="H5090" s="97">
        <v>5.10518433E-3</v>
      </c>
    </row>
    <row r="5091" spans="1:8" x14ac:dyDescent="0.2">
      <c r="A5091" s="42" t="s">
        <v>60</v>
      </c>
      <c r="B5091" s="42" t="s">
        <v>70</v>
      </c>
      <c r="C5091" s="42" t="s">
        <v>68</v>
      </c>
      <c r="D5091" s="43">
        <v>13913</v>
      </c>
      <c r="E5091" s="97">
        <v>5.9991568900000002E-3</v>
      </c>
      <c r="F5091" s="97">
        <v>1.6840354399999999E-3</v>
      </c>
      <c r="G5091" s="97">
        <v>8.4772228000000005E-4</v>
      </c>
      <c r="H5091" s="97">
        <v>3.4673986899999999E-3</v>
      </c>
    </row>
    <row r="5092" spans="1:8" x14ac:dyDescent="0.2">
      <c r="A5092" s="42" t="s">
        <v>60</v>
      </c>
      <c r="B5092" s="42" t="s">
        <v>71</v>
      </c>
      <c r="C5092" s="42" t="s">
        <v>68</v>
      </c>
      <c r="D5092" s="43">
        <v>8283</v>
      </c>
      <c r="E5092" s="97">
        <v>5.53798251E-3</v>
      </c>
      <c r="F5092" s="97">
        <v>1.2988838999999999E-3</v>
      </c>
      <c r="G5092" s="97">
        <v>8.7157657999999995E-4</v>
      </c>
      <c r="H5092" s="97">
        <v>3.3675215400000001E-3</v>
      </c>
    </row>
    <row r="5093" spans="1:8" x14ac:dyDescent="0.2">
      <c r="A5093" s="42" t="s">
        <v>60</v>
      </c>
      <c r="B5093" s="42" t="s">
        <v>72</v>
      </c>
      <c r="C5093" s="42" t="s">
        <v>68</v>
      </c>
      <c r="D5093" s="43">
        <v>951</v>
      </c>
      <c r="E5093" s="97">
        <v>4.9916021699999997E-3</v>
      </c>
      <c r="F5093" s="97">
        <v>1.7938595400000001E-3</v>
      </c>
      <c r="G5093" s="97">
        <v>6.4834262000000001E-4</v>
      </c>
      <c r="H5093" s="97">
        <v>2.5493995000000001E-3</v>
      </c>
    </row>
    <row r="5094" spans="1:8" x14ac:dyDescent="0.2">
      <c r="A5094" s="42" t="s">
        <v>60</v>
      </c>
      <c r="B5094" s="42" t="s">
        <v>73</v>
      </c>
      <c r="C5094" s="42" t="s">
        <v>68</v>
      </c>
      <c r="D5094" s="43">
        <v>4963</v>
      </c>
      <c r="E5094" s="97">
        <v>6.4899326700000003E-3</v>
      </c>
      <c r="F5094" s="97">
        <v>1.8971824300000001E-3</v>
      </c>
      <c r="G5094" s="97">
        <v>8.6502829000000003E-4</v>
      </c>
      <c r="H5094" s="97">
        <v>3.7277214700000001E-3</v>
      </c>
    </row>
    <row r="5095" spans="1:8" x14ac:dyDescent="0.2">
      <c r="A5095" s="42" t="s">
        <v>60</v>
      </c>
      <c r="B5095" s="42" t="s">
        <v>74</v>
      </c>
      <c r="C5095" s="42" t="s">
        <v>68</v>
      </c>
      <c r="D5095" s="43">
        <v>15376</v>
      </c>
      <c r="E5095" s="97">
        <v>6.2405657099999998E-3</v>
      </c>
      <c r="F5095" s="97">
        <v>1.6620529000000001E-3</v>
      </c>
      <c r="G5095" s="97">
        <v>8.1112812E-4</v>
      </c>
      <c r="H5095" s="97">
        <v>3.76738421E-3</v>
      </c>
    </row>
    <row r="5096" spans="1:8" x14ac:dyDescent="0.2">
      <c r="A5096" s="42" t="s">
        <v>60</v>
      </c>
      <c r="B5096" s="42" t="s">
        <v>75</v>
      </c>
      <c r="C5096" s="42" t="s">
        <v>68</v>
      </c>
      <c r="D5096" s="43">
        <v>10364</v>
      </c>
      <c r="E5096" s="97">
        <v>5.1868221100000002E-3</v>
      </c>
      <c r="F5096" s="97">
        <v>1.2671933499999999E-3</v>
      </c>
      <c r="G5096" s="97">
        <v>7.0801280999999996E-4</v>
      </c>
      <c r="H5096" s="97">
        <v>3.21161547E-3</v>
      </c>
    </row>
    <row r="5097" spans="1:8" x14ac:dyDescent="0.2">
      <c r="A5097" s="42" t="s">
        <v>60</v>
      </c>
      <c r="B5097" s="42" t="s">
        <v>70</v>
      </c>
      <c r="C5097" s="42" t="s">
        <v>69</v>
      </c>
      <c r="D5097" s="43">
        <v>25604</v>
      </c>
      <c r="E5097" s="97">
        <v>7.3136410699999998E-3</v>
      </c>
      <c r="F5097" s="97">
        <v>1.66381178E-3</v>
      </c>
      <c r="G5097" s="97">
        <v>1.5711025599999999E-3</v>
      </c>
      <c r="H5097" s="97">
        <v>4.0786638599999998E-3</v>
      </c>
    </row>
    <row r="5098" spans="1:8" x14ac:dyDescent="0.2">
      <c r="A5098" s="42" t="s">
        <v>60</v>
      </c>
      <c r="B5098" s="42" t="s">
        <v>71</v>
      </c>
      <c r="C5098" s="42" t="s">
        <v>69</v>
      </c>
      <c r="D5098" s="43">
        <v>5153</v>
      </c>
      <c r="E5098" s="97">
        <v>8.3897951700000004E-3</v>
      </c>
      <c r="F5098" s="97">
        <v>2.13042675E-3</v>
      </c>
      <c r="G5098" s="97">
        <v>1.6115205599999999E-3</v>
      </c>
      <c r="H5098" s="97">
        <v>4.64762951E-3</v>
      </c>
    </row>
    <row r="5099" spans="1:8" x14ac:dyDescent="0.2">
      <c r="A5099" s="42" t="s">
        <v>60</v>
      </c>
      <c r="B5099" s="42" t="s">
        <v>72</v>
      </c>
      <c r="C5099" s="42" t="s">
        <v>69</v>
      </c>
      <c r="D5099" s="43">
        <v>15425</v>
      </c>
      <c r="E5099" s="97">
        <v>8.0851789399999999E-3</v>
      </c>
      <c r="F5099" s="97">
        <v>9.9446070999999994E-4</v>
      </c>
      <c r="G5099" s="97">
        <v>2.5505145E-3</v>
      </c>
      <c r="H5099" s="97">
        <v>4.5401882500000004E-3</v>
      </c>
    </row>
    <row r="5100" spans="1:8" x14ac:dyDescent="0.2">
      <c r="A5100" s="42" t="s">
        <v>60</v>
      </c>
      <c r="B5100" s="42" t="s">
        <v>73</v>
      </c>
      <c r="C5100" s="42" t="s">
        <v>69</v>
      </c>
      <c r="D5100" s="43">
        <v>5005</v>
      </c>
      <c r="E5100" s="97">
        <v>8.1255131299999995E-3</v>
      </c>
      <c r="F5100" s="97">
        <v>2.0339010400000001E-3</v>
      </c>
      <c r="G5100" s="97">
        <v>1.4822651799999999E-3</v>
      </c>
      <c r="H5100" s="97">
        <v>4.60918456E-3</v>
      </c>
    </row>
    <row r="5101" spans="1:8" x14ac:dyDescent="0.2">
      <c r="A5101" s="42" t="s">
        <v>60</v>
      </c>
      <c r="B5101" s="42" t="s">
        <v>74</v>
      </c>
      <c r="C5101" s="42" t="s">
        <v>69</v>
      </c>
      <c r="D5101" s="43">
        <v>18957</v>
      </c>
      <c r="E5101" s="97">
        <v>8.0463996000000003E-3</v>
      </c>
      <c r="F5101" s="97">
        <v>1.9224402099999999E-3</v>
      </c>
      <c r="G5101" s="97">
        <v>1.47228035E-3</v>
      </c>
      <c r="H5101" s="97">
        <v>4.6515356899999999E-3</v>
      </c>
    </row>
    <row r="5102" spans="1:8" x14ac:dyDescent="0.2">
      <c r="A5102" s="42" t="s">
        <v>60</v>
      </c>
      <c r="B5102" s="42" t="s">
        <v>75</v>
      </c>
      <c r="C5102" s="42" t="s">
        <v>69</v>
      </c>
      <c r="D5102" s="43">
        <v>19190</v>
      </c>
      <c r="E5102" s="97">
        <v>7.7000840799999999E-3</v>
      </c>
      <c r="F5102" s="97">
        <v>1.3208880999999999E-3</v>
      </c>
      <c r="G5102" s="97">
        <v>1.3097639600000001E-3</v>
      </c>
      <c r="H5102" s="97">
        <v>5.06927171E-3</v>
      </c>
    </row>
    <row r="5103" spans="1:8" x14ac:dyDescent="0.2">
      <c r="A5103" s="42" t="s">
        <v>61</v>
      </c>
      <c r="B5103" s="42" t="s">
        <v>70</v>
      </c>
      <c r="C5103" s="42" t="s">
        <v>68</v>
      </c>
      <c r="D5103" s="43">
        <v>15467</v>
      </c>
      <c r="E5103" s="97">
        <v>5.9128811800000002E-3</v>
      </c>
      <c r="F5103" s="97">
        <v>1.62235913E-3</v>
      </c>
      <c r="G5103" s="97">
        <v>8.5246208000000002E-4</v>
      </c>
      <c r="H5103" s="97">
        <v>3.43805949E-3</v>
      </c>
    </row>
    <row r="5104" spans="1:8" x14ac:dyDescent="0.2">
      <c r="A5104" s="42" t="s">
        <v>61</v>
      </c>
      <c r="B5104" s="42" t="s">
        <v>71</v>
      </c>
      <c r="C5104" s="42" t="s">
        <v>68</v>
      </c>
      <c r="D5104" s="43">
        <v>8783</v>
      </c>
      <c r="E5104" s="97">
        <v>5.7508294399999998E-3</v>
      </c>
      <c r="F5104" s="97">
        <v>1.3401649999999999E-3</v>
      </c>
      <c r="G5104" s="97">
        <v>8.8089709000000003E-4</v>
      </c>
      <c r="H5104" s="97">
        <v>3.5297668600000002E-3</v>
      </c>
    </row>
    <row r="5105" spans="1:8" x14ac:dyDescent="0.2">
      <c r="A5105" s="42" t="s">
        <v>61</v>
      </c>
      <c r="B5105" s="42" t="s">
        <v>72</v>
      </c>
      <c r="C5105" s="42" t="s">
        <v>68</v>
      </c>
      <c r="D5105" s="43">
        <v>1084</v>
      </c>
      <c r="E5105" s="97">
        <v>5.2209321800000003E-3</v>
      </c>
      <c r="F5105" s="97">
        <v>1.7529914999999999E-3</v>
      </c>
      <c r="G5105" s="97">
        <v>7.1199751000000004E-4</v>
      </c>
      <c r="H5105" s="97">
        <v>2.7559426799999998E-3</v>
      </c>
    </row>
    <row r="5106" spans="1:8" x14ac:dyDescent="0.2">
      <c r="A5106" s="42" t="s">
        <v>61</v>
      </c>
      <c r="B5106" s="42" t="s">
        <v>73</v>
      </c>
      <c r="C5106" s="42" t="s">
        <v>68</v>
      </c>
      <c r="D5106" s="43">
        <v>5625</v>
      </c>
      <c r="E5106" s="97">
        <v>6.2849441999999998E-3</v>
      </c>
      <c r="F5106" s="97">
        <v>1.7616870000000001E-3</v>
      </c>
      <c r="G5106" s="97">
        <v>8.2610264000000004E-4</v>
      </c>
      <c r="H5106" s="97">
        <v>3.6971540799999999E-3</v>
      </c>
    </row>
    <row r="5107" spans="1:8" x14ac:dyDescent="0.2">
      <c r="A5107" s="42" t="s">
        <v>61</v>
      </c>
      <c r="B5107" s="42" t="s">
        <v>74</v>
      </c>
      <c r="C5107" s="42" t="s">
        <v>68</v>
      </c>
      <c r="D5107" s="43">
        <v>15874</v>
      </c>
      <c r="E5107" s="97">
        <v>6.1492191300000004E-3</v>
      </c>
      <c r="F5107" s="97">
        <v>1.62947467E-3</v>
      </c>
      <c r="G5107" s="97">
        <v>7.9921530999999999E-4</v>
      </c>
      <c r="H5107" s="97">
        <v>3.7205286700000002E-3</v>
      </c>
    </row>
    <row r="5108" spans="1:8" x14ac:dyDescent="0.2">
      <c r="A5108" s="42" t="s">
        <v>61</v>
      </c>
      <c r="B5108" s="42" t="s">
        <v>75</v>
      </c>
      <c r="C5108" s="42" t="s">
        <v>68</v>
      </c>
      <c r="D5108" s="43">
        <v>10706</v>
      </c>
      <c r="E5108" s="97">
        <v>5.2247050099999996E-3</v>
      </c>
      <c r="F5108" s="97">
        <v>1.2562916600000001E-3</v>
      </c>
      <c r="G5108" s="97">
        <v>6.9963231999999997E-4</v>
      </c>
      <c r="H5108" s="97">
        <v>3.2687805399999998E-3</v>
      </c>
    </row>
    <row r="5109" spans="1:8" x14ac:dyDescent="0.2">
      <c r="A5109" s="42" t="s">
        <v>61</v>
      </c>
      <c r="B5109" s="42" t="s">
        <v>70</v>
      </c>
      <c r="C5109" s="42" t="s">
        <v>69</v>
      </c>
      <c r="D5109" s="43">
        <v>29289</v>
      </c>
      <c r="E5109" s="97">
        <v>7.2983376500000002E-3</v>
      </c>
      <c r="F5109" s="97">
        <v>1.66882285E-3</v>
      </c>
      <c r="G5109" s="97">
        <v>1.56572235E-3</v>
      </c>
      <c r="H5109" s="97">
        <v>4.0978072300000001E-3</v>
      </c>
    </row>
    <row r="5110" spans="1:8" x14ac:dyDescent="0.2">
      <c r="A5110" s="42" t="s">
        <v>61</v>
      </c>
      <c r="B5110" s="42" t="s">
        <v>71</v>
      </c>
      <c r="C5110" s="42" t="s">
        <v>69</v>
      </c>
      <c r="D5110" s="43">
        <v>7624</v>
      </c>
      <c r="E5110" s="97">
        <v>1.005118285E-2</v>
      </c>
      <c r="F5110" s="97">
        <v>2.4601205200000002E-3</v>
      </c>
      <c r="G5110" s="97">
        <v>1.77415016E-3</v>
      </c>
      <c r="H5110" s="97">
        <v>5.8166095899999997E-3</v>
      </c>
    </row>
    <row r="5111" spans="1:8" x14ac:dyDescent="0.2">
      <c r="A5111" s="42" t="s">
        <v>61</v>
      </c>
      <c r="B5111" s="42" t="s">
        <v>72</v>
      </c>
      <c r="C5111" s="42" t="s">
        <v>69</v>
      </c>
      <c r="D5111" s="43">
        <v>14129</v>
      </c>
      <c r="E5111" s="97">
        <v>8.3687008199999999E-3</v>
      </c>
      <c r="F5111" s="97">
        <v>9.5443285000000003E-4</v>
      </c>
      <c r="G5111" s="97">
        <v>2.5959444099999999E-3</v>
      </c>
      <c r="H5111" s="97">
        <v>4.8183042399999997E-3</v>
      </c>
    </row>
    <row r="5112" spans="1:8" x14ac:dyDescent="0.2">
      <c r="A5112" s="42" t="s">
        <v>61</v>
      </c>
      <c r="B5112" s="42" t="s">
        <v>73</v>
      </c>
      <c r="C5112" s="42" t="s">
        <v>69</v>
      </c>
      <c r="D5112" s="43">
        <v>5703</v>
      </c>
      <c r="E5112" s="97">
        <v>8.39062101E-3</v>
      </c>
      <c r="F5112" s="97">
        <v>2.2417820199999998E-3</v>
      </c>
      <c r="G5112" s="97">
        <v>1.47560795E-3</v>
      </c>
      <c r="H5112" s="97">
        <v>4.8484084100000003E-3</v>
      </c>
    </row>
    <row r="5113" spans="1:8" x14ac:dyDescent="0.2">
      <c r="A5113" s="42" t="s">
        <v>61</v>
      </c>
      <c r="B5113" s="42" t="s">
        <v>74</v>
      </c>
      <c r="C5113" s="42" t="s">
        <v>69</v>
      </c>
      <c r="D5113" s="43">
        <v>20084</v>
      </c>
      <c r="E5113" s="97">
        <v>7.8940282900000006E-3</v>
      </c>
      <c r="F5113" s="97">
        <v>1.9243682200000001E-3</v>
      </c>
      <c r="G5113" s="97">
        <v>1.4170856199999999E-3</v>
      </c>
      <c r="H5113" s="97">
        <v>4.5523947400000001E-3</v>
      </c>
    </row>
    <row r="5114" spans="1:8" x14ac:dyDescent="0.2">
      <c r="A5114" s="42" t="s">
        <v>61</v>
      </c>
      <c r="B5114" s="42" t="s">
        <v>75</v>
      </c>
      <c r="C5114" s="42" t="s">
        <v>69</v>
      </c>
      <c r="D5114" s="43">
        <v>19293</v>
      </c>
      <c r="E5114" s="97">
        <v>7.7662544500000001E-3</v>
      </c>
      <c r="F5114" s="97">
        <v>1.3278495500000001E-3</v>
      </c>
      <c r="G5114" s="97">
        <v>1.32659214E-3</v>
      </c>
      <c r="H5114" s="97">
        <v>5.1116287099999998E-3</v>
      </c>
    </row>
    <row r="5115" spans="1:8" x14ac:dyDescent="0.2">
      <c r="A5115" s="42" t="s">
        <v>62</v>
      </c>
      <c r="B5115" s="42" t="s">
        <v>70</v>
      </c>
      <c r="C5115" s="42" t="s">
        <v>68</v>
      </c>
      <c r="D5115" s="43">
        <v>16136</v>
      </c>
      <c r="E5115" s="97">
        <v>5.8629611700000001E-3</v>
      </c>
      <c r="F5115" s="97">
        <v>1.6513667899999999E-3</v>
      </c>
      <c r="G5115" s="97">
        <v>8.6411384999999998E-4</v>
      </c>
      <c r="H5115" s="97">
        <v>3.3474800600000001E-3</v>
      </c>
    </row>
    <row r="5116" spans="1:8" x14ac:dyDescent="0.2">
      <c r="A5116" s="42" t="s">
        <v>62</v>
      </c>
      <c r="B5116" s="42" t="s">
        <v>71</v>
      </c>
      <c r="C5116" s="42" t="s">
        <v>68</v>
      </c>
      <c r="D5116" s="43">
        <v>8390</v>
      </c>
      <c r="E5116" s="97">
        <v>5.4858749800000004E-3</v>
      </c>
      <c r="F5116" s="97">
        <v>1.35477341E-3</v>
      </c>
      <c r="G5116" s="97">
        <v>8.5597910000000002E-4</v>
      </c>
      <c r="H5116" s="97">
        <v>3.2751219800000002E-3</v>
      </c>
    </row>
    <row r="5117" spans="1:8" x14ac:dyDescent="0.2">
      <c r="A5117" s="42" t="s">
        <v>62</v>
      </c>
      <c r="B5117" s="42" t="s">
        <v>72</v>
      </c>
      <c r="C5117" s="42" t="s">
        <v>68</v>
      </c>
      <c r="D5117" s="43">
        <v>1070</v>
      </c>
      <c r="E5117" s="97">
        <v>6.0674322500000001E-3</v>
      </c>
      <c r="F5117" s="97">
        <v>1.7578095499999999E-3</v>
      </c>
      <c r="G5117" s="97">
        <v>1.80521999E-3</v>
      </c>
      <c r="H5117" s="97">
        <v>3.4389816700000002E-3</v>
      </c>
    </row>
    <row r="5118" spans="1:8" x14ac:dyDescent="0.2">
      <c r="A5118" s="42" t="s">
        <v>62</v>
      </c>
      <c r="B5118" s="42" t="s">
        <v>73</v>
      </c>
      <c r="C5118" s="42" t="s">
        <v>68</v>
      </c>
      <c r="D5118" s="43">
        <v>5582</v>
      </c>
      <c r="E5118" s="97">
        <v>6.0942494600000003E-3</v>
      </c>
      <c r="F5118" s="97">
        <v>1.7998761E-3</v>
      </c>
      <c r="G5118" s="97">
        <v>8.5601885999999998E-4</v>
      </c>
      <c r="H5118" s="97">
        <v>3.4383540300000001E-3</v>
      </c>
    </row>
    <row r="5119" spans="1:8" x14ac:dyDescent="0.2">
      <c r="A5119" s="42" t="s">
        <v>62</v>
      </c>
      <c r="B5119" s="42" t="s">
        <v>74</v>
      </c>
      <c r="C5119" s="42" t="s">
        <v>68</v>
      </c>
      <c r="D5119" s="43">
        <v>13670</v>
      </c>
      <c r="E5119" s="97">
        <v>6.0182126300000003E-3</v>
      </c>
      <c r="F5119" s="97">
        <v>1.65131109E-3</v>
      </c>
      <c r="G5119" s="97">
        <v>8.1022134999999998E-4</v>
      </c>
      <c r="H5119" s="97">
        <v>3.5566796999999999E-3</v>
      </c>
    </row>
    <row r="5120" spans="1:8" x14ac:dyDescent="0.2">
      <c r="A5120" s="42" t="s">
        <v>62</v>
      </c>
      <c r="B5120" s="42" t="s">
        <v>75</v>
      </c>
      <c r="C5120" s="42" t="s">
        <v>68</v>
      </c>
      <c r="D5120" s="43">
        <v>8150</v>
      </c>
      <c r="E5120" s="97">
        <v>5.01829106E-3</v>
      </c>
      <c r="F5120" s="97">
        <v>1.2624983400000001E-3</v>
      </c>
      <c r="G5120" s="97">
        <v>6.8425333999999995E-4</v>
      </c>
      <c r="H5120" s="97">
        <v>3.0715388999999998E-3</v>
      </c>
    </row>
    <row r="5121" spans="1:8" x14ac:dyDescent="0.2">
      <c r="A5121" s="42" t="s">
        <v>62</v>
      </c>
      <c r="B5121" s="42" t="s">
        <v>70</v>
      </c>
      <c r="C5121" s="42" t="s">
        <v>69</v>
      </c>
      <c r="D5121" s="43">
        <v>28893</v>
      </c>
      <c r="E5121" s="97">
        <v>7.3430773800000002E-3</v>
      </c>
      <c r="F5121" s="97">
        <v>1.63098601E-3</v>
      </c>
      <c r="G5121" s="97">
        <v>1.61396119E-3</v>
      </c>
      <c r="H5121" s="97">
        <v>4.0980191399999999E-3</v>
      </c>
    </row>
    <row r="5122" spans="1:8" x14ac:dyDescent="0.2">
      <c r="A5122" s="42" t="s">
        <v>62</v>
      </c>
      <c r="B5122" s="42" t="s">
        <v>71</v>
      </c>
      <c r="C5122" s="42" t="s">
        <v>69</v>
      </c>
      <c r="D5122" s="43">
        <v>7088</v>
      </c>
      <c r="E5122" s="97">
        <v>1.0078960810000001E-2</v>
      </c>
      <c r="F5122" s="97">
        <v>2.5988855899999998E-3</v>
      </c>
      <c r="G5122" s="97">
        <v>1.7921017599999999E-3</v>
      </c>
      <c r="H5122" s="97">
        <v>5.6877672299999998E-3</v>
      </c>
    </row>
    <row r="5123" spans="1:8" x14ac:dyDescent="0.2">
      <c r="A5123" s="42" t="s">
        <v>62</v>
      </c>
      <c r="B5123" s="42" t="s">
        <v>72</v>
      </c>
      <c r="C5123" s="42" t="s">
        <v>69</v>
      </c>
      <c r="D5123" s="43">
        <v>10811</v>
      </c>
      <c r="E5123" s="97">
        <v>9.2521888900000005E-3</v>
      </c>
      <c r="F5123" s="97">
        <v>1.0892870300000001E-3</v>
      </c>
      <c r="G5123" s="97">
        <v>2.8613986399999999E-3</v>
      </c>
      <c r="H5123" s="97">
        <v>5.3014813199999998E-3</v>
      </c>
    </row>
    <row r="5124" spans="1:8" x14ac:dyDescent="0.2">
      <c r="A5124" s="42" t="s">
        <v>62</v>
      </c>
      <c r="B5124" s="42" t="s">
        <v>73</v>
      </c>
      <c r="C5124" s="42" t="s">
        <v>69</v>
      </c>
      <c r="D5124" s="43">
        <v>5454</v>
      </c>
      <c r="E5124" s="97">
        <v>8.1495421400000004E-3</v>
      </c>
      <c r="F5124" s="97">
        <v>2.1050721500000002E-3</v>
      </c>
      <c r="G5124" s="97">
        <v>1.5109321E-3</v>
      </c>
      <c r="H5124" s="97">
        <v>4.5333591500000001E-3</v>
      </c>
    </row>
    <row r="5125" spans="1:8" x14ac:dyDescent="0.2">
      <c r="A5125" s="42" t="s">
        <v>62</v>
      </c>
      <c r="B5125" s="42" t="s">
        <v>74</v>
      </c>
      <c r="C5125" s="42" t="s">
        <v>69</v>
      </c>
      <c r="D5125" s="43">
        <v>17836</v>
      </c>
      <c r="E5125" s="97">
        <v>8.1413310399999998E-3</v>
      </c>
      <c r="F5125" s="97">
        <v>2.0618494099999998E-3</v>
      </c>
      <c r="G5125" s="97">
        <v>1.46973261E-3</v>
      </c>
      <c r="H5125" s="97">
        <v>4.60956618E-3</v>
      </c>
    </row>
    <row r="5126" spans="1:8" x14ac:dyDescent="0.2">
      <c r="A5126" s="42" t="s">
        <v>62</v>
      </c>
      <c r="B5126" s="42" t="s">
        <v>75</v>
      </c>
      <c r="C5126" s="42" t="s">
        <v>69</v>
      </c>
      <c r="D5126" s="43">
        <v>13914</v>
      </c>
      <c r="E5126" s="97">
        <v>7.6232144900000003E-3</v>
      </c>
      <c r="F5126" s="97">
        <v>1.31329282E-3</v>
      </c>
      <c r="G5126" s="97">
        <v>1.38069014E-3</v>
      </c>
      <c r="H5126" s="97">
        <v>4.9290505300000004E-3</v>
      </c>
    </row>
    <row r="5127" spans="1:8" x14ac:dyDescent="0.2">
      <c r="A5127" s="42" t="s">
        <v>63</v>
      </c>
      <c r="B5127" s="42" t="s">
        <v>70</v>
      </c>
      <c r="C5127" s="42" t="s">
        <v>68</v>
      </c>
      <c r="D5127" s="43">
        <v>22509</v>
      </c>
      <c r="E5127" s="97">
        <v>5.7028431100000004E-3</v>
      </c>
      <c r="F5127" s="97">
        <v>1.5009112199999999E-3</v>
      </c>
      <c r="G5127" s="97">
        <v>8.6240891E-4</v>
      </c>
      <c r="H5127" s="97">
        <v>3.3395224899999999E-3</v>
      </c>
    </row>
    <row r="5128" spans="1:8" x14ac:dyDescent="0.2">
      <c r="A5128" s="42" t="s">
        <v>63</v>
      </c>
      <c r="B5128" s="42" t="s">
        <v>71</v>
      </c>
      <c r="C5128" s="42" t="s">
        <v>68</v>
      </c>
      <c r="D5128" s="43">
        <v>9158</v>
      </c>
      <c r="E5128" s="97">
        <v>5.6137087899999997E-3</v>
      </c>
      <c r="F5128" s="97">
        <v>1.3420843E-3</v>
      </c>
      <c r="G5128" s="97">
        <v>8.5091158000000005E-4</v>
      </c>
      <c r="H5128" s="97">
        <v>3.4207124299999998E-3</v>
      </c>
    </row>
    <row r="5129" spans="1:8" x14ac:dyDescent="0.2">
      <c r="A5129" s="42" t="s">
        <v>63</v>
      </c>
      <c r="B5129" s="42" t="s">
        <v>72</v>
      </c>
      <c r="C5129" s="42" t="s">
        <v>68</v>
      </c>
      <c r="D5129" s="43">
        <v>1949</v>
      </c>
      <c r="E5129" s="97">
        <v>6.08390081E-3</v>
      </c>
      <c r="F5129" s="97">
        <v>1.6688933599999999E-3</v>
      </c>
      <c r="G5129" s="97">
        <v>7.2631002E-4</v>
      </c>
      <c r="H5129" s="97">
        <v>3.6886969500000001E-3</v>
      </c>
    </row>
    <row r="5130" spans="1:8" x14ac:dyDescent="0.2">
      <c r="A5130" s="42" t="s">
        <v>63</v>
      </c>
      <c r="B5130" s="42" t="s">
        <v>73</v>
      </c>
      <c r="C5130" s="42" t="s">
        <v>68</v>
      </c>
      <c r="D5130" s="43">
        <v>7804</v>
      </c>
      <c r="E5130" s="97">
        <v>6.0557810400000004E-3</v>
      </c>
      <c r="F5130" s="97">
        <v>1.69426683E-3</v>
      </c>
      <c r="G5130" s="97">
        <v>8.4081827000000002E-4</v>
      </c>
      <c r="H5130" s="97">
        <v>3.5206954599999998E-3</v>
      </c>
    </row>
    <row r="5131" spans="1:8" x14ac:dyDescent="0.2">
      <c r="A5131" s="42" t="s">
        <v>63</v>
      </c>
      <c r="B5131" s="42" t="s">
        <v>74</v>
      </c>
      <c r="C5131" s="42" t="s">
        <v>68</v>
      </c>
      <c r="D5131" s="43">
        <v>17721</v>
      </c>
      <c r="E5131" s="97">
        <v>6.2475420399999999E-3</v>
      </c>
      <c r="F5131" s="97">
        <v>1.7392622099999999E-3</v>
      </c>
      <c r="G5131" s="97">
        <v>7.9071521000000002E-4</v>
      </c>
      <c r="H5131" s="97">
        <v>3.7175641399999999E-3</v>
      </c>
    </row>
    <row r="5132" spans="1:8" x14ac:dyDescent="0.2">
      <c r="A5132" s="42" t="s">
        <v>63</v>
      </c>
      <c r="B5132" s="42" t="s">
        <v>75</v>
      </c>
      <c r="C5132" s="42" t="s">
        <v>68</v>
      </c>
      <c r="D5132" s="43">
        <v>11240</v>
      </c>
      <c r="E5132" s="97">
        <v>5.2515268400000004E-3</v>
      </c>
      <c r="F5132" s="97">
        <v>1.29766764E-3</v>
      </c>
      <c r="G5132" s="97">
        <v>6.8824733999999995E-4</v>
      </c>
      <c r="H5132" s="97">
        <v>3.2656113700000001E-3</v>
      </c>
    </row>
    <row r="5133" spans="1:8" x14ac:dyDescent="0.2">
      <c r="A5133" s="42" t="s">
        <v>63</v>
      </c>
      <c r="B5133" s="42" t="s">
        <v>70</v>
      </c>
      <c r="C5133" s="42" t="s">
        <v>69</v>
      </c>
      <c r="D5133" s="43">
        <v>35784</v>
      </c>
      <c r="E5133" s="97">
        <v>7.50104771E-3</v>
      </c>
      <c r="F5133" s="97">
        <v>1.59930883E-3</v>
      </c>
      <c r="G5133" s="97">
        <v>1.58679322E-3</v>
      </c>
      <c r="H5133" s="97">
        <v>4.31485073E-3</v>
      </c>
    </row>
    <row r="5134" spans="1:8" x14ac:dyDescent="0.2">
      <c r="A5134" s="42" t="s">
        <v>63</v>
      </c>
      <c r="B5134" s="42" t="s">
        <v>71</v>
      </c>
      <c r="C5134" s="42" t="s">
        <v>69</v>
      </c>
      <c r="D5134" s="43">
        <v>6308</v>
      </c>
      <c r="E5134" s="97">
        <v>8.6041055099999996E-3</v>
      </c>
      <c r="F5134" s="97">
        <v>2.1626378800000002E-3</v>
      </c>
      <c r="G5134" s="97">
        <v>1.6161720499999999E-3</v>
      </c>
      <c r="H5134" s="97">
        <v>4.8251703199999997E-3</v>
      </c>
    </row>
    <row r="5135" spans="1:8" x14ac:dyDescent="0.2">
      <c r="A5135" s="42" t="s">
        <v>63</v>
      </c>
      <c r="B5135" s="42" t="s">
        <v>72</v>
      </c>
      <c r="C5135" s="42" t="s">
        <v>69</v>
      </c>
      <c r="D5135" s="43">
        <v>14079</v>
      </c>
      <c r="E5135" s="97">
        <v>9.4910578200000009E-3</v>
      </c>
      <c r="F5135" s="97">
        <v>1.1220042600000001E-3</v>
      </c>
      <c r="G5135" s="97">
        <v>2.6214835499999999E-3</v>
      </c>
      <c r="H5135" s="97">
        <v>5.7475481500000002E-3</v>
      </c>
    </row>
    <row r="5136" spans="1:8" x14ac:dyDescent="0.2">
      <c r="A5136" s="42" t="s">
        <v>63</v>
      </c>
      <c r="B5136" s="42" t="s">
        <v>73</v>
      </c>
      <c r="C5136" s="42" t="s">
        <v>69</v>
      </c>
      <c r="D5136" s="43">
        <v>6954</v>
      </c>
      <c r="E5136" s="97">
        <v>8.6598288300000006E-3</v>
      </c>
      <c r="F5136" s="97">
        <v>2.1958865500000002E-3</v>
      </c>
      <c r="G5136" s="97">
        <v>1.49361121E-3</v>
      </c>
      <c r="H5136" s="97">
        <v>4.9702140800000003E-3</v>
      </c>
    </row>
    <row r="5137" spans="1:8" x14ac:dyDescent="0.2">
      <c r="A5137" s="42" t="s">
        <v>63</v>
      </c>
      <c r="B5137" s="42" t="s">
        <v>74</v>
      </c>
      <c r="C5137" s="42" t="s">
        <v>69</v>
      </c>
      <c r="D5137" s="43">
        <v>23550</v>
      </c>
      <c r="E5137" s="97">
        <v>8.17914382E-3</v>
      </c>
      <c r="F5137" s="97">
        <v>2.1120672699999998E-3</v>
      </c>
      <c r="G5137" s="97">
        <v>1.4186986499999999E-3</v>
      </c>
      <c r="H5137" s="97">
        <v>4.6906962700000001E-3</v>
      </c>
    </row>
    <row r="5138" spans="1:8" x14ac:dyDescent="0.2">
      <c r="A5138" s="42" t="s">
        <v>63</v>
      </c>
      <c r="B5138" s="42" t="s">
        <v>75</v>
      </c>
      <c r="C5138" s="42" t="s">
        <v>69</v>
      </c>
      <c r="D5138" s="43">
        <v>18825</v>
      </c>
      <c r="E5138" s="97">
        <v>7.7581056099999997E-3</v>
      </c>
      <c r="F5138" s="97">
        <v>1.3177891E-3</v>
      </c>
      <c r="G5138" s="97">
        <v>1.3334603599999999E-3</v>
      </c>
      <c r="H5138" s="97">
        <v>5.1066755200000003E-3</v>
      </c>
    </row>
    <row r="5139" spans="1:8" x14ac:dyDescent="0.2">
      <c r="A5139" s="42" t="s">
        <v>64</v>
      </c>
      <c r="B5139" s="42" t="s">
        <v>70</v>
      </c>
      <c r="C5139" s="42" t="s">
        <v>68</v>
      </c>
      <c r="D5139" s="43">
        <v>24766</v>
      </c>
      <c r="E5139" s="97">
        <v>5.8248270899999999E-3</v>
      </c>
      <c r="F5139" s="97">
        <v>1.55355025E-3</v>
      </c>
      <c r="G5139" s="97">
        <v>8.5766360000000003E-4</v>
      </c>
      <c r="H5139" s="97">
        <v>3.4128262199999999E-3</v>
      </c>
    </row>
    <row r="5140" spans="1:8" x14ac:dyDescent="0.2">
      <c r="A5140" s="42" t="s">
        <v>64</v>
      </c>
      <c r="B5140" s="42" t="s">
        <v>71</v>
      </c>
      <c r="C5140" s="42" t="s">
        <v>68</v>
      </c>
      <c r="D5140" s="43">
        <v>10635</v>
      </c>
      <c r="E5140" s="97">
        <v>5.4854274200000002E-3</v>
      </c>
      <c r="F5140" s="97">
        <v>1.30818356E-3</v>
      </c>
      <c r="G5140" s="97">
        <v>8.1646335000000003E-4</v>
      </c>
      <c r="H5140" s="97">
        <v>3.3599942700000001E-3</v>
      </c>
    </row>
    <row r="5141" spans="1:8" x14ac:dyDescent="0.2">
      <c r="A5141" s="42" t="s">
        <v>64</v>
      </c>
      <c r="B5141" s="42" t="s">
        <v>72</v>
      </c>
      <c r="C5141" s="42" t="s">
        <v>68</v>
      </c>
      <c r="D5141" s="43">
        <v>2040</v>
      </c>
      <c r="E5141" s="97">
        <v>5.9667696900000001E-3</v>
      </c>
      <c r="F5141" s="97">
        <v>1.8203236099999999E-3</v>
      </c>
      <c r="G5141" s="97">
        <v>7.7839596000000004E-4</v>
      </c>
      <c r="H5141" s="97">
        <v>3.3672439900000002E-3</v>
      </c>
    </row>
    <row r="5142" spans="1:8" x14ac:dyDescent="0.2">
      <c r="A5142" s="42" t="s">
        <v>64</v>
      </c>
      <c r="B5142" s="42" t="s">
        <v>73</v>
      </c>
      <c r="C5142" s="42" t="s">
        <v>68</v>
      </c>
      <c r="D5142" s="43">
        <v>8540</v>
      </c>
      <c r="E5142" s="97">
        <v>5.9678891599999999E-3</v>
      </c>
      <c r="F5142" s="97">
        <v>1.68936191E-3</v>
      </c>
      <c r="G5142" s="97">
        <v>8.3113483000000002E-4</v>
      </c>
      <c r="H5142" s="97">
        <v>3.4465950300000001E-3</v>
      </c>
    </row>
    <row r="5143" spans="1:8" x14ac:dyDescent="0.2">
      <c r="A5143" s="42" t="s">
        <v>64</v>
      </c>
      <c r="B5143" s="42" t="s">
        <v>74</v>
      </c>
      <c r="C5143" s="42" t="s">
        <v>68</v>
      </c>
      <c r="D5143" s="43">
        <v>18325</v>
      </c>
      <c r="E5143" s="97">
        <v>6.1476956799999998E-3</v>
      </c>
      <c r="F5143" s="97">
        <v>1.6220426E-3</v>
      </c>
      <c r="G5143" s="97">
        <v>7.9443852000000005E-4</v>
      </c>
      <c r="H5143" s="97">
        <v>3.7302332E-3</v>
      </c>
    </row>
    <row r="5144" spans="1:8" x14ac:dyDescent="0.2">
      <c r="A5144" s="42" t="s">
        <v>64</v>
      </c>
      <c r="B5144" s="42" t="s">
        <v>75</v>
      </c>
      <c r="C5144" s="42" t="s">
        <v>68</v>
      </c>
      <c r="D5144" s="43">
        <v>10970</v>
      </c>
      <c r="E5144" s="97">
        <v>5.3774327400000002E-3</v>
      </c>
      <c r="F5144" s="97">
        <v>1.3643963400000001E-3</v>
      </c>
      <c r="G5144" s="97">
        <v>6.9624624999999995E-4</v>
      </c>
      <c r="H5144" s="97">
        <v>3.3144980500000002E-3</v>
      </c>
    </row>
    <row r="5145" spans="1:8" x14ac:dyDescent="0.2">
      <c r="A5145" s="42" t="s">
        <v>64</v>
      </c>
      <c r="B5145" s="42" t="s">
        <v>70</v>
      </c>
      <c r="C5145" s="42" t="s">
        <v>69</v>
      </c>
      <c r="D5145" s="43">
        <v>37505</v>
      </c>
      <c r="E5145" s="97">
        <v>7.5362628300000003E-3</v>
      </c>
      <c r="F5145" s="97">
        <v>1.6311035799999999E-3</v>
      </c>
      <c r="G5145" s="97">
        <v>1.5425684700000001E-3</v>
      </c>
      <c r="H5145" s="97">
        <v>4.3623736600000001E-3</v>
      </c>
    </row>
    <row r="5146" spans="1:8" x14ac:dyDescent="0.2">
      <c r="A5146" s="42" t="s">
        <v>64</v>
      </c>
      <c r="B5146" s="42" t="s">
        <v>71</v>
      </c>
      <c r="C5146" s="42" t="s">
        <v>69</v>
      </c>
      <c r="D5146" s="43">
        <v>7918</v>
      </c>
      <c r="E5146" s="97">
        <v>8.3917530799999997E-3</v>
      </c>
      <c r="F5146" s="97">
        <v>1.9912988799999998E-3</v>
      </c>
      <c r="G5146" s="97">
        <v>1.5643897899999999E-3</v>
      </c>
      <c r="H5146" s="97">
        <v>4.8356517099999996E-3</v>
      </c>
    </row>
    <row r="5147" spans="1:8" x14ac:dyDescent="0.2">
      <c r="A5147" s="42" t="s">
        <v>64</v>
      </c>
      <c r="B5147" s="42" t="s">
        <v>72</v>
      </c>
      <c r="C5147" s="42" t="s">
        <v>69</v>
      </c>
      <c r="D5147" s="43">
        <v>12668</v>
      </c>
      <c r="E5147" s="97">
        <v>1.000328432E-2</v>
      </c>
      <c r="F5147" s="97">
        <v>1.28163568E-3</v>
      </c>
      <c r="G5147" s="97">
        <v>2.62628672E-3</v>
      </c>
      <c r="H5147" s="97">
        <v>6.0952709800000003E-3</v>
      </c>
    </row>
    <row r="5148" spans="1:8" x14ac:dyDescent="0.2">
      <c r="A5148" s="42" t="s">
        <v>64</v>
      </c>
      <c r="B5148" s="42" t="s">
        <v>73</v>
      </c>
      <c r="C5148" s="42" t="s">
        <v>69</v>
      </c>
      <c r="D5148" s="43">
        <v>6736</v>
      </c>
      <c r="E5148" s="97">
        <v>8.1835350899999992E-3</v>
      </c>
      <c r="F5148" s="97">
        <v>2.04699572E-3</v>
      </c>
      <c r="G5148" s="97">
        <v>1.4243153499999999E-3</v>
      </c>
      <c r="H5148" s="97">
        <v>4.7118025599999997E-3</v>
      </c>
    </row>
    <row r="5149" spans="1:8" x14ac:dyDescent="0.2">
      <c r="A5149" s="42" t="s">
        <v>64</v>
      </c>
      <c r="B5149" s="42" t="s">
        <v>74</v>
      </c>
      <c r="C5149" s="42" t="s">
        <v>69</v>
      </c>
      <c r="D5149" s="43">
        <v>21979</v>
      </c>
      <c r="E5149" s="97">
        <v>7.9942815499999993E-3</v>
      </c>
      <c r="F5149" s="97">
        <v>1.9576154400000002E-3</v>
      </c>
      <c r="G5149" s="97">
        <v>1.3600895899999999E-3</v>
      </c>
      <c r="H5149" s="97">
        <v>4.67617898E-3</v>
      </c>
    </row>
    <row r="5150" spans="1:8" x14ac:dyDescent="0.2">
      <c r="A5150" s="42" t="s">
        <v>64</v>
      </c>
      <c r="B5150" s="42" t="s">
        <v>75</v>
      </c>
      <c r="C5150" s="42" t="s">
        <v>69</v>
      </c>
      <c r="D5150" s="43">
        <v>19561</v>
      </c>
      <c r="E5150" s="97">
        <v>7.9447765000000004E-3</v>
      </c>
      <c r="F5150" s="97">
        <v>1.34738446E-3</v>
      </c>
      <c r="G5150" s="97">
        <v>1.3130657699999999E-3</v>
      </c>
      <c r="H5150" s="97">
        <v>5.2838121899999998E-3</v>
      </c>
    </row>
    <row r="5151" spans="1:8" x14ac:dyDescent="0.2">
      <c r="A5151" s="42" t="s">
        <v>65</v>
      </c>
      <c r="B5151" s="42" t="s">
        <v>70</v>
      </c>
      <c r="C5151" s="42" t="s">
        <v>68</v>
      </c>
      <c r="D5151" s="43">
        <v>27351</v>
      </c>
      <c r="E5151" s="97">
        <v>5.71689751E-3</v>
      </c>
      <c r="F5151" s="97">
        <v>1.4984608700000001E-3</v>
      </c>
      <c r="G5151" s="97">
        <v>8.6959353000000004E-4</v>
      </c>
      <c r="H5151" s="97">
        <v>3.3480292999999999E-3</v>
      </c>
    </row>
    <row r="5152" spans="1:8" x14ac:dyDescent="0.2">
      <c r="A5152" s="42" t="s">
        <v>65</v>
      </c>
      <c r="B5152" s="42" t="s">
        <v>71</v>
      </c>
      <c r="C5152" s="42" t="s">
        <v>68</v>
      </c>
      <c r="D5152" s="43">
        <v>10371</v>
      </c>
      <c r="E5152" s="97">
        <v>5.6116066000000001E-3</v>
      </c>
      <c r="F5152" s="97">
        <v>1.35404032E-3</v>
      </c>
      <c r="G5152" s="97">
        <v>8.3835064999999997E-4</v>
      </c>
      <c r="H5152" s="97">
        <v>3.4184350599999998E-3</v>
      </c>
    </row>
    <row r="5153" spans="1:8" x14ac:dyDescent="0.2">
      <c r="A5153" s="42" t="s">
        <v>65</v>
      </c>
      <c r="B5153" s="42" t="s">
        <v>72</v>
      </c>
      <c r="C5153" s="42" t="s">
        <v>68</v>
      </c>
      <c r="D5153" s="43">
        <v>2094</v>
      </c>
      <c r="E5153" s="97">
        <v>6.2275480500000001E-3</v>
      </c>
      <c r="F5153" s="97">
        <v>1.8492040499999999E-3</v>
      </c>
      <c r="G5153" s="97">
        <v>7.0790307999999997E-4</v>
      </c>
      <c r="H5153" s="97">
        <v>3.66930181E-3</v>
      </c>
    </row>
    <row r="5154" spans="1:8" x14ac:dyDescent="0.2">
      <c r="A5154" s="42" t="s">
        <v>65</v>
      </c>
      <c r="B5154" s="42" t="s">
        <v>73</v>
      </c>
      <c r="C5154" s="42" t="s">
        <v>68</v>
      </c>
      <c r="D5154" s="43">
        <v>9729</v>
      </c>
      <c r="E5154" s="97">
        <v>6.0263735200000003E-3</v>
      </c>
      <c r="F5154" s="97">
        <v>1.6987440600000001E-3</v>
      </c>
      <c r="G5154" s="97">
        <v>8.4273368000000002E-4</v>
      </c>
      <c r="H5154" s="97">
        <v>3.4840244699999999E-3</v>
      </c>
    </row>
    <row r="5155" spans="1:8" x14ac:dyDescent="0.2">
      <c r="A5155" s="42" t="s">
        <v>65</v>
      </c>
      <c r="B5155" s="42" t="s">
        <v>74</v>
      </c>
      <c r="C5155" s="42" t="s">
        <v>68</v>
      </c>
      <c r="D5155" s="43">
        <v>19188</v>
      </c>
      <c r="E5155" s="97">
        <v>6.2930689700000002E-3</v>
      </c>
      <c r="F5155" s="97">
        <v>1.70296962E-3</v>
      </c>
      <c r="G5155" s="97">
        <v>7.8680999999999998E-4</v>
      </c>
      <c r="H5155" s="97">
        <v>3.8020595699999999E-3</v>
      </c>
    </row>
    <row r="5156" spans="1:8" x14ac:dyDescent="0.2">
      <c r="A5156" s="42" t="s">
        <v>65</v>
      </c>
      <c r="B5156" s="42" t="s">
        <v>75</v>
      </c>
      <c r="C5156" s="42" t="s">
        <v>68</v>
      </c>
      <c r="D5156" s="43">
        <v>10764</v>
      </c>
      <c r="E5156" s="97">
        <v>5.5238728500000001E-3</v>
      </c>
      <c r="F5156" s="97">
        <v>1.39029401E-3</v>
      </c>
      <c r="G5156" s="97">
        <v>7.0316561000000001E-4</v>
      </c>
      <c r="H5156" s="97">
        <v>3.4276525500000002E-3</v>
      </c>
    </row>
    <row r="5157" spans="1:8" x14ac:dyDescent="0.2">
      <c r="A5157" s="42" t="s">
        <v>65</v>
      </c>
      <c r="B5157" s="42" t="s">
        <v>70</v>
      </c>
      <c r="C5157" s="42" t="s">
        <v>69</v>
      </c>
      <c r="D5157" s="43">
        <v>39043</v>
      </c>
      <c r="E5157" s="97">
        <v>7.62515083E-3</v>
      </c>
      <c r="F5157" s="97">
        <v>1.6509175300000001E-3</v>
      </c>
      <c r="G5157" s="97">
        <v>1.5307218200000001E-3</v>
      </c>
      <c r="H5157" s="97">
        <v>4.4432836300000002E-3</v>
      </c>
    </row>
    <row r="5158" spans="1:8" x14ac:dyDescent="0.2">
      <c r="A5158" s="42" t="s">
        <v>65</v>
      </c>
      <c r="B5158" s="42" t="s">
        <v>71</v>
      </c>
      <c r="C5158" s="42" t="s">
        <v>69</v>
      </c>
      <c r="D5158" s="43">
        <v>8978</v>
      </c>
      <c r="E5158" s="97">
        <v>9.8461888499999997E-3</v>
      </c>
      <c r="F5158" s="97">
        <v>2.42444856E-3</v>
      </c>
      <c r="G5158" s="97">
        <v>1.63086131E-3</v>
      </c>
      <c r="H5158" s="97">
        <v>5.7904260000000004E-3</v>
      </c>
    </row>
    <row r="5159" spans="1:8" x14ac:dyDescent="0.2">
      <c r="A5159" s="42" t="s">
        <v>65</v>
      </c>
      <c r="B5159" s="42" t="s">
        <v>72</v>
      </c>
      <c r="C5159" s="42" t="s">
        <v>69</v>
      </c>
      <c r="D5159" s="43">
        <v>10952</v>
      </c>
      <c r="E5159" s="97">
        <v>1.080551072E-2</v>
      </c>
      <c r="F5159" s="97">
        <v>1.3653072100000001E-3</v>
      </c>
      <c r="G5159" s="97">
        <v>2.3269772799999998E-3</v>
      </c>
      <c r="H5159" s="97">
        <v>7.1131422500000001E-3</v>
      </c>
    </row>
    <row r="5160" spans="1:8" x14ac:dyDescent="0.2">
      <c r="A5160" s="42" t="s">
        <v>65</v>
      </c>
      <c r="B5160" s="42" t="s">
        <v>73</v>
      </c>
      <c r="C5160" s="42" t="s">
        <v>69</v>
      </c>
      <c r="D5160" s="43">
        <v>7414</v>
      </c>
      <c r="E5160" s="97">
        <v>8.4666737999999995E-3</v>
      </c>
      <c r="F5160" s="97">
        <v>2.1445364399999998E-3</v>
      </c>
      <c r="G5160" s="97">
        <v>1.4463063E-3</v>
      </c>
      <c r="H5160" s="97">
        <v>4.8753872300000001E-3</v>
      </c>
    </row>
    <row r="5161" spans="1:8" x14ac:dyDescent="0.2">
      <c r="A5161" s="42" t="s">
        <v>65</v>
      </c>
      <c r="B5161" s="42" t="s">
        <v>74</v>
      </c>
      <c r="C5161" s="42" t="s">
        <v>69</v>
      </c>
      <c r="D5161" s="43">
        <v>22248</v>
      </c>
      <c r="E5161" s="97">
        <v>8.1172176400000004E-3</v>
      </c>
      <c r="F5161" s="97">
        <v>2.0168471900000001E-3</v>
      </c>
      <c r="G5161" s="97">
        <v>1.3570302900000001E-3</v>
      </c>
      <c r="H5161" s="97">
        <v>4.7428288000000004E-3</v>
      </c>
    </row>
    <row r="5162" spans="1:8" x14ac:dyDescent="0.2">
      <c r="A5162" s="42" t="s">
        <v>65</v>
      </c>
      <c r="B5162" s="42" t="s">
        <v>75</v>
      </c>
      <c r="C5162" s="42" t="s">
        <v>69</v>
      </c>
      <c r="D5162" s="43">
        <v>20261</v>
      </c>
      <c r="E5162" s="97">
        <v>8.0576489400000003E-3</v>
      </c>
      <c r="F5162" s="97">
        <v>1.38879782E-3</v>
      </c>
      <c r="G5162" s="97">
        <v>1.2890754700000001E-3</v>
      </c>
      <c r="H5162" s="97">
        <v>5.37919364E-3</v>
      </c>
    </row>
    <row r="5163" spans="1:8" x14ac:dyDescent="0.2">
      <c r="A5163" s="42" t="s">
        <v>66</v>
      </c>
      <c r="B5163" s="42" t="s">
        <v>70</v>
      </c>
      <c r="C5163" s="42" t="s">
        <v>68</v>
      </c>
      <c r="D5163" s="43">
        <v>31026</v>
      </c>
      <c r="E5163" s="97">
        <v>5.7434443299999999E-3</v>
      </c>
      <c r="F5163" s="97">
        <v>1.4869146300000001E-3</v>
      </c>
      <c r="G5163" s="97">
        <v>8.7034543000000003E-4</v>
      </c>
      <c r="H5163" s="97">
        <v>3.3855115499999999E-3</v>
      </c>
    </row>
    <row r="5164" spans="1:8" x14ac:dyDescent="0.2">
      <c r="A5164" s="42" t="s">
        <v>66</v>
      </c>
      <c r="B5164" s="42" t="s">
        <v>71</v>
      </c>
      <c r="C5164" s="42" t="s">
        <v>68</v>
      </c>
      <c r="D5164" s="43">
        <v>10208</v>
      </c>
      <c r="E5164" s="97">
        <v>5.6662652799999999E-3</v>
      </c>
      <c r="F5164" s="97">
        <v>1.38258119E-3</v>
      </c>
      <c r="G5164" s="97">
        <v>8.6438286000000005E-4</v>
      </c>
      <c r="H5164" s="97">
        <v>3.4184571899999999E-3</v>
      </c>
    </row>
    <row r="5165" spans="1:8" x14ac:dyDescent="0.2">
      <c r="A5165" s="42" t="s">
        <v>66</v>
      </c>
      <c r="B5165" s="42" t="s">
        <v>72</v>
      </c>
      <c r="C5165" s="42" t="s">
        <v>68</v>
      </c>
      <c r="D5165" s="43">
        <v>2001</v>
      </c>
      <c r="E5165" s="97">
        <v>5.6840500800000001E-3</v>
      </c>
      <c r="F5165" s="97">
        <v>1.8906343000000001E-3</v>
      </c>
      <c r="G5165" s="97">
        <v>7.1852359999999998E-4</v>
      </c>
      <c r="H5165" s="97">
        <v>3.07374644E-3</v>
      </c>
    </row>
    <row r="5166" spans="1:8" x14ac:dyDescent="0.2">
      <c r="A5166" s="42" t="s">
        <v>66</v>
      </c>
      <c r="B5166" s="42" t="s">
        <v>73</v>
      </c>
      <c r="C5166" s="42" t="s">
        <v>68</v>
      </c>
      <c r="D5166" s="43">
        <v>11032</v>
      </c>
      <c r="E5166" s="97">
        <v>5.9813494700000002E-3</v>
      </c>
      <c r="F5166" s="97">
        <v>1.66344977E-3</v>
      </c>
      <c r="G5166" s="97">
        <v>8.4151950000000005E-4</v>
      </c>
      <c r="H5166" s="97">
        <v>3.4755865600000001E-3</v>
      </c>
    </row>
    <row r="5167" spans="1:8" x14ac:dyDescent="0.2">
      <c r="A5167" s="42" t="s">
        <v>66</v>
      </c>
      <c r="B5167" s="42" t="s">
        <v>74</v>
      </c>
      <c r="C5167" s="42" t="s">
        <v>68</v>
      </c>
      <c r="D5167" s="43">
        <v>19153</v>
      </c>
      <c r="E5167" s="97">
        <v>6.2682833299999999E-3</v>
      </c>
      <c r="F5167" s="97">
        <v>1.681349E-3</v>
      </c>
      <c r="G5167" s="97">
        <v>7.9708864999999995E-4</v>
      </c>
      <c r="H5167" s="97">
        <v>3.78871396E-3</v>
      </c>
    </row>
    <row r="5168" spans="1:8" x14ac:dyDescent="0.2">
      <c r="A5168" s="42" t="s">
        <v>66</v>
      </c>
      <c r="B5168" s="42" t="s">
        <v>75</v>
      </c>
      <c r="C5168" s="42" t="s">
        <v>68</v>
      </c>
      <c r="D5168" s="43">
        <v>10617</v>
      </c>
      <c r="E5168" s="97">
        <v>5.5238331699999999E-3</v>
      </c>
      <c r="F5168" s="97">
        <v>1.3664818E-3</v>
      </c>
      <c r="G5168" s="97">
        <v>7.0849726999999999E-4</v>
      </c>
      <c r="H5168" s="97">
        <v>3.44592876E-3</v>
      </c>
    </row>
    <row r="5169" spans="1:8" x14ac:dyDescent="0.2">
      <c r="A5169" s="42" t="s">
        <v>66</v>
      </c>
      <c r="B5169" s="42" t="s">
        <v>70</v>
      </c>
      <c r="C5169" s="42" t="s">
        <v>69</v>
      </c>
      <c r="D5169" s="43">
        <v>40829</v>
      </c>
      <c r="E5169" s="97">
        <v>7.6398204400000003E-3</v>
      </c>
      <c r="F5169" s="97">
        <v>1.6214277800000001E-3</v>
      </c>
      <c r="G5169" s="97">
        <v>1.5845627600000001E-3</v>
      </c>
      <c r="H5169" s="97">
        <v>4.45809446E-3</v>
      </c>
    </row>
    <row r="5170" spans="1:8" x14ac:dyDescent="0.2">
      <c r="A5170" s="42" t="s">
        <v>66</v>
      </c>
      <c r="B5170" s="42" t="s">
        <v>71</v>
      </c>
      <c r="C5170" s="42" t="s">
        <v>69</v>
      </c>
      <c r="D5170" s="43">
        <v>7542</v>
      </c>
      <c r="E5170" s="97">
        <v>9.2112332099999993E-3</v>
      </c>
      <c r="F5170" s="97">
        <v>2.20973327E-3</v>
      </c>
      <c r="G5170" s="97">
        <v>1.6002651299999999E-3</v>
      </c>
      <c r="H5170" s="97">
        <v>5.4008245799999997E-3</v>
      </c>
    </row>
    <row r="5171" spans="1:8" x14ac:dyDescent="0.2">
      <c r="A5171" s="42" t="s">
        <v>66</v>
      </c>
      <c r="B5171" s="42" t="s">
        <v>72</v>
      </c>
      <c r="C5171" s="42" t="s">
        <v>69</v>
      </c>
      <c r="D5171" s="43">
        <v>9924</v>
      </c>
      <c r="E5171" s="97">
        <v>1.025386665E-2</v>
      </c>
      <c r="F5171" s="97">
        <v>1.38576537E-3</v>
      </c>
      <c r="G5171" s="97">
        <v>2.1352134900000002E-3</v>
      </c>
      <c r="H5171" s="97">
        <v>6.7327823300000001E-3</v>
      </c>
    </row>
    <row r="5172" spans="1:8" x14ac:dyDescent="0.2">
      <c r="A5172" s="42" t="s">
        <v>66</v>
      </c>
      <c r="B5172" s="42" t="s">
        <v>73</v>
      </c>
      <c r="C5172" s="42" t="s">
        <v>69</v>
      </c>
      <c r="D5172" s="43">
        <v>7440</v>
      </c>
      <c r="E5172" s="97">
        <v>8.4372695299999995E-3</v>
      </c>
      <c r="F5172" s="97">
        <v>2.12497486E-3</v>
      </c>
      <c r="G5172" s="97">
        <v>1.4297354799999999E-3</v>
      </c>
      <c r="H5172" s="97">
        <v>4.88214177E-3</v>
      </c>
    </row>
    <row r="5173" spans="1:8" x14ac:dyDescent="0.2">
      <c r="A5173" s="42" t="s">
        <v>66</v>
      </c>
      <c r="B5173" s="42" t="s">
        <v>74</v>
      </c>
      <c r="C5173" s="42" t="s">
        <v>69</v>
      </c>
      <c r="D5173" s="43">
        <v>22378</v>
      </c>
      <c r="E5173" s="97">
        <v>8.0725316200000001E-3</v>
      </c>
      <c r="F5173" s="97">
        <v>1.9954977700000001E-3</v>
      </c>
      <c r="G5173" s="97">
        <v>1.3429699099999999E-3</v>
      </c>
      <c r="H5173" s="97">
        <v>4.7335467600000004E-3</v>
      </c>
    </row>
    <row r="5174" spans="1:8" x14ac:dyDescent="0.2">
      <c r="A5174" s="42" t="s">
        <v>66</v>
      </c>
      <c r="B5174" s="42" t="s">
        <v>75</v>
      </c>
      <c r="C5174" s="42" t="s">
        <v>69</v>
      </c>
      <c r="D5174" s="43">
        <v>20642</v>
      </c>
      <c r="E5174" s="97">
        <v>8.1115871300000003E-3</v>
      </c>
      <c r="F5174" s="97">
        <v>1.3971691400000001E-3</v>
      </c>
      <c r="G5174" s="97">
        <v>1.29042884E-3</v>
      </c>
      <c r="H5174" s="97">
        <v>5.4234217999999997E-3</v>
      </c>
    </row>
    <row r="5175" spans="1:8" x14ac:dyDescent="0.2">
      <c r="A5175" s="42" t="s">
        <v>104</v>
      </c>
      <c r="B5175" s="42" t="s">
        <v>70</v>
      </c>
      <c r="C5175" s="42" t="s">
        <v>68</v>
      </c>
      <c r="D5175" s="43">
        <v>31270</v>
      </c>
      <c r="E5175" s="97">
        <v>5.71327919E-3</v>
      </c>
      <c r="F5175" s="97">
        <v>1.45508073E-3</v>
      </c>
      <c r="G5175" s="97">
        <v>8.7290073000000003E-4</v>
      </c>
      <c r="H5175" s="97">
        <v>3.3845858499999999E-3</v>
      </c>
    </row>
    <row r="5176" spans="1:8" x14ac:dyDescent="0.2">
      <c r="A5176" s="42" t="s">
        <v>104</v>
      </c>
      <c r="B5176" s="42" t="s">
        <v>71</v>
      </c>
      <c r="C5176" s="42" t="s">
        <v>68</v>
      </c>
      <c r="D5176" s="43">
        <v>10671</v>
      </c>
      <c r="E5176" s="97">
        <v>5.5449975399999999E-3</v>
      </c>
      <c r="F5176" s="97">
        <v>1.3277470400000001E-3</v>
      </c>
      <c r="G5176" s="97">
        <v>8.7555117999999995E-4</v>
      </c>
      <c r="H5176" s="97">
        <v>3.3408604199999998E-3</v>
      </c>
    </row>
    <row r="5177" spans="1:8" x14ac:dyDescent="0.2">
      <c r="A5177" s="42" t="s">
        <v>104</v>
      </c>
      <c r="B5177" s="42" t="s">
        <v>72</v>
      </c>
      <c r="C5177" s="42" t="s">
        <v>68</v>
      </c>
      <c r="D5177" s="43">
        <v>1735</v>
      </c>
      <c r="E5177" s="97">
        <v>5.6456596499999999E-3</v>
      </c>
      <c r="F5177" s="97">
        <v>1.82638865E-3</v>
      </c>
      <c r="G5177" s="97">
        <v>7.6116023000000004E-4</v>
      </c>
      <c r="H5177" s="97">
        <v>3.0571029699999999E-3</v>
      </c>
    </row>
    <row r="5178" spans="1:8" x14ac:dyDescent="0.2">
      <c r="A5178" s="42" t="s">
        <v>104</v>
      </c>
      <c r="B5178" s="42" t="s">
        <v>73</v>
      </c>
      <c r="C5178" s="42" t="s">
        <v>68</v>
      </c>
      <c r="D5178" s="43">
        <v>12295</v>
      </c>
      <c r="E5178" s="97">
        <v>5.9719743999999998E-3</v>
      </c>
      <c r="F5178" s="97">
        <v>1.6040073299999999E-3</v>
      </c>
      <c r="G5178" s="97">
        <v>8.5783962999999997E-4</v>
      </c>
      <c r="H5178" s="97">
        <v>3.5093324499999999E-3</v>
      </c>
    </row>
    <row r="5179" spans="1:8" x14ac:dyDescent="0.2">
      <c r="A5179" s="42" t="s">
        <v>104</v>
      </c>
      <c r="B5179" s="42" t="s">
        <v>74</v>
      </c>
      <c r="C5179" s="42" t="s">
        <v>68</v>
      </c>
      <c r="D5179" s="43">
        <v>20699</v>
      </c>
      <c r="E5179" s="97">
        <v>6.2517577599999997E-3</v>
      </c>
      <c r="F5179" s="97">
        <v>1.6428556700000001E-3</v>
      </c>
      <c r="G5179" s="97">
        <v>7.9748864E-4</v>
      </c>
      <c r="H5179" s="97">
        <v>3.8584574200000001E-3</v>
      </c>
    </row>
    <row r="5180" spans="1:8" x14ac:dyDescent="0.2">
      <c r="A5180" s="42" t="s">
        <v>104</v>
      </c>
      <c r="B5180" s="42" t="s">
        <v>75</v>
      </c>
      <c r="C5180" s="42" t="s">
        <v>68</v>
      </c>
      <c r="D5180" s="43">
        <v>11007</v>
      </c>
      <c r="E5180" s="97">
        <v>5.62033732E-3</v>
      </c>
      <c r="F5180" s="97">
        <v>1.3976152100000001E-3</v>
      </c>
      <c r="G5180" s="97">
        <v>7.1074801000000005E-4</v>
      </c>
      <c r="H5180" s="97">
        <v>3.5086897299999999E-3</v>
      </c>
    </row>
    <row r="5181" spans="1:8" x14ac:dyDescent="0.2">
      <c r="A5181" s="42" t="s">
        <v>104</v>
      </c>
      <c r="B5181" s="42" t="s">
        <v>70</v>
      </c>
      <c r="C5181" s="42" t="s">
        <v>69</v>
      </c>
      <c r="D5181" s="43">
        <v>41642</v>
      </c>
      <c r="E5181" s="97">
        <v>7.7106191700000003E-3</v>
      </c>
      <c r="F5181" s="97">
        <v>1.6294266E-3</v>
      </c>
      <c r="G5181" s="97">
        <v>1.5630217300000001E-3</v>
      </c>
      <c r="H5181" s="97">
        <v>4.5179579999999999E-3</v>
      </c>
    </row>
    <row r="5182" spans="1:8" x14ac:dyDescent="0.2">
      <c r="A5182" s="42" t="s">
        <v>104</v>
      </c>
      <c r="B5182" s="42" t="s">
        <v>71</v>
      </c>
      <c r="C5182" s="42" t="s">
        <v>69</v>
      </c>
      <c r="D5182" s="43">
        <v>6382</v>
      </c>
      <c r="E5182" s="97">
        <v>8.2698951299999997E-3</v>
      </c>
      <c r="F5182" s="97">
        <v>1.8797548900000001E-3</v>
      </c>
      <c r="G5182" s="97">
        <v>1.54919011E-3</v>
      </c>
      <c r="H5182" s="97">
        <v>4.8405579100000004E-3</v>
      </c>
    </row>
    <row r="5183" spans="1:8" x14ac:dyDescent="0.2">
      <c r="A5183" s="42" t="s">
        <v>104</v>
      </c>
      <c r="B5183" s="42" t="s">
        <v>72</v>
      </c>
      <c r="C5183" s="42" t="s">
        <v>69</v>
      </c>
      <c r="D5183" s="43">
        <v>7365</v>
      </c>
      <c r="E5183" s="97">
        <v>1.0634329729999999E-2</v>
      </c>
      <c r="F5183" s="97">
        <v>1.4667531700000001E-3</v>
      </c>
      <c r="G5183" s="97">
        <v>2.1478461799999998E-3</v>
      </c>
      <c r="H5183" s="97">
        <v>7.0196104599999998E-3</v>
      </c>
    </row>
    <row r="5184" spans="1:8" x14ac:dyDescent="0.2">
      <c r="A5184" s="42" t="s">
        <v>104</v>
      </c>
      <c r="B5184" s="42" t="s">
        <v>73</v>
      </c>
      <c r="C5184" s="42" t="s">
        <v>69</v>
      </c>
      <c r="D5184" s="43">
        <v>7980</v>
      </c>
      <c r="E5184" s="97">
        <v>8.6169834799999998E-3</v>
      </c>
      <c r="F5184" s="97">
        <v>2.1448149199999999E-3</v>
      </c>
      <c r="G5184" s="97">
        <v>1.45105651E-3</v>
      </c>
      <c r="H5184" s="97">
        <v>5.0207243100000003E-3</v>
      </c>
    </row>
    <row r="5185" spans="1:8" x14ac:dyDescent="0.2">
      <c r="A5185" s="42" t="s">
        <v>104</v>
      </c>
      <c r="B5185" s="42" t="s">
        <v>74</v>
      </c>
      <c r="C5185" s="42" t="s">
        <v>69</v>
      </c>
      <c r="D5185" s="43">
        <v>22984</v>
      </c>
      <c r="E5185" s="97">
        <v>8.1444214800000005E-3</v>
      </c>
      <c r="F5185" s="97">
        <v>1.95739907E-3</v>
      </c>
      <c r="G5185" s="97">
        <v>1.34236373E-3</v>
      </c>
      <c r="H5185" s="97">
        <v>4.8441949100000003E-3</v>
      </c>
    </row>
    <row r="5186" spans="1:8" x14ac:dyDescent="0.2">
      <c r="A5186" s="42" t="s">
        <v>104</v>
      </c>
      <c r="B5186" s="42" t="s">
        <v>75</v>
      </c>
      <c r="C5186" s="42" t="s">
        <v>69</v>
      </c>
      <c r="D5186" s="43">
        <v>20545</v>
      </c>
      <c r="E5186" s="97">
        <v>8.2205167199999995E-3</v>
      </c>
      <c r="F5186" s="97">
        <v>1.4022417899999999E-3</v>
      </c>
      <c r="G5186" s="97">
        <v>1.2767798399999999E-3</v>
      </c>
      <c r="H5186" s="97">
        <v>5.5408687199999997E-3</v>
      </c>
    </row>
    <row r="5187" spans="1:8" x14ac:dyDescent="0.2">
      <c r="A5187" s="42" t="s">
        <v>8</v>
      </c>
      <c r="B5187" s="42" t="s">
        <v>67</v>
      </c>
      <c r="C5187" s="42" t="s">
        <v>114</v>
      </c>
      <c r="D5187" s="43">
        <v>18871</v>
      </c>
      <c r="E5187" s="97">
        <v>7.0847848300000004E-3</v>
      </c>
      <c r="F5187" s="97">
        <v>1.23350988E-3</v>
      </c>
      <c r="G5187" s="97">
        <v>2.1594063699999998E-3</v>
      </c>
      <c r="H5187" s="97">
        <v>3.6918681100000001E-3</v>
      </c>
    </row>
    <row r="5188" spans="1:8" x14ac:dyDescent="0.2">
      <c r="A5188" s="42" t="s">
        <v>8</v>
      </c>
      <c r="B5188" s="42" t="s">
        <v>67</v>
      </c>
      <c r="C5188" s="42" t="s">
        <v>113</v>
      </c>
      <c r="D5188" s="43">
        <v>23869</v>
      </c>
      <c r="E5188" s="97">
        <v>7.3666479400000002E-3</v>
      </c>
      <c r="F5188" s="97">
        <v>1.21800122E-3</v>
      </c>
      <c r="G5188" s="97">
        <v>1.9455037100000001E-3</v>
      </c>
      <c r="H5188" s="97">
        <v>4.2031425299999996E-3</v>
      </c>
    </row>
    <row r="5189" spans="1:8" x14ac:dyDescent="0.2">
      <c r="A5189" s="42" t="s">
        <v>8</v>
      </c>
      <c r="B5189" s="42" t="s">
        <v>67</v>
      </c>
      <c r="C5189" s="42" t="s">
        <v>115</v>
      </c>
      <c r="D5189" s="43">
        <v>2153</v>
      </c>
      <c r="E5189" s="97">
        <v>8.0255046400000002E-3</v>
      </c>
      <c r="F5189" s="97">
        <v>1.69035753E-3</v>
      </c>
      <c r="G5189" s="97">
        <v>2.02054388E-3</v>
      </c>
      <c r="H5189" s="97">
        <v>4.3146027700000002E-3</v>
      </c>
    </row>
    <row r="5190" spans="1:8" x14ac:dyDescent="0.2">
      <c r="A5190" s="42" t="s">
        <v>8</v>
      </c>
      <c r="B5190" s="42" t="s">
        <v>67</v>
      </c>
      <c r="C5190" s="42" t="s">
        <v>112</v>
      </c>
      <c r="D5190" s="43">
        <v>74872</v>
      </c>
      <c r="E5190" s="97">
        <v>6.3290541200000001E-3</v>
      </c>
      <c r="F5190" s="97">
        <v>1.4474147699999999E-3</v>
      </c>
      <c r="G5190" s="97">
        <v>1.0958032600000001E-3</v>
      </c>
      <c r="H5190" s="97">
        <v>3.7858356100000001E-3</v>
      </c>
    </row>
    <row r="5191" spans="1:8" x14ac:dyDescent="0.2">
      <c r="A5191" s="42" t="s">
        <v>53</v>
      </c>
      <c r="B5191" s="42" t="s">
        <v>67</v>
      </c>
      <c r="C5191" s="42" t="s">
        <v>114</v>
      </c>
      <c r="D5191" s="43">
        <v>17722</v>
      </c>
      <c r="E5191" s="97">
        <v>6.9177634900000002E-3</v>
      </c>
      <c r="F5191" s="97">
        <v>1.1546060600000001E-3</v>
      </c>
      <c r="G5191" s="97">
        <v>2.1623707900000001E-3</v>
      </c>
      <c r="H5191" s="97">
        <v>3.6007861600000001E-3</v>
      </c>
    </row>
    <row r="5192" spans="1:8" x14ac:dyDescent="0.2">
      <c r="A5192" s="42" t="s">
        <v>53</v>
      </c>
      <c r="B5192" s="42" t="s">
        <v>67</v>
      </c>
      <c r="C5192" s="42" t="s">
        <v>113</v>
      </c>
      <c r="D5192" s="43">
        <v>21679</v>
      </c>
      <c r="E5192" s="97">
        <v>7.1917441400000002E-3</v>
      </c>
      <c r="F5192" s="97">
        <v>1.2691437800000001E-3</v>
      </c>
      <c r="G5192" s="97">
        <v>1.8237660999999999E-3</v>
      </c>
      <c r="H5192" s="97">
        <v>4.1449613700000002E-3</v>
      </c>
    </row>
    <row r="5193" spans="1:8" x14ac:dyDescent="0.2">
      <c r="A5193" s="42" t="s">
        <v>53</v>
      </c>
      <c r="B5193" s="42" t="s">
        <v>67</v>
      </c>
      <c r="C5193" s="42" t="s">
        <v>115</v>
      </c>
      <c r="D5193" s="43">
        <v>2024</v>
      </c>
      <c r="E5193" s="97">
        <v>7.6865859699999997E-3</v>
      </c>
      <c r="F5193" s="97">
        <v>1.55480849E-3</v>
      </c>
      <c r="G5193" s="97">
        <v>1.9640698E-3</v>
      </c>
      <c r="H5193" s="97">
        <v>4.1677071699999998E-3</v>
      </c>
    </row>
    <row r="5194" spans="1:8" x14ac:dyDescent="0.2">
      <c r="A5194" s="42" t="s">
        <v>53</v>
      </c>
      <c r="B5194" s="42" t="s">
        <v>67</v>
      </c>
      <c r="C5194" s="42" t="s">
        <v>112</v>
      </c>
      <c r="D5194" s="43">
        <v>68465</v>
      </c>
      <c r="E5194" s="97">
        <v>6.2266849300000003E-3</v>
      </c>
      <c r="F5194" s="97">
        <v>1.44813374E-3</v>
      </c>
      <c r="G5194" s="97">
        <v>1.0471372499999999E-3</v>
      </c>
      <c r="H5194" s="97">
        <v>3.7314134500000002E-3</v>
      </c>
    </row>
    <row r="5195" spans="1:8" x14ac:dyDescent="0.2">
      <c r="A5195" s="42" t="s">
        <v>54</v>
      </c>
      <c r="B5195" s="42" t="s">
        <v>67</v>
      </c>
      <c r="C5195" s="42" t="s">
        <v>114</v>
      </c>
      <c r="D5195" s="43">
        <v>20130</v>
      </c>
      <c r="E5195" s="97">
        <v>7.8429724000000003E-3</v>
      </c>
      <c r="F5195" s="97">
        <v>1.4350078499999999E-3</v>
      </c>
      <c r="G5195" s="97">
        <v>2.2711085000000002E-3</v>
      </c>
      <c r="H5195" s="97">
        <v>4.1365698099999999E-3</v>
      </c>
    </row>
    <row r="5196" spans="1:8" x14ac:dyDescent="0.2">
      <c r="A5196" s="42" t="s">
        <v>54</v>
      </c>
      <c r="B5196" s="42" t="s">
        <v>67</v>
      </c>
      <c r="C5196" s="42" t="s">
        <v>113</v>
      </c>
      <c r="D5196" s="43">
        <v>22109</v>
      </c>
      <c r="E5196" s="97">
        <v>7.6947671000000004E-3</v>
      </c>
      <c r="F5196" s="97">
        <v>1.4057385600000001E-3</v>
      </c>
      <c r="G5196" s="97">
        <v>1.8804169399999999E-3</v>
      </c>
      <c r="H5196" s="97">
        <v>4.4086111100000002E-3</v>
      </c>
    </row>
    <row r="5197" spans="1:8" x14ac:dyDescent="0.2">
      <c r="A5197" s="42" t="s">
        <v>54</v>
      </c>
      <c r="B5197" s="42" t="s">
        <v>67</v>
      </c>
      <c r="C5197" s="42" t="s">
        <v>115</v>
      </c>
      <c r="D5197" s="43">
        <v>2557</v>
      </c>
      <c r="E5197" s="97">
        <v>8.8947503699999993E-3</v>
      </c>
      <c r="F5197" s="97">
        <v>2.1293215899999998E-3</v>
      </c>
      <c r="G5197" s="97">
        <v>2.1120985400000002E-3</v>
      </c>
      <c r="H5197" s="97">
        <v>4.6533297699999998E-3</v>
      </c>
    </row>
    <row r="5198" spans="1:8" x14ac:dyDescent="0.2">
      <c r="A5198" s="42" t="s">
        <v>54</v>
      </c>
      <c r="B5198" s="42" t="s">
        <v>67</v>
      </c>
      <c r="C5198" s="42" t="s">
        <v>112</v>
      </c>
      <c r="D5198" s="43">
        <v>67696</v>
      </c>
      <c r="E5198" s="97">
        <v>6.4398796499999999E-3</v>
      </c>
      <c r="F5198" s="97">
        <v>1.57461906E-3</v>
      </c>
      <c r="G5198" s="97">
        <v>1.05266997E-3</v>
      </c>
      <c r="H5198" s="97">
        <v>3.82736189E-3</v>
      </c>
    </row>
    <row r="5199" spans="1:8" x14ac:dyDescent="0.2">
      <c r="A5199" s="42" t="s">
        <v>55</v>
      </c>
      <c r="B5199" s="42" t="s">
        <v>67</v>
      </c>
      <c r="C5199" s="42" t="s">
        <v>114</v>
      </c>
      <c r="D5199" s="43">
        <v>19731</v>
      </c>
      <c r="E5199" s="97">
        <v>7.3465123199999999E-3</v>
      </c>
      <c r="F5199" s="97">
        <v>1.3030313200000001E-3</v>
      </c>
      <c r="G5199" s="97">
        <v>2.1148724600000002E-3</v>
      </c>
      <c r="H5199" s="97">
        <v>3.9282555199999999E-3</v>
      </c>
    </row>
    <row r="5200" spans="1:8" x14ac:dyDescent="0.2">
      <c r="A5200" s="42" t="s">
        <v>55</v>
      </c>
      <c r="B5200" s="42" t="s">
        <v>67</v>
      </c>
      <c r="C5200" s="42" t="s">
        <v>113</v>
      </c>
      <c r="D5200" s="43">
        <v>21927</v>
      </c>
      <c r="E5200" s="97">
        <v>7.7340719100000002E-3</v>
      </c>
      <c r="F5200" s="97">
        <v>1.57048237E-3</v>
      </c>
      <c r="G5200" s="97">
        <v>1.8614072000000001E-3</v>
      </c>
      <c r="H5200" s="97">
        <v>4.3477877300000002E-3</v>
      </c>
    </row>
    <row r="5201" spans="1:8" x14ac:dyDescent="0.2">
      <c r="A5201" s="42" t="s">
        <v>55</v>
      </c>
      <c r="B5201" s="42" t="s">
        <v>67</v>
      </c>
      <c r="C5201" s="42" t="s">
        <v>115</v>
      </c>
      <c r="D5201" s="43">
        <v>2631</v>
      </c>
      <c r="E5201" s="97">
        <v>8.5120471799999993E-3</v>
      </c>
      <c r="F5201" s="97">
        <v>1.8033249600000001E-3</v>
      </c>
      <c r="G5201" s="97">
        <v>1.9916555199999998E-3</v>
      </c>
      <c r="H5201" s="97">
        <v>4.7170662199999998E-3</v>
      </c>
    </row>
    <row r="5202" spans="1:8" x14ac:dyDescent="0.2">
      <c r="A5202" s="42" t="s">
        <v>55</v>
      </c>
      <c r="B5202" s="42" t="s">
        <v>67</v>
      </c>
      <c r="C5202" s="42" t="s">
        <v>112</v>
      </c>
      <c r="D5202" s="43">
        <v>66023</v>
      </c>
      <c r="E5202" s="97">
        <v>6.4825398999999997E-3</v>
      </c>
      <c r="F5202" s="97">
        <v>1.56051585E-3</v>
      </c>
      <c r="G5202" s="97">
        <v>1.00230146E-3</v>
      </c>
      <c r="H5202" s="97">
        <v>3.9197217599999997E-3</v>
      </c>
    </row>
    <row r="5203" spans="1:8" x14ac:dyDescent="0.2">
      <c r="A5203" s="42" t="s">
        <v>56</v>
      </c>
      <c r="B5203" s="42" t="s">
        <v>67</v>
      </c>
      <c r="C5203" s="42" t="s">
        <v>114</v>
      </c>
      <c r="D5203" s="43">
        <v>20655</v>
      </c>
      <c r="E5203" s="97">
        <v>7.4179406700000004E-3</v>
      </c>
      <c r="F5203" s="97">
        <v>1.4500432399999999E-3</v>
      </c>
      <c r="G5203" s="97">
        <v>2.1168046100000001E-3</v>
      </c>
      <c r="H5203" s="97">
        <v>3.8991459E-3</v>
      </c>
    </row>
    <row r="5204" spans="1:8" x14ac:dyDescent="0.2">
      <c r="A5204" s="42" t="s">
        <v>56</v>
      </c>
      <c r="B5204" s="42" t="s">
        <v>67</v>
      </c>
      <c r="C5204" s="42" t="s">
        <v>113</v>
      </c>
      <c r="D5204" s="43">
        <v>22077</v>
      </c>
      <c r="E5204" s="97">
        <v>7.4059691199999996E-3</v>
      </c>
      <c r="F5204" s="97">
        <v>1.4369092300000001E-3</v>
      </c>
      <c r="G5204" s="97">
        <v>1.8514615599999999E-3</v>
      </c>
      <c r="H5204" s="97">
        <v>4.1175978499999998E-3</v>
      </c>
    </row>
    <row r="5205" spans="1:8" x14ac:dyDescent="0.2">
      <c r="A5205" s="42" t="s">
        <v>56</v>
      </c>
      <c r="B5205" s="42" t="s">
        <v>67</v>
      </c>
      <c r="C5205" s="42" t="s">
        <v>115</v>
      </c>
      <c r="D5205" s="43">
        <v>2028</v>
      </c>
      <c r="E5205" s="97">
        <v>8.3819407799999995E-3</v>
      </c>
      <c r="F5205" s="97">
        <v>1.7674088100000001E-3</v>
      </c>
      <c r="G5205" s="97">
        <v>2.0579877000000001E-3</v>
      </c>
      <c r="H5205" s="97">
        <v>4.5565438E-3</v>
      </c>
    </row>
    <row r="5206" spans="1:8" x14ac:dyDescent="0.2">
      <c r="A5206" s="42" t="s">
        <v>56</v>
      </c>
      <c r="B5206" s="42" t="s">
        <v>67</v>
      </c>
      <c r="C5206" s="42" t="s">
        <v>112</v>
      </c>
      <c r="D5206" s="43">
        <v>62321</v>
      </c>
      <c r="E5206" s="97">
        <v>6.4789155600000004E-3</v>
      </c>
      <c r="F5206" s="97">
        <v>1.6296931299999999E-3</v>
      </c>
      <c r="G5206" s="97">
        <v>9.8185234000000001E-4</v>
      </c>
      <c r="H5206" s="97">
        <v>3.88341519E-3</v>
      </c>
    </row>
    <row r="5207" spans="1:8" x14ac:dyDescent="0.2">
      <c r="A5207" s="42" t="s">
        <v>57</v>
      </c>
      <c r="B5207" s="42" t="s">
        <v>67</v>
      </c>
      <c r="C5207" s="42" t="s">
        <v>114</v>
      </c>
      <c r="D5207" s="43">
        <v>24835</v>
      </c>
      <c r="E5207" s="97">
        <v>7.1467866099999998E-3</v>
      </c>
      <c r="F5207" s="97">
        <v>1.2489819300000001E-3</v>
      </c>
      <c r="G5207" s="97">
        <v>2.0262988E-3</v>
      </c>
      <c r="H5207" s="97">
        <v>3.8711563400000001E-3</v>
      </c>
    </row>
    <row r="5208" spans="1:8" x14ac:dyDescent="0.2">
      <c r="A5208" s="42" t="s">
        <v>57</v>
      </c>
      <c r="B5208" s="42" t="s">
        <v>67</v>
      </c>
      <c r="C5208" s="42" t="s">
        <v>113</v>
      </c>
      <c r="D5208" s="43">
        <v>31196</v>
      </c>
      <c r="E5208" s="97">
        <v>7.5805942100000004E-3</v>
      </c>
      <c r="F5208" s="97">
        <v>1.53419047E-3</v>
      </c>
      <c r="G5208" s="97">
        <v>1.58726403E-3</v>
      </c>
      <c r="H5208" s="97">
        <v>4.4591392299999999E-3</v>
      </c>
    </row>
    <row r="5209" spans="1:8" x14ac:dyDescent="0.2">
      <c r="A5209" s="42" t="s">
        <v>57</v>
      </c>
      <c r="B5209" s="42" t="s">
        <v>67</v>
      </c>
      <c r="C5209" s="42" t="s">
        <v>115</v>
      </c>
      <c r="D5209" s="43">
        <v>2071</v>
      </c>
      <c r="E5209" s="97">
        <v>8.2800062899999992E-3</v>
      </c>
      <c r="F5209" s="97">
        <v>1.64939752E-3</v>
      </c>
      <c r="G5209" s="97">
        <v>2.2415027900000001E-3</v>
      </c>
      <c r="H5209" s="97">
        <v>4.3891054899999997E-3</v>
      </c>
    </row>
    <row r="5210" spans="1:8" x14ac:dyDescent="0.2">
      <c r="A5210" s="42" t="s">
        <v>57</v>
      </c>
      <c r="B5210" s="42" t="s">
        <v>67</v>
      </c>
      <c r="C5210" s="42" t="s">
        <v>112</v>
      </c>
      <c r="D5210" s="43">
        <v>71944</v>
      </c>
      <c r="E5210" s="97">
        <v>6.5283896699999998E-3</v>
      </c>
      <c r="F5210" s="97">
        <v>1.6882362200000001E-3</v>
      </c>
      <c r="G5210" s="97">
        <v>1.0036750399999999E-3</v>
      </c>
      <c r="H5210" s="97">
        <v>3.8642770100000001E-3</v>
      </c>
    </row>
    <row r="5211" spans="1:8" x14ac:dyDescent="0.2">
      <c r="A5211" s="42" t="s">
        <v>58</v>
      </c>
      <c r="B5211" s="42" t="s">
        <v>67</v>
      </c>
      <c r="C5211" s="42" t="s">
        <v>114</v>
      </c>
      <c r="D5211" s="43">
        <v>28357</v>
      </c>
      <c r="E5211" s="97">
        <v>6.8966263E-3</v>
      </c>
      <c r="F5211" s="97">
        <v>1.0723821900000001E-3</v>
      </c>
      <c r="G5211" s="97">
        <v>1.9505363400000001E-3</v>
      </c>
      <c r="H5211" s="97">
        <v>3.8733799499999998E-3</v>
      </c>
    </row>
    <row r="5212" spans="1:8" x14ac:dyDescent="0.2">
      <c r="A5212" s="42" t="s">
        <v>58</v>
      </c>
      <c r="B5212" s="42" t="s">
        <v>67</v>
      </c>
      <c r="C5212" s="42" t="s">
        <v>113</v>
      </c>
      <c r="D5212" s="43">
        <v>33839</v>
      </c>
      <c r="E5212" s="97">
        <v>7.8706830900000004E-3</v>
      </c>
      <c r="F5212" s="97">
        <v>1.6034976099999999E-3</v>
      </c>
      <c r="G5212" s="97">
        <v>1.5130789899999999E-3</v>
      </c>
      <c r="H5212" s="97">
        <v>4.7541060100000001E-3</v>
      </c>
    </row>
    <row r="5213" spans="1:8" x14ac:dyDescent="0.2">
      <c r="A5213" s="42" t="s">
        <v>58</v>
      </c>
      <c r="B5213" s="42" t="s">
        <v>67</v>
      </c>
      <c r="C5213" s="42" t="s">
        <v>115</v>
      </c>
      <c r="D5213" s="43">
        <v>2699</v>
      </c>
      <c r="E5213" s="97">
        <v>9.0776888600000005E-3</v>
      </c>
      <c r="F5213" s="97">
        <v>2.1323267200000001E-3</v>
      </c>
      <c r="G5213" s="97">
        <v>2.2842091000000002E-3</v>
      </c>
      <c r="H5213" s="97">
        <v>4.6611525500000004E-3</v>
      </c>
    </row>
    <row r="5214" spans="1:8" x14ac:dyDescent="0.2">
      <c r="A5214" s="42" t="s">
        <v>58</v>
      </c>
      <c r="B5214" s="42" t="s">
        <v>67</v>
      </c>
      <c r="C5214" s="42" t="s">
        <v>112</v>
      </c>
      <c r="D5214" s="43">
        <v>89899</v>
      </c>
      <c r="E5214" s="97">
        <v>6.2705386300000001E-3</v>
      </c>
      <c r="F5214" s="97">
        <v>1.5554597099999999E-3</v>
      </c>
      <c r="G5214" s="97">
        <v>9.7762233000000002E-4</v>
      </c>
      <c r="H5214" s="97">
        <v>3.7485794400000001E-3</v>
      </c>
    </row>
    <row r="5215" spans="1:8" x14ac:dyDescent="0.2">
      <c r="A5215" s="42" t="s">
        <v>59</v>
      </c>
      <c r="B5215" s="42" t="s">
        <v>67</v>
      </c>
      <c r="C5215" s="42" t="s">
        <v>114</v>
      </c>
      <c r="D5215" s="43">
        <v>28227</v>
      </c>
      <c r="E5215" s="97">
        <v>7.3359633900000002E-3</v>
      </c>
      <c r="F5215" s="97">
        <v>1.0788988899999999E-3</v>
      </c>
      <c r="G5215" s="97">
        <v>2.1303977899999999E-3</v>
      </c>
      <c r="H5215" s="97">
        <v>4.1263324599999998E-3</v>
      </c>
    </row>
    <row r="5216" spans="1:8" x14ac:dyDescent="0.2">
      <c r="A5216" s="42" t="s">
        <v>59</v>
      </c>
      <c r="B5216" s="42" t="s">
        <v>67</v>
      </c>
      <c r="C5216" s="42" t="s">
        <v>113</v>
      </c>
      <c r="D5216" s="43">
        <v>35238</v>
      </c>
      <c r="E5216" s="97">
        <v>8.0702181700000007E-3</v>
      </c>
      <c r="F5216" s="97">
        <v>1.6670024299999999E-3</v>
      </c>
      <c r="G5216" s="97">
        <v>1.61975132E-3</v>
      </c>
      <c r="H5216" s="97">
        <v>4.7834639399999997E-3</v>
      </c>
    </row>
    <row r="5217" spans="1:8" x14ac:dyDescent="0.2">
      <c r="A5217" s="42" t="s">
        <v>59</v>
      </c>
      <c r="B5217" s="42" t="s">
        <v>67</v>
      </c>
      <c r="C5217" s="42" t="s">
        <v>115</v>
      </c>
      <c r="D5217" s="43">
        <v>3594</v>
      </c>
      <c r="E5217" s="97">
        <v>9.2976782399999992E-3</v>
      </c>
      <c r="F5217" s="97">
        <v>2.13081128E-3</v>
      </c>
      <c r="G5217" s="97">
        <v>2.4488664300000001E-3</v>
      </c>
      <c r="H5217" s="97">
        <v>4.7180000599999997E-3</v>
      </c>
    </row>
    <row r="5218" spans="1:8" x14ac:dyDescent="0.2">
      <c r="A5218" s="42" t="s">
        <v>59</v>
      </c>
      <c r="B5218" s="42" t="s">
        <v>67</v>
      </c>
      <c r="C5218" s="42" t="s">
        <v>112</v>
      </c>
      <c r="D5218" s="43">
        <v>85335</v>
      </c>
      <c r="E5218" s="97">
        <v>6.3324589499999997E-3</v>
      </c>
      <c r="F5218" s="97">
        <v>1.5864539600000001E-3</v>
      </c>
      <c r="G5218" s="97">
        <v>9.8173446000000006E-4</v>
      </c>
      <c r="H5218" s="97">
        <v>3.76427004E-3</v>
      </c>
    </row>
    <row r="5219" spans="1:8" x14ac:dyDescent="0.2">
      <c r="A5219" s="42" t="s">
        <v>60</v>
      </c>
      <c r="B5219" s="42" t="s">
        <v>67</v>
      </c>
      <c r="C5219" s="42" t="s">
        <v>114</v>
      </c>
      <c r="D5219" s="43">
        <v>20879</v>
      </c>
      <c r="E5219" s="97">
        <v>7.6629453600000003E-3</v>
      </c>
      <c r="F5219" s="97">
        <v>1.2099314800000001E-3</v>
      </c>
      <c r="G5219" s="97">
        <v>2.1289120699999999E-3</v>
      </c>
      <c r="H5219" s="97">
        <v>4.32364677E-3</v>
      </c>
    </row>
    <row r="5220" spans="1:8" x14ac:dyDescent="0.2">
      <c r="A5220" s="42" t="s">
        <v>60</v>
      </c>
      <c r="B5220" s="42" t="s">
        <v>67</v>
      </c>
      <c r="C5220" s="42" t="s">
        <v>113</v>
      </c>
      <c r="D5220" s="43">
        <v>36819</v>
      </c>
      <c r="E5220" s="97">
        <v>8.1500846199999994E-3</v>
      </c>
      <c r="F5220" s="97">
        <v>1.5962792400000001E-3</v>
      </c>
      <c r="G5220" s="97">
        <v>1.6970317499999999E-3</v>
      </c>
      <c r="H5220" s="97">
        <v>4.8567721999999997E-3</v>
      </c>
    </row>
    <row r="5221" spans="1:8" x14ac:dyDescent="0.2">
      <c r="A5221" s="42" t="s">
        <v>60</v>
      </c>
      <c r="B5221" s="42" t="s">
        <v>67</v>
      </c>
      <c r="C5221" s="42" t="s">
        <v>115</v>
      </c>
      <c r="D5221" s="43">
        <v>2685</v>
      </c>
      <c r="E5221" s="97">
        <v>9.1921250800000003E-3</v>
      </c>
      <c r="F5221" s="97">
        <v>2.07586275E-3</v>
      </c>
      <c r="G5221" s="97">
        <v>2.2463960600000001E-3</v>
      </c>
      <c r="H5221" s="97">
        <v>4.8698657799999996E-3</v>
      </c>
    </row>
    <row r="5222" spans="1:8" x14ac:dyDescent="0.2">
      <c r="A5222" s="42" t="s">
        <v>60</v>
      </c>
      <c r="B5222" s="42" t="s">
        <v>67</v>
      </c>
      <c r="C5222" s="42" t="s">
        <v>112</v>
      </c>
      <c r="D5222" s="43">
        <v>82801</v>
      </c>
      <c r="E5222" s="97">
        <v>6.36979026E-3</v>
      </c>
      <c r="F5222" s="97">
        <v>1.63378555E-3</v>
      </c>
      <c r="G5222" s="97">
        <v>9.5535605E-4</v>
      </c>
      <c r="H5222" s="97">
        <v>3.78064804E-3</v>
      </c>
    </row>
    <row r="5223" spans="1:8" x14ac:dyDescent="0.2">
      <c r="A5223" s="42" t="s">
        <v>61</v>
      </c>
      <c r="B5223" s="42" t="s">
        <v>67</v>
      </c>
      <c r="C5223" s="42" t="s">
        <v>114</v>
      </c>
      <c r="D5223" s="43">
        <v>21072</v>
      </c>
      <c r="E5223" s="97">
        <v>8.0173760300000004E-3</v>
      </c>
      <c r="F5223" s="97">
        <v>1.37929961E-3</v>
      </c>
      <c r="G5223" s="97">
        <v>2.1152342999999998E-3</v>
      </c>
      <c r="H5223" s="97">
        <v>4.5696146900000003E-3</v>
      </c>
    </row>
    <row r="5224" spans="1:8" x14ac:dyDescent="0.2">
      <c r="A5224" s="42" t="s">
        <v>61</v>
      </c>
      <c r="B5224" s="42" t="s">
        <v>67</v>
      </c>
      <c r="C5224" s="42" t="s">
        <v>113</v>
      </c>
      <c r="D5224" s="43">
        <v>40039</v>
      </c>
      <c r="E5224" s="97">
        <v>8.3258615000000001E-3</v>
      </c>
      <c r="F5224" s="97">
        <v>1.6232752799999999E-3</v>
      </c>
      <c r="G5224" s="97">
        <v>1.7214691900000001E-3</v>
      </c>
      <c r="H5224" s="97">
        <v>4.9811165500000002E-3</v>
      </c>
    </row>
    <row r="5225" spans="1:8" x14ac:dyDescent="0.2">
      <c r="A5225" s="42" t="s">
        <v>61</v>
      </c>
      <c r="B5225" s="42" t="s">
        <v>67</v>
      </c>
      <c r="C5225" s="42" t="s">
        <v>115</v>
      </c>
      <c r="D5225" s="43">
        <v>2620</v>
      </c>
      <c r="E5225" s="97">
        <v>8.9370933400000005E-3</v>
      </c>
      <c r="F5225" s="97">
        <v>2.0056366000000001E-3</v>
      </c>
      <c r="G5225" s="97">
        <v>1.9968897799999999E-3</v>
      </c>
      <c r="H5225" s="97">
        <v>4.9345664800000003E-3</v>
      </c>
    </row>
    <row r="5226" spans="1:8" x14ac:dyDescent="0.2">
      <c r="A5226" s="42" t="s">
        <v>61</v>
      </c>
      <c r="B5226" s="42" t="s">
        <v>67</v>
      </c>
      <c r="C5226" s="42" t="s">
        <v>112</v>
      </c>
      <c r="D5226" s="43">
        <v>89930</v>
      </c>
      <c r="E5226" s="97">
        <v>6.4013187100000002E-3</v>
      </c>
      <c r="F5226" s="97">
        <v>1.63290637E-3</v>
      </c>
      <c r="G5226" s="97">
        <v>9.5986167000000004E-4</v>
      </c>
      <c r="H5226" s="97">
        <v>3.8196699400000001E-3</v>
      </c>
    </row>
    <row r="5227" spans="1:8" x14ac:dyDescent="0.2">
      <c r="A5227" s="42" t="s">
        <v>62</v>
      </c>
      <c r="B5227" s="42" t="s">
        <v>67</v>
      </c>
      <c r="C5227" s="42" t="s">
        <v>114</v>
      </c>
      <c r="D5227" s="43">
        <v>18011</v>
      </c>
      <c r="E5227" s="97">
        <v>8.3192419100000005E-3</v>
      </c>
      <c r="F5227" s="97">
        <v>1.5045638400000001E-3</v>
      </c>
      <c r="G5227" s="97">
        <v>2.15586464E-3</v>
      </c>
      <c r="H5227" s="97">
        <v>4.6581684E-3</v>
      </c>
    </row>
    <row r="5228" spans="1:8" x14ac:dyDescent="0.2">
      <c r="A5228" s="42" t="s">
        <v>62</v>
      </c>
      <c r="B5228" s="42" t="s">
        <v>67</v>
      </c>
      <c r="C5228" s="42" t="s">
        <v>113</v>
      </c>
      <c r="D5228" s="43">
        <v>34536</v>
      </c>
      <c r="E5228" s="97">
        <v>8.5884037600000001E-3</v>
      </c>
      <c r="F5228" s="97">
        <v>1.7011553999999999E-3</v>
      </c>
      <c r="G5228" s="97">
        <v>1.83411985E-3</v>
      </c>
      <c r="H5228" s="97">
        <v>5.0531280300000004E-3</v>
      </c>
    </row>
    <row r="5229" spans="1:8" x14ac:dyDescent="0.2">
      <c r="A5229" s="42" t="s">
        <v>62</v>
      </c>
      <c r="B5229" s="42" t="s">
        <v>67</v>
      </c>
      <c r="C5229" s="42" t="s">
        <v>115</v>
      </c>
      <c r="D5229" s="43">
        <v>2404</v>
      </c>
      <c r="E5229" s="97">
        <v>8.9716933500000005E-3</v>
      </c>
      <c r="F5229" s="97">
        <v>2.0982002899999999E-3</v>
      </c>
      <c r="G5229" s="97">
        <v>2.0982147399999998E-3</v>
      </c>
      <c r="H5229" s="97">
        <v>4.7752778399999998E-3</v>
      </c>
    </row>
    <row r="5230" spans="1:8" x14ac:dyDescent="0.2">
      <c r="A5230" s="42" t="s">
        <v>62</v>
      </c>
      <c r="B5230" s="42" t="s">
        <v>67</v>
      </c>
      <c r="C5230" s="42" t="s">
        <v>112</v>
      </c>
      <c r="D5230" s="43">
        <v>82043</v>
      </c>
      <c r="E5230" s="97">
        <v>6.2851066900000002E-3</v>
      </c>
      <c r="F5230" s="97">
        <v>1.6547457299999999E-3</v>
      </c>
      <c r="G5230" s="97">
        <v>9.8979322000000008E-4</v>
      </c>
      <c r="H5230" s="97">
        <v>3.6527558399999998E-3</v>
      </c>
    </row>
    <row r="5231" spans="1:8" x14ac:dyDescent="0.2">
      <c r="A5231" s="42" t="s">
        <v>63</v>
      </c>
      <c r="B5231" s="42" t="s">
        <v>67</v>
      </c>
      <c r="C5231" s="42" t="s">
        <v>114</v>
      </c>
      <c r="D5231" s="43">
        <v>21878</v>
      </c>
      <c r="E5231" s="97">
        <v>8.3745427899999999E-3</v>
      </c>
      <c r="F5231" s="97">
        <v>1.5023693799999999E-3</v>
      </c>
      <c r="G5231" s="97">
        <v>2.0964931900000002E-3</v>
      </c>
      <c r="H5231" s="97">
        <v>4.7751290100000003E-3</v>
      </c>
    </row>
    <row r="5232" spans="1:8" x14ac:dyDescent="0.2">
      <c r="A5232" s="42" t="s">
        <v>63</v>
      </c>
      <c r="B5232" s="42" t="s">
        <v>67</v>
      </c>
      <c r="C5232" s="42" t="s">
        <v>113</v>
      </c>
      <c r="D5232" s="43">
        <v>43471</v>
      </c>
      <c r="E5232" s="97">
        <v>8.5883740800000007E-3</v>
      </c>
      <c r="F5232" s="97">
        <v>1.6276533500000001E-3</v>
      </c>
      <c r="G5232" s="97">
        <v>1.76275006E-3</v>
      </c>
      <c r="H5232" s="97">
        <v>5.1979701799999998E-3</v>
      </c>
    </row>
    <row r="5233" spans="1:8" x14ac:dyDescent="0.2">
      <c r="A5233" s="42" t="s">
        <v>63</v>
      </c>
      <c r="B5233" s="42" t="s">
        <v>67</v>
      </c>
      <c r="C5233" s="42" t="s">
        <v>115</v>
      </c>
      <c r="D5233" s="43">
        <v>3278</v>
      </c>
      <c r="E5233" s="97">
        <v>9.1537365099999997E-3</v>
      </c>
      <c r="F5233" s="97">
        <v>1.9573388100000001E-3</v>
      </c>
      <c r="G5233" s="97">
        <v>2.1487100099999998E-3</v>
      </c>
      <c r="H5233" s="97">
        <v>5.0476871899999996E-3</v>
      </c>
    </row>
    <row r="5234" spans="1:8" x14ac:dyDescent="0.2">
      <c r="A5234" s="42" t="s">
        <v>63</v>
      </c>
      <c r="B5234" s="42" t="s">
        <v>67</v>
      </c>
      <c r="C5234" s="42" t="s">
        <v>112</v>
      </c>
      <c r="D5234" s="43">
        <v>107254</v>
      </c>
      <c r="E5234" s="97">
        <v>6.3145928799999999E-3</v>
      </c>
      <c r="F5234" s="97">
        <v>1.6260571299999999E-3</v>
      </c>
      <c r="G5234" s="97">
        <v>9.3399637000000002E-4</v>
      </c>
      <c r="H5234" s="97">
        <v>3.7638624500000001E-3</v>
      </c>
    </row>
    <row r="5235" spans="1:8" x14ac:dyDescent="0.2">
      <c r="A5235" s="42" t="s">
        <v>64</v>
      </c>
      <c r="B5235" s="42" t="s">
        <v>67</v>
      </c>
      <c r="C5235" s="42" t="s">
        <v>114</v>
      </c>
      <c r="D5235" s="43">
        <v>21445</v>
      </c>
      <c r="E5235" s="97">
        <v>8.2703500499999999E-3</v>
      </c>
      <c r="F5235" s="97">
        <v>1.4143958699999999E-3</v>
      </c>
      <c r="G5235" s="97">
        <v>2.0624177200000001E-3</v>
      </c>
      <c r="H5235" s="97">
        <v>4.7929358200000001E-3</v>
      </c>
    </row>
    <row r="5236" spans="1:8" x14ac:dyDescent="0.2">
      <c r="A5236" s="42" t="s">
        <v>64</v>
      </c>
      <c r="B5236" s="42" t="s">
        <v>67</v>
      </c>
      <c r="C5236" s="42" t="s">
        <v>113</v>
      </c>
      <c r="D5236" s="43">
        <v>43277</v>
      </c>
      <c r="E5236" s="97">
        <v>8.6949014199999997E-3</v>
      </c>
      <c r="F5236" s="97">
        <v>1.6707491899999999E-3</v>
      </c>
      <c r="G5236" s="97">
        <v>1.73074117E-3</v>
      </c>
      <c r="H5236" s="97">
        <v>5.29340308E-3</v>
      </c>
    </row>
    <row r="5237" spans="1:8" x14ac:dyDescent="0.2">
      <c r="A5237" s="42" t="s">
        <v>64</v>
      </c>
      <c r="B5237" s="42" t="s">
        <v>67</v>
      </c>
      <c r="C5237" s="42" t="s">
        <v>115</v>
      </c>
      <c r="D5237" s="43">
        <v>3301</v>
      </c>
      <c r="E5237" s="97">
        <v>8.8139604600000008E-3</v>
      </c>
      <c r="F5237" s="97">
        <v>1.83936591E-3</v>
      </c>
      <c r="G5237" s="97">
        <v>2.06493239E-3</v>
      </c>
      <c r="H5237" s="97">
        <v>4.90966167E-3</v>
      </c>
    </row>
    <row r="5238" spans="1:8" x14ac:dyDescent="0.2">
      <c r="A5238" s="42" t="s">
        <v>64</v>
      </c>
      <c r="B5238" s="42" t="s">
        <v>67</v>
      </c>
      <c r="C5238" s="42" t="s">
        <v>112</v>
      </c>
      <c r="D5238" s="43">
        <v>113620</v>
      </c>
      <c r="E5238" s="97">
        <v>6.3077958699999997E-3</v>
      </c>
      <c r="F5238" s="97">
        <v>1.6093982900000001E-3</v>
      </c>
      <c r="G5238" s="97">
        <v>9.1130682000000005E-4</v>
      </c>
      <c r="H5238" s="97">
        <v>3.7862070899999998E-3</v>
      </c>
    </row>
    <row r="5239" spans="1:8" x14ac:dyDescent="0.2">
      <c r="A5239" s="42" t="s">
        <v>65</v>
      </c>
      <c r="B5239" s="42" t="s">
        <v>67</v>
      </c>
      <c r="C5239" s="42" t="s">
        <v>114</v>
      </c>
      <c r="D5239" s="43">
        <v>22075</v>
      </c>
      <c r="E5239" s="97">
        <v>8.5839774700000003E-3</v>
      </c>
      <c r="F5239" s="97">
        <v>1.5544626599999999E-3</v>
      </c>
      <c r="G5239" s="97">
        <v>1.9994602500000001E-3</v>
      </c>
      <c r="H5239" s="97">
        <v>5.0293850599999997E-3</v>
      </c>
    </row>
    <row r="5240" spans="1:8" x14ac:dyDescent="0.2">
      <c r="A5240" s="42" t="s">
        <v>65</v>
      </c>
      <c r="B5240" s="42" t="s">
        <v>67</v>
      </c>
      <c r="C5240" s="42" t="s">
        <v>113</v>
      </c>
      <c r="D5240" s="43">
        <v>44396</v>
      </c>
      <c r="E5240" s="97">
        <v>9.0672640700000008E-3</v>
      </c>
      <c r="F5240" s="97">
        <v>1.78483924E-3</v>
      </c>
      <c r="G5240" s="97">
        <v>1.65273744E-3</v>
      </c>
      <c r="H5240" s="97">
        <v>5.62967908E-3</v>
      </c>
    </row>
    <row r="5241" spans="1:8" x14ac:dyDescent="0.2">
      <c r="A5241" s="42" t="s">
        <v>65</v>
      </c>
      <c r="B5241" s="42" t="s">
        <v>67</v>
      </c>
      <c r="C5241" s="42" t="s">
        <v>115</v>
      </c>
      <c r="D5241" s="43">
        <v>3378</v>
      </c>
      <c r="E5241" s="97">
        <v>9.0109646400000007E-3</v>
      </c>
      <c r="F5241" s="97">
        <v>1.9562683999999999E-3</v>
      </c>
      <c r="G5241" s="97">
        <v>2.0231842299999999E-3</v>
      </c>
      <c r="H5241" s="97">
        <v>5.0315115300000003E-3</v>
      </c>
    </row>
    <row r="5242" spans="1:8" x14ac:dyDescent="0.2">
      <c r="A5242" s="42" t="s">
        <v>65</v>
      </c>
      <c r="B5242" s="42" t="s">
        <v>67</v>
      </c>
      <c r="C5242" s="42" t="s">
        <v>112</v>
      </c>
      <c r="D5242" s="43">
        <v>118544</v>
      </c>
      <c r="E5242" s="97">
        <v>6.3692071400000003E-3</v>
      </c>
      <c r="F5242" s="97">
        <v>1.62800794E-3</v>
      </c>
      <c r="G5242" s="97">
        <v>9.0600896999999995E-4</v>
      </c>
      <c r="H5242" s="97">
        <v>3.8341802900000001E-3</v>
      </c>
    </row>
    <row r="5243" spans="1:8" x14ac:dyDescent="0.2">
      <c r="A5243" s="42" t="s">
        <v>66</v>
      </c>
      <c r="B5243" s="42" t="s">
        <v>67</v>
      </c>
      <c r="C5243" s="42" t="s">
        <v>114</v>
      </c>
      <c r="D5243" s="43">
        <v>20669</v>
      </c>
      <c r="E5243" s="97">
        <v>8.2904307900000009E-3</v>
      </c>
      <c r="F5243" s="97">
        <v>1.48277701E-3</v>
      </c>
      <c r="G5243" s="97">
        <v>1.9582867200000002E-3</v>
      </c>
      <c r="H5243" s="97">
        <v>4.8486402800000002E-3</v>
      </c>
    </row>
    <row r="5244" spans="1:8" x14ac:dyDescent="0.2">
      <c r="A5244" s="42" t="s">
        <v>66</v>
      </c>
      <c r="B5244" s="42" t="s">
        <v>67</v>
      </c>
      <c r="C5244" s="42" t="s">
        <v>113</v>
      </c>
      <c r="D5244" s="43">
        <v>44462</v>
      </c>
      <c r="E5244" s="97">
        <v>8.8934961999999999E-3</v>
      </c>
      <c r="F5244" s="97">
        <v>1.7419359100000001E-3</v>
      </c>
      <c r="G5244" s="97">
        <v>1.65669536E-3</v>
      </c>
      <c r="H5244" s="97">
        <v>5.5173461900000003E-3</v>
      </c>
    </row>
    <row r="5245" spans="1:8" x14ac:dyDescent="0.2">
      <c r="A5245" s="42" t="s">
        <v>66</v>
      </c>
      <c r="B5245" s="42" t="s">
        <v>67</v>
      </c>
      <c r="C5245" s="42" t="s">
        <v>115</v>
      </c>
      <c r="D5245" s="43">
        <v>3191</v>
      </c>
      <c r="E5245" s="97">
        <v>8.9416339299999998E-3</v>
      </c>
      <c r="F5245" s="97">
        <v>2.0112227300000001E-3</v>
      </c>
      <c r="G5245" s="97">
        <v>1.8435419299999999E-3</v>
      </c>
      <c r="H5245" s="97">
        <v>5.0868687899999999E-3</v>
      </c>
    </row>
    <row r="5246" spans="1:8" x14ac:dyDescent="0.2">
      <c r="A5246" s="42" t="s">
        <v>66</v>
      </c>
      <c r="B5246" s="42" t="s">
        <v>67</v>
      </c>
      <c r="C5246" s="42" t="s">
        <v>112</v>
      </c>
      <c r="D5246" s="43">
        <v>124470</v>
      </c>
      <c r="E5246" s="97">
        <v>6.3533907300000001E-3</v>
      </c>
      <c r="F5246" s="97">
        <v>1.61083888E-3</v>
      </c>
      <c r="G5246" s="97">
        <v>9.2071163000000003E-4</v>
      </c>
      <c r="H5246" s="97">
        <v>3.82089508E-3</v>
      </c>
    </row>
    <row r="5247" spans="1:8" x14ac:dyDescent="0.2">
      <c r="A5247" s="42" t="s">
        <v>104</v>
      </c>
      <c r="B5247" s="42" t="s">
        <v>67</v>
      </c>
      <c r="C5247" s="42" t="s">
        <v>114</v>
      </c>
      <c r="D5247" s="43">
        <v>20434</v>
      </c>
      <c r="E5247" s="97">
        <v>8.4475807699999992E-3</v>
      </c>
      <c r="F5247" s="97">
        <v>1.4859762900000001E-3</v>
      </c>
      <c r="G5247" s="97">
        <v>2.0036416799999999E-3</v>
      </c>
      <c r="H5247" s="97">
        <v>4.9573460600000003E-3</v>
      </c>
    </row>
    <row r="5248" spans="1:8" x14ac:dyDescent="0.2">
      <c r="A5248" s="42" t="s">
        <v>104</v>
      </c>
      <c r="B5248" s="42" t="s">
        <v>67</v>
      </c>
      <c r="C5248" s="42" t="s">
        <v>113</v>
      </c>
      <c r="D5248" s="43">
        <v>43035</v>
      </c>
      <c r="E5248" s="97">
        <v>8.7819486099999997E-3</v>
      </c>
      <c r="F5248" s="97">
        <v>1.7425193099999999E-3</v>
      </c>
      <c r="G5248" s="97">
        <v>1.5850293299999999E-3</v>
      </c>
      <c r="H5248" s="97">
        <v>5.45439411E-3</v>
      </c>
    </row>
    <row r="5249" spans="1:8" x14ac:dyDescent="0.2">
      <c r="A5249" s="42" t="s">
        <v>104</v>
      </c>
      <c r="B5249" s="42" t="s">
        <v>67</v>
      </c>
      <c r="C5249" s="42" t="s">
        <v>115</v>
      </c>
      <c r="D5249" s="43">
        <v>3085</v>
      </c>
      <c r="E5249" s="97">
        <v>9.0292782299999999E-3</v>
      </c>
      <c r="F5249" s="97">
        <v>1.92351332E-3</v>
      </c>
      <c r="G5249" s="97">
        <v>1.8794793199999999E-3</v>
      </c>
      <c r="H5249" s="97">
        <v>5.2262851000000003E-3</v>
      </c>
    </row>
    <row r="5250" spans="1:8" x14ac:dyDescent="0.2">
      <c r="A5250" s="42" t="s">
        <v>104</v>
      </c>
      <c r="B5250" s="42" t="s">
        <v>67</v>
      </c>
      <c r="C5250" s="42" t="s">
        <v>112</v>
      </c>
      <c r="D5250" s="43">
        <v>128021</v>
      </c>
      <c r="E5250" s="97">
        <v>6.3344352300000002E-3</v>
      </c>
      <c r="F5250" s="97">
        <v>1.57962676E-3</v>
      </c>
      <c r="G5250" s="97">
        <v>9.1657906999999999E-4</v>
      </c>
      <c r="H5250" s="97">
        <v>3.8450162699999999E-3</v>
      </c>
    </row>
    <row r="5251" spans="1:8" x14ac:dyDescent="0.2">
      <c r="A5251" s="42" t="s">
        <v>8</v>
      </c>
      <c r="B5251" s="42" t="s">
        <v>70</v>
      </c>
      <c r="C5251" s="42" t="s">
        <v>114</v>
      </c>
      <c r="D5251" s="43">
        <v>1634</v>
      </c>
      <c r="E5251" s="97">
        <v>7.3831540200000002E-3</v>
      </c>
      <c r="F5251" s="97">
        <v>1.66024897E-3</v>
      </c>
      <c r="G5251" s="97">
        <v>2.0653699099999999E-3</v>
      </c>
      <c r="H5251" s="97">
        <v>3.65753467E-3</v>
      </c>
    </row>
    <row r="5252" spans="1:8" x14ac:dyDescent="0.2">
      <c r="A5252" s="42" t="s">
        <v>8</v>
      </c>
      <c r="B5252" s="42" t="s">
        <v>71</v>
      </c>
      <c r="C5252" s="42" t="s">
        <v>114</v>
      </c>
      <c r="D5252" s="43">
        <v>1432</v>
      </c>
      <c r="E5252" s="97">
        <v>8.4613106699999996E-3</v>
      </c>
      <c r="F5252" s="97">
        <v>1.8353957399999999E-3</v>
      </c>
      <c r="G5252" s="97">
        <v>2.27199373E-3</v>
      </c>
      <c r="H5252" s="97">
        <v>4.3539207200000004E-3</v>
      </c>
    </row>
    <row r="5253" spans="1:8" x14ac:dyDescent="0.2">
      <c r="A5253" s="42" t="s">
        <v>8</v>
      </c>
      <c r="B5253" s="42" t="s">
        <v>72</v>
      </c>
      <c r="C5253" s="42" t="s">
        <v>114</v>
      </c>
      <c r="D5253" s="43">
        <v>5218</v>
      </c>
      <c r="E5253" s="97">
        <v>5.3856196099999996E-3</v>
      </c>
      <c r="F5253" s="97">
        <v>7.5421327E-4</v>
      </c>
      <c r="G5253" s="97">
        <v>2.45181586E-3</v>
      </c>
      <c r="H5253" s="97">
        <v>2.1795899999999999E-3</v>
      </c>
    </row>
    <row r="5254" spans="1:8" x14ac:dyDescent="0.2">
      <c r="A5254" s="42" t="s">
        <v>8</v>
      </c>
      <c r="B5254" s="42" t="s">
        <v>73</v>
      </c>
      <c r="C5254" s="42" t="s">
        <v>114</v>
      </c>
      <c r="D5254" s="43">
        <v>1048</v>
      </c>
      <c r="E5254" s="97">
        <v>8.0640039500000007E-3</v>
      </c>
      <c r="F5254" s="97">
        <v>1.4241962E-3</v>
      </c>
      <c r="G5254" s="97">
        <v>2.2789106499999999E-3</v>
      </c>
      <c r="H5254" s="97">
        <v>4.3608966199999996E-3</v>
      </c>
    </row>
    <row r="5255" spans="1:8" x14ac:dyDescent="0.2">
      <c r="A5255" s="42" t="s">
        <v>8</v>
      </c>
      <c r="B5255" s="42" t="s">
        <v>74</v>
      </c>
      <c r="C5255" s="42" t="s">
        <v>114</v>
      </c>
      <c r="D5255" s="43">
        <v>4118</v>
      </c>
      <c r="E5255" s="97">
        <v>7.5194997400000003E-3</v>
      </c>
      <c r="F5255" s="97">
        <v>1.66248143E-3</v>
      </c>
      <c r="G5255" s="97">
        <v>1.96642033E-3</v>
      </c>
      <c r="H5255" s="97">
        <v>3.8905975000000001E-3</v>
      </c>
    </row>
    <row r="5256" spans="1:8" x14ac:dyDescent="0.2">
      <c r="A5256" s="42" t="s">
        <v>8</v>
      </c>
      <c r="B5256" s="42" t="s">
        <v>75</v>
      </c>
      <c r="C5256" s="42" t="s">
        <v>114</v>
      </c>
      <c r="D5256" s="43">
        <v>5421</v>
      </c>
      <c r="E5256" s="97">
        <v>7.7472357299999996E-3</v>
      </c>
      <c r="F5256" s="97">
        <v>1.0445103100000001E-3</v>
      </c>
      <c r="G5256" s="97">
        <v>2.0000471599999998E-3</v>
      </c>
      <c r="H5256" s="97">
        <v>4.70267779E-3</v>
      </c>
    </row>
    <row r="5257" spans="1:8" x14ac:dyDescent="0.2">
      <c r="A5257" s="42" t="s">
        <v>8</v>
      </c>
      <c r="B5257" s="42" t="s">
        <v>70</v>
      </c>
      <c r="C5257" s="42" t="s">
        <v>113</v>
      </c>
      <c r="D5257" s="43">
        <v>3122</v>
      </c>
      <c r="E5257" s="97">
        <v>6.6009626100000003E-3</v>
      </c>
      <c r="F5257" s="97">
        <v>1.30633903E-3</v>
      </c>
      <c r="G5257" s="97">
        <v>1.70562976E-3</v>
      </c>
      <c r="H5257" s="97">
        <v>3.5889933399999999E-3</v>
      </c>
    </row>
    <row r="5258" spans="1:8" x14ac:dyDescent="0.2">
      <c r="A5258" s="42" t="s">
        <v>8</v>
      </c>
      <c r="B5258" s="42" t="s">
        <v>71</v>
      </c>
      <c r="C5258" s="42" t="s">
        <v>113</v>
      </c>
      <c r="D5258" s="43">
        <v>2307</v>
      </c>
      <c r="E5258" s="97">
        <v>8.7805880299999996E-3</v>
      </c>
      <c r="F5258" s="97">
        <v>1.67696118E-3</v>
      </c>
      <c r="G5258" s="97">
        <v>2.18836267E-3</v>
      </c>
      <c r="H5258" s="97">
        <v>4.9152637000000002E-3</v>
      </c>
    </row>
    <row r="5259" spans="1:8" x14ac:dyDescent="0.2">
      <c r="A5259" s="42" t="s">
        <v>8</v>
      </c>
      <c r="B5259" s="42" t="s">
        <v>72</v>
      </c>
      <c r="C5259" s="42" t="s">
        <v>113</v>
      </c>
      <c r="D5259" s="43">
        <v>1778</v>
      </c>
      <c r="E5259" s="97">
        <v>6.0134212500000004E-3</v>
      </c>
      <c r="F5259" s="97">
        <v>8.6372643000000001E-4</v>
      </c>
      <c r="G5259" s="97">
        <v>3.1964361299999999E-3</v>
      </c>
      <c r="H5259" s="97">
        <v>1.9532582099999998E-3</v>
      </c>
    </row>
    <row r="5260" spans="1:8" x14ac:dyDescent="0.2">
      <c r="A5260" s="42" t="s">
        <v>8</v>
      </c>
      <c r="B5260" s="42" t="s">
        <v>73</v>
      </c>
      <c r="C5260" s="42" t="s">
        <v>113</v>
      </c>
      <c r="D5260" s="43">
        <v>2007</v>
      </c>
      <c r="E5260" s="97">
        <v>8.4386819700000004E-3</v>
      </c>
      <c r="F5260" s="97">
        <v>1.29115202E-3</v>
      </c>
      <c r="G5260" s="97">
        <v>2.4235428200000001E-3</v>
      </c>
      <c r="H5260" s="97">
        <v>4.7239866400000004E-3</v>
      </c>
    </row>
    <row r="5261" spans="1:8" x14ac:dyDescent="0.2">
      <c r="A5261" s="42" t="s">
        <v>8</v>
      </c>
      <c r="B5261" s="42" t="s">
        <v>74</v>
      </c>
      <c r="C5261" s="42" t="s">
        <v>113</v>
      </c>
      <c r="D5261" s="43">
        <v>7293</v>
      </c>
      <c r="E5261" s="97">
        <v>7.4247754199999998E-3</v>
      </c>
      <c r="F5261" s="97">
        <v>1.46622371E-3</v>
      </c>
      <c r="G5261" s="97">
        <v>1.75416789E-3</v>
      </c>
      <c r="H5261" s="97">
        <v>4.2043833400000003E-3</v>
      </c>
    </row>
    <row r="5262" spans="1:8" x14ac:dyDescent="0.2">
      <c r="A5262" s="42" t="s">
        <v>8</v>
      </c>
      <c r="B5262" s="42" t="s">
        <v>75</v>
      </c>
      <c r="C5262" s="42" t="s">
        <v>113</v>
      </c>
      <c r="D5262" s="43">
        <v>7362</v>
      </c>
      <c r="E5262" s="97">
        <v>7.2252530599999998E-3</v>
      </c>
      <c r="F5262" s="97">
        <v>8.5644035999999995E-4</v>
      </c>
      <c r="G5262" s="97">
        <v>1.72823132E-3</v>
      </c>
      <c r="H5262" s="97">
        <v>4.6405808999999999E-3</v>
      </c>
    </row>
    <row r="5263" spans="1:8" x14ac:dyDescent="0.2">
      <c r="A5263" s="42" t="s">
        <v>8</v>
      </c>
      <c r="B5263" s="42" t="s">
        <v>70</v>
      </c>
      <c r="C5263" s="42" t="s">
        <v>115</v>
      </c>
      <c r="D5263" s="43">
        <v>224</v>
      </c>
      <c r="E5263" s="97">
        <v>7.2328143100000002E-3</v>
      </c>
      <c r="F5263" s="97">
        <v>1.8505081999999999E-3</v>
      </c>
      <c r="G5263" s="97">
        <v>1.8418792999999999E-3</v>
      </c>
      <c r="H5263" s="97">
        <v>3.5404263799999999E-3</v>
      </c>
    </row>
    <row r="5264" spans="1:8" x14ac:dyDescent="0.2">
      <c r="A5264" s="42" t="s">
        <v>8</v>
      </c>
      <c r="B5264" s="42" t="s">
        <v>71</v>
      </c>
      <c r="C5264" s="42" t="s">
        <v>115</v>
      </c>
      <c r="D5264" s="43">
        <v>185</v>
      </c>
      <c r="E5264" s="97">
        <v>1.1456393630000001E-2</v>
      </c>
      <c r="F5264" s="97">
        <v>2.42874098E-3</v>
      </c>
      <c r="G5264" s="97">
        <v>2.0429802500000001E-3</v>
      </c>
      <c r="H5264" s="97">
        <v>6.9846719300000002E-3</v>
      </c>
    </row>
    <row r="5265" spans="1:8" x14ac:dyDescent="0.2">
      <c r="A5265" s="42" t="s">
        <v>8</v>
      </c>
      <c r="B5265" s="42" t="s">
        <v>72</v>
      </c>
      <c r="C5265" s="42" t="s">
        <v>115</v>
      </c>
      <c r="D5265" s="43">
        <v>411</v>
      </c>
      <c r="E5265" s="97">
        <v>6.2748657199999999E-3</v>
      </c>
      <c r="F5265" s="97">
        <v>1.18528633E-3</v>
      </c>
      <c r="G5265" s="97">
        <v>2.59214177E-3</v>
      </c>
      <c r="H5265" s="97">
        <v>2.4974371399999998E-3</v>
      </c>
    </row>
    <row r="5266" spans="1:8" x14ac:dyDescent="0.2">
      <c r="A5266" s="42" t="s">
        <v>8</v>
      </c>
      <c r="B5266" s="42" t="s">
        <v>73</v>
      </c>
      <c r="C5266" s="42" t="s">
        <v>115</v>
      </c>
      <c r="D5266" s="43">
        <v>93</v>
      </c>
      <c r="E5266" s="97">
        <v>1.151757244E-2</v>
      </c>
      <c r="F5266" s="97">
        <v>2.7472866700000002E-3</v>
      </c>
      <c r="G5266" s="97">
        <v>2.2385252399999998E-3</v>
      </c>
      <c r="H5266" s="97">
        <v>6.5317600300000001E-3</v>
      </c>
    </row>
    <row r="5267" spans="1:8" x14ac:dyDescent="0.2">
      <c r="A5267" s="42" t="s">
        <v>8</v>
      </c>
      <c r="B5267" s="42" t="s">
        <v>74</v>
      </c>
      <c r="C5267" s="42" t="s">
        <v>115</v>
      </c>
      <c r="D5267" s="43">
        <v>599</v>
      </c>
      <c r="E5267" s="97">
        <v>7.8398215199999999E-3</v>
      </c>
      <c r="F5267" s="97">
        <v>1.9698530699999999E-3</v>
      </c>
      <c r="G5267" s="97">
        <v>1.81745787E-3</v>
      </c>
      <c r="H5267" s="97">
        <v>4.05251011E-3</v>
      </c>
    </row>
    <row r="5268" spans="1:8" x14ac:dyDescent="0.2">
      <c r="A5268" s="42" t="s">
        <v>8</v>
      </c>
      <c r="B5268" s="42" t="s">
        <v>75</v>
      </c>
      <c r="C5268" s="42" t="s">
        <v>115</v>
      </c>
      <c r="D5268" s="43">
        <v>641</v>
      </c>
      <c r="E5268" s="97">
        <v>8.1016710300000003E-3</v>
      </c>
      <c r="F5268" s="97">
        <v>1.3306029799999999E-3</v>
      </c>
      <c r="G5268" s="97">
        <v>1.8681564399999999E-3</v>
      </c>
      <c r="H5268" s="97">
        <v>4.9029111499999996E-3</v>
      </c>
    </row>
    <row r="5269" spans="1:8" x14ac:dyDescent="0.2">
      <c r="A5269" s="42" t="s">
        <v>8</v>
      </c>
      <c r="B5269" s="42" t="s">
        <v>70</v>
      </c>
      <c r="C5269" s="42" t="s">
        <v>112</v>
      </c>
      <c r="D5269" s="43">
        <v>14565</v>
      </c>
      <c r="E5269" s="97">
        <v>6.1140359799999999E-3</v>
      </c>
      <c r="F5269" s="97">
        <v>1.5171816799999999E-3</v>
      </c>
      <c r="G5269" s="97">
        <v>1.09017979E-3</v>
      </c>
      <c r="H5269" s="97">
        <v>3.5066740199999999E-3</v>
      </c>
    </row>
    <row r="5270" spans="1:8" x14ac:dyDescent="0.2">
      <c r="A5270" s="42" t="s">
        <v>8</v>
      </c>
      <c r="B5270" s="42" t="s">
        <v>71</v>
      </c>
      <c r="C5270" s="42" t="s">
        <v>112</v>
      </c>
      <c r="D5270" s="43">
        <v>11926</v>
      </c>
      <c r="E5270" s="97">
        <v>6.8735915800000004E-3</v>
      </c>
      <c r="F5270" s="97">
        <v>1.58960072E-3</v>
      </c>
      <c r="G5270" s="97">
        <v>1.1744450999999999E-3</v>
      </c>
      <c r="H5270" s="97">
        <v>4.1095452799999998E-3</v>
      </c>
    </row>
    <row r="5271" spans="1:8" x14ac:dyDescent="0.2">
      <c r="A5271" s="42" t="s">
        <v>8</v>
      </c>
      <c r="B5271" s="42" t="s">
        <v>72</v>
      </c>
      <c r="C5271" s="42" t="s">
        <v>112</v>
      </c>
      <c r="D5271" s="43">
        <v>1373</v>
      </c>
      <c r="E5271" s="97">
        <v>5.2676196600000003E-3</v>
      </c>
      <c r="F5271" s="97">
        <v>1.2764608099999999E-3</v>
      </c>
      <c r="G5271" s="97">
        <v>1.5996413299999999E-3</v>
      </c>
      <c r="H5271" s="97">
        <v>2.3915170599999999E-3</v>
      </c>
    </row>
    <row r="5272" spans="1:8" x14ac:dyDescent="0.2">
      <c r="A5272" s="42" t="s">
        <v>8</v>
      </c>
      <c r="B5272" s="42" t="s">
        <v>73</v>
      </c>
      <c r="C5272" s="42" t="s">
        <v>112</v>
      </c>
      <c r="D5272" s="43">
        <v>6203</v>
      </c>
      <c r="E5272" s="97">
        <v>6.8995883700000002E-3</v>
      </c>
      <c r="F5272" s="97">
        <v>1.70910034E-3</v>
      </c>
      <c r="G5272" s="97">
        <v>1.13612863E-3</v>
      </c>
      <c r="H5272" s="97">
        <v>4.0543589E-3</v>
      </c>
    </row>
    <row r="5273" spans="1:8" x14ac:dyDescent="0.2">
      <c r="A5273" s="42" t="s">
        <v>8</v>
      </c>
      <c r="B5273" s="42" t="s">
        <v>74</v>
      </c>
      <c r="C5273" s="42" t="s">
        <v>112</v>
      </c>
      <c r="D5273" s="43">
        <v>26841</v>
      </c>
      <c r="E5273" s="97">
        <v>6.4624588999999998E-3</v>
      </c>
      <c r="F5273" s="97">
        <v>1.4846752E-3</v>
      </c>
      <c r="G5273" s="97">
        <v>1.05898808E-3</v>
      </c>
      <c r="H5273" s="97">
        <v>3.9187951299999996E-3</v>
      </c>
    </row>
    <row r="5274" spans="1:8" x14ac:dyDescent="0.2">
      <c r="A5274" s="42" t="s">
        <v>8</v>
      </c>
      <c r="B5274" s="42" t="s">
        <v>75</v>
      </c>
      <c r="C5274" s="42" t="s">
        <v>112</v>
      </c>
      <c r="D5274" s="43">
        <v>13964</v>
      </c>
      <c r="E5274" s="97">
        <v>5.6827632100000004E-3</v>
      </c>
      <c r="F5274" s="97">
        <v>1.08215496E-3</v>
      </c>
      <c r="G5274" s="97">
        <v>1.0378164100000001E-3</v>
      </c>
      <c r="H5274" s="97">
        <v>3.56279135E-3</v>
      </c>
    </row>
    <row r="5275" spans="1:8" x14ac:dyDescent="0.2">
      <c r="A5275" s="42" t="s">
        <v>53</v>
      </c>
      <c r="B5275" s="42" t="s">
        <v>70</v>
      </c>
      <c r="C5275" s="42" t="s">
        <v>114</v>
      </c>
      <c r="D5275" s="43">
        <v>1474</v>
      </c>
      <c r="E5275" s="97">
        <v>7.09230026E-3</v>
      </c>
      <c r="F5275" s="97">
        <v>1.5679413100000001E-3</v>
      </c>
      <c r="G5275" s="97">
        <v>2.0418501700000002E-3</v>
      </c>
      <c r="H5275" s="97">
        <v>3.4825083000000001E-3</v>
      </c>
    </row>
    <row r="5276" spans="1:8" x14ac:dyDescent="0.2">
      <c r="A5276" s="42" t="s">
        <v>53</v>
      </c>
      <c r="B5276" s="42" t="s">
        <v>71</v>
      </c>
      <c r="C5276" s="42" t="s">
        <v>114</v>
      </c>
      <c r="D5276" s="43">
        <v>840</v>
      </c>
      <c r="E5276" s="97">
        <v>8.6316961800000005E-3</v>
      </c>
      <c r="F5276" s="97">
        <v>2.0816796499999999E-3</v>
      </c>
      <c r="G5276" s="97">
        <v>2.2851629100000001E-3</v>
      </c>
      <c r="H5276" s="97">
        <v>4.26485318E-3</v>
      </c>
    </row>
    <row r="5277" spans="1:8" x14ac:dyDescent="0.2">
      <c r="A5277" s="42" t="s">
        <v>53</v>
      </c>
      <c r="B5277" s="42" t="s">
        <v>72</v>
      </c>
      <c r="C5277" s="42" t="s">
        <v>114</v>
      </c>
      <c r="D5277" s="43">
        <v>5956</v>
      </c>
      <c r="E5277" s="97">
        <v>5.4806541899999998E-3</v>
      </c>
      <c r="F5277" s="97">
        <v>7.3250300999999998E-4</v>
      </c>
      <c r="G5277" s="97">
        <v>2.4405670099999998E-3</v>
      </c>
      <c r="H5277" s="97">
        <v>2.30758369E-3</v>
      </c>
    </row>
    <row r="5278" spans="1:8" x14ac:dyDescent="0.2">
      <c r="A5278" s="42" t="s">
        <v>53</v>
      </c>
      <c r="B5278" s="42" t="s">
        <v>73</v>
      </c>
      <c r="C5278" s="42" t="s">
        <v>114</v>
      </c>
      <c r="D5278" s="43">
        <v>972</v>
      </c>
      <c r="E5278" s="97">
        <v>8.5833902499999996E-3</v>
      </c>
      <c r="F5278" s="97">
        <v>1.4705858900000001E-3</v>
      </c>
      <c r="G5278" s="97">
        <v>2.4061092499999999E-3</v>
      </c>
      <c r="H5278" s="97">
        <v>4.70669464E-3</v>
      </c>
    </row>
    <row r="5279" spans="1:8" x14ac:dyDescent="0.2">
      <c r="A5279" s="42" t="s">
        <v>53</v>
      </c>
      <c r="B5279" s="42" t="s">
        <v>74</v>
      </c>
      <c r="C5279" s="42" t="s">
        <v>114</v>
      </c>
      <c r="D5279" s="43">
        <v>3836</v>
      </c>
      <c r="E5279" s="97">
        <v>7.34713811E-3</v>
      </c>
      <c r="F5279" s="97">
        <v>1.5565588400000001E-3</v>
      </c>
      <c r="G5279" s="97">
        <v>1.93462917E-3</v>
      </c>
      <c r="H5279" s="97">
        <v>3.8559496100000002E-3</v>
      </c>
    </row>
    <row r="5280" spans="1:8" x14ac:dyDescent="0.2">
      <c r="A5280" s="42" t="s">
        <v>53</v>
      </c>
      <c r="B5280" s="42" t="s">
        <v>75</v>
      </c>
      <c r="C5280" s="42" t="s">
        <v>114</v>
      </c>
      <c r="D5280" s="43">
        <v>4644</v>
      </c>
      <c r="E5280" s="97">
        <v>7.69217823E-3</v>
      </c>
      <c r="F5280" s="97">
        <v>9.9892658000000009E-4</v>
      </c>
      <c r="G5280" s="97">
        <v>1.9587248800000002E-3</v>
      </c>
      <c r="H5280" s="97">
        <v>4.7345262899999999E-3</v>
      </c>
    </row>
    <row r="5281" spans="1:8" x14ac:dyDescent="0.2">
      <c r="A5281" s="42" t="s">
        <v>53</v>
      </c>
      <c r="B5281" s="42" t="s">
        <v>70</v>
      </c>
      <c r="C5281" s="42" t="s">
        <v>113</v>
      </c>
      <c r="D5281" s="43">
        <v>3029</v>
      </c>
      <c r="E5281" s="97">
        <v>6.5526948399999996E-3</v>
      </c>
      <c r="F5281" s="97">
        <v>1.27013307E-3</v>
      </c>
      <c r="G5281" s="97">
        <v>1.6322842800000001E-3</v>
      </c>
      <c r="H5281" s="97">
        <v>3.6502770199999999E-3</v>
      </c>
    </row>
    <row r="5282" spans="1:8" x14ac:dyDescent="0.2">
      <c r="A5282" s="42" t="s">
        <v>53</v>
      </c>
      <c r="B5282" s="42" t="s">
        <v>71</v>
      </c>
      <c r="C5282" s="42" t="s">
        <v>113</v>
      </c>
      <c r="D5282" s="43">
        <v>1366</v>
      </c>
      <c r="E5282" s="97">
        <v>8.5064019300000009E-3</v>
      </c>
      <c r="F5282" s="97">
        <v>1.9825386700000002E-3</v>
      </c>
      <c r="G5282" s="97">
        <v>2.0264625400000002E-3</v>
      </c>
      <c r="H5282" s="97">
        <v>4.4974002600000002E-3</v>
      </c>
    </row>
    <row r="5283" spans="1:8" x14ac:dyDescent="0.2">
      <c r="A5283" s="42" t="s">
        <v>53</v>
      </c>
      <c r="B5283" s="42" t="s">
        <v>72</v>
      </c>
      <c r="C5283" s="42" t="s">
        <v>113</v>
      </c>
      <c r="D5283" s="43">
        <v>1980</v>
      </c>
      <c r="E5283" s="97">
        <v>5.7336440700000001E-3</v>
      </c>
      <c r="F5283" s="97">
        <v>8.2430766E-4</v>
      </c>
      <c r="G5283" s="97">
        <v>2.7789992399999998E-3</v>
      </c>
      <c r="H5283" s="97">
        <v>2.1303366999999998E-3</v>
      </c>
    </row>
    <row r="5284" spans="1:8" x14ac:dyDescent="0.2">
      <c r="A5284" s="42" t="s">
        <v>53</v>
      </c>
      <c r="B5284" s="42" t="s">
        <v>73</v>
      </c>
      <c r="C5284" s="42" t="s">
        <v>113</v>
      </c>
      <c r="D5284" s="43">
        <v>1646</v>
      </c>
      <c r="E5284" s="97">
        <v>8.2517942299999997E-3</v>
      </c>
      <c r="F5284" s="97">
        <v>1.46735469E-3</v>
      </c>
      <c r="G5284" s="97">
        <v>2.15331897E-3</v>
      </c>
      <c r="H5284" s="97">
        <v>4.6311201000000003E-3</v>
      </c>
    </row>
    <row r="5285" spans="1:8" x14ac:dyDescent="0.2">
      <c r="A5285" s="42" t="s">
        <v>53</v>
      </c>
      <c r="B5285" s="42" t="s">
        <v>74</v>
      </c>
      <c r="C5285" s="42" t="s">
        <v>113</v>
      </c>
      <c r="D5285" s="43">
        <v>6893</v>
      </c>
      <c r="E5285" s="97">
        <v>7.4868557200000003E-3</v>
      </c>
      <c r="F5285" s="97">
        <v>1.6372367500000001E-3</v>
      </c>
      <c r="G5285" s="97">
        <v>1.68187745E-3</v>
      </c>
      <c r="H5285" s="97">
        <v>4.3128157699999998E-3</v>
      </c>
    </row>
    <row r="5286" spans="1:8" x14ac:dyDescent="0.2">
      <c r="A5286" s="42" t="s">
        <v>53</v>
      </c>
      <c r="B5286" s="42" t="s">
        <v>75</v>
      </c>
      <c r="C5286" s="42" t="s">
        <v>113</v>
      </c>
      <c r="D5286" s="43">
        <v>6765</v>
      </c>
      <c r="E5286" s="97">
        <v>7.0805614699999998E-3</v>
      </c>
      <c r="F5286" s="97">
        <v>8.3156234000000004E-4</v>
      </c>
      <c r="G5286" s="97">
        <v>1.6533814700000001E-3</v>
      </c>
      <c r="H5286" s="97">
        <v>4.5956171799999999E-3</v>
      </c>
    </row>
    <row r="5287" spans="1:8" x14ac:dyDescent="0.2">
      <c r="A5287" s="42" t="s">
        <v>53</v>
      </c>
      <c r="B5287" s="42" t="s">
        <v>70</v>
      </c>
      <c r="C5287" s="42" t="s">
        <v>115</v>
      </c>
      <c r="D5287" s="43">
        <v>207</v>
      </c>
      <c r="E5287" s="97">
        <v>7.4994406399999996E-3</v>
      </c>
      <c r="F5287" s="97">
        <v>1.83457435E-3</v>
      </c>
      <c r="G5287" s="97">
        <v>1.9280615800000001E-3</v>
      </c>
      <c r="H5287" s="97">
        <v>3.7368041899999999E-3</v>
      </c>
    </row>
    <row r="5288" spans="1:8" x14ac:dyDescent="0.2">
      <c r="A5288" s="42" t="s">
        <v>53</v>
      </c>
      <c r="B5288" s="42" t="s">
        <v>71</v>
      </c>
      <c r="C5288" s="42" t="s">
        <v>115</v>
      </c>
      <c r="D5288" s="43">
        <v>113</v>
      </c>
      <c r="E5288" s="97">
        <v>9.5783143100000006E-3</v>
      </c>
      <c r="F5288" s="97">
        <v>2.4174448699999999E-3</v>
      </c>
      <c r="G5288" s="97">
        <v>1.97322574E-3</v>
      </c>
      <c r="H5288" s="97">
        <v>5.1876431399999999E-3</v>
      </c>
    </row>
    <row r="5289" spans="1:8" x14ac:dyDescent="0.2">
      <c r="A5289" s="42" t="s">
        <v>53</v>
      </c>
      <c r="B5289" s="42" t="s">
        <v>72</v>
      </c>
      <c r="C5289" s="42" t="s">
        <v>115</v>
      </c>
      <c r="D5289" s="43">
        <v>465</v>
      </c>
      <c r="E5289" s="97">
        <v>6.2765579100000001E-3</v>
      </c>
      <c r="F5289" s="97">
        <v>1.0848265299999999E-3</v>
      </c>
      <c r="G5289" s="97">
        <v>2.6736108599999999E-3</v>
      </c>
      <c r="H5289" s="97">
        <v>2.5181200299999999E-3</v>
      </c>
    </row>
    <row r="5290" spans="1:8" x14ac:dyDescent="0.2">
      <c r="A5290" s="42" t="s">
        <v>53</v>
      </c>
      <c r="B5290" s="42" t="s">
        <v>73</v>
      </c>
      <c r="C5290" s="42" t="s">
        <v>115</v>
      </c>
      <c r="D5290" s="43">
        <v>90</v>
      </c>
      <c r="E5290" s="97">
        <v>9.67155328E-3</v>
      </c>
      <c r="F5290" s="97">
        <v>2.14801925E-3</v>
      </c>
      <c r="G5290" s="97">
        <v>1.8720419599999999E-3</v>
      </c>
      <c r="H5290" s="97">
        <v>5.6514915200000003E-3</v>
      </c>
    </row>
    <row r="5291" spans="1:8" x14ac:dyDescent="0.2">
      <c r="A5291" s="42" t="s">
        <v>53</v>
      </c>
      <c r="B5291" s="42" t="s">
        <v>74</v>
      </c>
      <c r="C5291" s="42" t="s">
        <v>115</v>
      </c>
      <c r="D5291" s="43">
        <v>550</v>
      </c>
      <c r="E5291" s="97">
        <v>7.6981479199999996E-3</v>
      </c>
      <c r="F5291" s="97">
        <v>1.8763044699999999E-3</v>
      </c>
      <c r="G5291" s="97">
        <v>1.7190233200000001E-3</v>
      </c>
      <c r="H5291" s="97">
        <v>4.1028196299999998E-3</v>
      </c>
    </row>
    <row r="5292" spans="1:8" x14ac:dyDescent="0.2">
      <c r="A5292" s="42" t="s">
        <v>53</v>
      </c>
      <c r="B5292" s="42" t="s">
        <v>75</v>
      </c>
      <c r="C5292" s="42" t="s">
        <v>115</v>
      </c>
      <c r="D5292" s="43">
        <v>599</v>
      </c>
      <c r="E5292" s="97">
        <v>8.1801263599999997E-3</v>
      </c>
      <c r="F5292" s="97">
        <v>1.275911E-3</v>
      </c>
      <c r="G5292" s="97">
        <v>1.6628019600000001E-3</v>
      </c>
      <c r="H5292" s="97">
        <v>5.2414129099999998E-3</v>
      </c>
    </row>
    <row r="5293" spans="1:8" x14ac:dyDescent="0.2">
      <c r="A5293" s="42" t="s">
        <v>53</v>
      </c>
      <c r="B5293" s="42" t="s">
        <v>70</v>
      </c>
      <c r="C5293" s="42" t="s">
        <v>112</v>
      </c>
      <c r="D5293" s="43">
        <v>13941</v>
      </c>
      <c r="E5293" s="97">
        <v>6.0634911999999999E-3</v>
      </c>
      <c r="F5293" s="97">
        <v>1.5848517300000001E-3</v>
      </c>
      <c r="G5293" s="97">
        <v>1.00571133E-3</v>
      </c>
      <c r="H5293" s="97">
        <v>3.4729276700000001E-3</v>
      </c>
    </row>
    <row r="5294" spans="1:8" x14ac:dyDescent="0.2">
      <c r="A5294" s="42" t="s">
        <v>53</v>
      </c>
      <c r="B5294" s="42" t="s">
        <v>71</v>
      </c>
      <c r="C5294" s="42" t="s">
        <v>112</v>
      </c>
      <c r="D5294" s="43">
        <v>9052</v>
      </c>
      <c r="E5294" s="97">
        <v>6.4174683800000002E-3</v>
      </c>
      <c r="F5294" s="97">
        <v>1.46746372E-3</v>
      </c>
      <c r="G5294" s="97">
        <v>1.0717932900000001E-3</v>
      </c>
      <c r="H5294" s="97">
        <v>3.8782108899999999E-3</v>
      </c>
    </row>
    <row r="5295" spans="1:8" x14ac:dyDescent="0.2">
      <c r="A5295" s="42" t="s">
        <v>53</v>
      </c>
      <c r="B5295" s="42" t="s">
        <v>72</v>
      </c>
      <c r="C5295" s="42" t="s">
        <v>112</v>
      </c>
      <c r="D5295" s="43">
        <v>1731</v>
      </c>
      <c r="E5295" s="97">
        <v>5.3005245099999997E-3</v>
      </c>
      <c r="F5295" s="97">
        <v>1.01383784E-3</v>
      </c>
      <c r="G5295" s="97">
        <v>2.0865759699999998E-3</v>
      </c>
      <c r="H5295" s="97">
        <v>2.2001102199999999E-3</v>
      </c>
    </row>
    <row r="5296" spans="1:8" x14ac:dyDescent="0.2">
      <c r="A5296" s="42" t="s">
        <v>53</v>
      </c>
      <c r="B5296" s="42" t="s">
        <v>73</v>
      </c>
      <c r="C5296" s="42" t="s">
        <v>112</v>
      </c>
      <c r="D5296" s="43">
        <v>6139</v>
      </c>
      <c r="E5296" s="97">
        <v>6.9229344099999996E-3</v>
      </c>
      <c r="F5296" s="97">
        <v>1.7128533699999999E-3</v>
      </c>
      <c r="G5296" s="97">
        <v>1.1051286999999999E-3</v>
      </c>
      <c r="H5296" s="97">
        <v>4.1049518599999999E-3</v>
      </c>
    </row>
    <row r="5297" spans="1:8" x14ac:dyDescent="0.2">
      <c r="A5297" s="42" t="s">
        <v>53</v>
      </c>
      <c r="B5297" s="42" t="s">
        <v>74</v>
      </c>
      <c r="C5297" s="42" t="s">
        <v>112</v>
      </c>
      <c r="D5297" s="43">
        <v>24006</v>
      </c>
      <c r="E5297" s="97">
        <v>6.4693449999999996E-3</v>
      </c>
      <c r="F5297" s="97">
        <v>1.5521922500000001E-3</v>
      </c>
      <c r="G5297" s="97">
        <v>9.9805849999999997E-4</v>
      </c>
      <c r="H5297" s="97">
        <v>3.9190937699999998E-3</v>
      </c>
    </row>
    <row r="5298" spans="1:8" x14ac:dyDescent="0.2">
      <c r="A5298" s="42" t="s">
        <v>53</v>
      </c>
      <c r="B5298" s="42" t="s">
        <v>75</v>
      </c>
      <c r="C5298" s="42" t="s">
        <v>112</v>
      </c>
      <c r="D5298" s="43">
        <v>13596</v>
      </c>
      <c r="E5298" s="97">
        <v>5.6420808000000001E-3</v>
      </c>
      <c r="F5298" s="97">
        <v>1.04710869E-3</v>
      </c>
      <c r="G5298" s="97">
        <v>1.00133253E-3</v>
      </c>
      <c r="H5298" s="97">
        <v>3.5936390900000001E-3</v>
      </c>
    </row>
    <row r="5299" spans="1:8" x14ac:dyDescent="0.2">
      <c r="A5299" s="42" t="s">
        <v>54</v>
      </c>
      <c r="B5299" s="42" t="s">
        <v>70</v>
      </c>
      <c r="C5299" s="42" t="s">
        <v>114</v>
      </c>
      <c r="D5299" s="43">
        <v>1532</v>
      </c>
      <c r="E5299" s="97">
        <v>7.5183354500000001E-3</v>
      </c>
      <c r="F5299" s="97">
        <v>1.64739393E-3</v>
      </c>
      <c r="G5299" s="97">
        <v>2.1010946000000002E-3</v>
      </c>
      <c r="H5299" s="97">
        <v>3.7694611299999999E-3</v>
      </c>
    </row>
    <row r="5300" spans="1:8" x14ac:dyDescent="0.2">
      <c r="A5300" s="42" t="s">
        <v>54</v>
      </c>
      <c r="B5300" s="42" t="s">
        <v>71</v>
      </c>
      <c r="C5300" s="42" t="s">
        <v>114</v>
      </c>
      <c r="D5300" s="43">
        <v>2645</v>
      </c>
      <c r="E5300" s="97">
        <v>1.287147284E-2</v>
      </c>
      <c r="F5300" s="97">
        <v>3.0961061399999998E-3</v>
      </c>
      <c r="G5300" s="97">
        <v>2.3528755599999999E-3</v>
      </c>
      <c r="H5300" s="97">
        <v>7.4222193600000002E-3</v>
      </c>
    </row>
    <row r="5301" spans="1:8" x14ac:dyDescent="0.2">
      <c r="A5301" s="42" t="s">
        <v>54</v>
      </c>
      <c r="B5301" s="42" t="s">
        <v>72</v>
      </c>
      <c r="C5301" s="42" t="s">
        <v>114</v>
      </c>
      <c r="D5301" s="43">
        <v>7157</v>
      </c>
      <c r="E5301" s="97">
        <v>5.6710486299999998E-3</v>
      </c>
      <c r="F5301" s="97">
        <v>8.0259071999999999E-4</v>
      </c>
      <c r="G5301" s="97">
        <v>2.53042517E-3</v>
      </c>
      <c r="H5301" s="97">
        <v>2.33802903E-3</v>
      </c>
    </row>
    <row r="5302" spans="1:8" x14ac:dyDescent="0.2">
      <c r="A5302" s="42" t="s">
        <v>54</v>
      </c>
      <c r="B5302" s="42" t="s">
        <v>73</v>
      </c>
      <c r="C5302" s="42" t="s">
        <v>114</v>
      </c>
      <c r="D5302" s="43">
        <v>809</v>
      </c>
      <c r="E5302" s="97">
        <v>8.9970611799999999E-3</v>
      </c>
      <c r="F5302" s="97">
        <v>1.8077013199999999E-3</v>
      </c>
      <c r="G5302" s="97">
        <v>2.0634468600000001E-3</v>
      </c>
      <c r="H5302" s="97">
        <v>5.1252544200000002E-3</v>
      </c>
    </row>
    <row r="5303" spans="1:8" x14ac:dyDescent="0.2">
      <c r="A5303" s="42" t="s">
        <v>54</v>
      </c>
      <c r="B5303" s="42" t="s">
        <v>74</v>
      </c>
      <c r="C5303" s="42" t="s">
        <v>114</v>
      </c>
      <c r="D5303" s="43">
        <v>3719</v>
      </c>
      <c r="E5303" s="97">
        <v>7.9730616399999992E-3</v>
      </c>
      <c r="F5303" s="97">
        <v>1.67531819E-3</v>
      </c>
      <c r="G5303" s="97">
        <v>2.0448576199999999E-3</v>
      </c>
      <c r="H5303" s="97">
        <v>4.2524434199999999E-3</v>
      </c>
    </row>
    <row r="5304" spans="1:8" x14ac:dyDescent="0.2">
      <c r="A5304" s="42" t="s">
        <v>54</v>
      </c>
      <c r="B5304" s="42" t="s">
        <v>75</v>
      </c>
      <c r="C5304" s="42" t="s">
        <v>114</v>
      </c>
      <c r="D5304" s="43">
        <v>4268</v>
      </c>
      <c r="E5304" s="97">
        <v>8.1531783399999991E-3</v>
      </c>
      <c r="F5304" s="97">
        <v>1.1097983400000001E-3</v>
      </c>
      <c r="G5304" s="97">
        <v>2.0831242900000001E-3</v>
      </c>
      <c r="H5304" s="97">
        <v>4.9597291399999998E-3</v>
      </c>
    </row>
    <row r="5305" spans="1:8" x14ac:dyDescent="0.2">
      <c r="A5305" s="42" t="s">
        <v>54</v>
      </c>
      <c r="B5305" s="42" t="s">
        <v>70</v>
      </c>
      <c r="C5305" s="42" t="s">
        <v>113</v>
      </c>
      <c r="D5305" s="43">
        <v>2963</v>
      </c>
      <c r="E5305" s="97">
        <v>6.6694945100000003E-3</v>
      </c>
      <c r="F5305" s="97">
        <v>1.2787142399999999E-3</v>
      </c>
      <c r="G5305" s="97">
        <v>1.6076359100000001E-3</v>
      </c>
      <c r="H5305" s="97">
        <v>3.78314388E-3</v>
      </c>
    </row>
    <row r="5306" spans="1:8" x14ac:dyDescent="0.2">
      <c r="A5306" s="42" t="s">
        <v>54</v>
      </c>
      <c r="B5306" s="42" t="s">
        <v>71</v>
      </c>
      <c r="C5306" s="42" t="s">
        <v>113</v>
      </c>
      <c r="D5306" s="43">
        <v>2389</v>
      </c>
      <c r="E5306" s="97">
        <v>1.1636958500000001E-2</v>
      </c>
      <c r="F5306" s="97">
        <v>2.8701085200000002E-3</v>
      </c>
      <c r="G5306" s="97">
        <v>2.3503507199999999E-3</v>
      </c>
      <c r="H5306" s="97">
        <v>6.4164987999999999E-3</v>
      </c>
    </row>
    <row r="5307" spans="1:8" x14ac:dyDescent="0.2">
      <c r="A5307" s="42" t="s">
        <v>54</v>
      </c>
      <c r="B5307" s="42" t="s">
        <v>72</v>
      </c>
      <c r="C5307" s="42" t="s">
        <v>113</v>
      </c>
      <c r="D5307" s="43">
        <v>2744</v>
      </c>
      <c r="E5307" s="97">
        <v>5.8087466200000002E-3</v>
      </c>
      <c r="F5307" s="97">
        <v>9.0753540000000003E-4</v>
      </c>
      <c r="G5307" s="97">
        <v>2.8149503899999998E-3</v>
      </c>
      <c r="H5307" s="97">
        <v>2.0862603499999998E-3</v>
      </c>
    </row>
    <row r="5308" spans="1:8" x14ac:dyDescent="0.2">
      <c r="A5308" s="42" t="s">
        <v>54</v>
      </c>
      <c r="B5308" s="42" t="s">
        <v>73</v>
      </c>
      <c r="C5308" s="42" t="s">
        <v>113</v>
      </c>
      <c r="D5308" s="43">
        <v>1309</v>
      </c>
      <c r="E5308" s="97">
        <v>9.3377398999999993E-3</v>
      </c>
      <c r="F5308" s="97">
        <v>2.01169585E-3</v>
      </c>
      <c r="G5308" s="97">
        <v>1.87022513E-3</v>
      </c>
      <c r="H5308" s="97">
        <v>5.4558184600000002E-3</v>
      </c>
    </row>
    <row r="5309" spans="1:8" x14ac:dyDescent="0.2">
      <c r="A5309" s="42" t="s">
        <v>54</v>
      </c>
      <c r="B5309" s="42" t="s">
        <v>74</v>
      </c>
      <c r="C5309" s="42" t="s">
        <v>113</v>
      </c>
      <c r="D5309" s="43">
        <v>6038</v>
      </c>
      <c r="E5309" s="97">
        <v>7.6113278600000002E-3</v>
      </c>
      <c r="F5309" s="97">
        <v>1.52928228E-3</v>
      </c>
      <c r="G5309" s="97">
        <v>1.6694612300000001E-3</v>
      </c>
      <c r="H5309" s="97">
        <v>4.4125838700000003E-3</v>
      </c>
    </row>
    <row r="5310" spans="1:8" x14ac:dyDescent="0.2">
      <c r="A5310" s="42" t="s">
        <v>54</v>
      </c>
      <c r="B5310" s="42" t="s">
        <v>75</v>
      </c>
      <c r="C5310" s="42" t="s">
        <v>113</v>
      </c>
      <c r="D5310" s="43">
        <v>6666</v>
      </c>
      <c r="E5310" s="97">
        <v>7.2669816700000004E-3</v>
      </c>
      <c r="F5310" s="97">
        <v>9.1157529000000001E-4</v>
      </c>
      <c r="G5310" s="97">
        <v>1.64163962E-3</v>
      </c>
      <c r="H5310" s="97">
        <v>4.7137662700000001E-3</v>
      </c>
    </row>
    <row r="5311" spans="1:8" x14ac:dyDescent="0.2">
      <c r="A5311" s="42" t="s">
        <v>54</v>
      </c>
      <c r="B5311" s="42" t="s">
        <v>70</v>
      </c>
      <c r="C5311" s="42" t="s">
        <v>115</v>
      </c>
      <c r="D5311" s="43">
        <v>240</v>
      </c>
      <c r="E5311" s="97">
        <v>8.0545425699999999E-3</v>
      </c>
      <c r="F5311" s="97">
        <v>2.4190294699999999E-3</v>
      </c>
      <c r="G5311" s="97">
        <v>1.90567106E-3</v>
      </c>
      <c r="H5311" s="97">
        <v>3.7298416E-3</v>
      </c>
    </row>
    <row r="5312" spans="1:8" x14ac:dyDescent="0.2">
      <c r="A5312" s="42" t="s">
        <v>54</v>
      </c>
      <c r="B5312" s="42" t="s">
        <v>71</v>
      </c>
      <c r="C5312" s="42" t="s">
        <v>115</v>
      </c>
      <c r="D5312" s="43">
        <v>463</v>
      </c>
      <c r="E5312" s="97">
        <v>1.3514543590000001E-2</v>
      </c>
      <c r="F5312" s="97">
        <v>3.9994797999999996E-3</v>
      </c>
      <c r="G5312" s="97">
        <v>2.3092900300000002E-3</v>
      </c>
      <c r="H5312" s="97">
        <v>7.20577331E-3</v>
      </c>
    </row>
    <row r="5313" spans="1:8" x14ac:dyDescent="0.2">
      <c r="A5313" s="42" t="s">
        <v>54</v>
      </c>
      <c r="B5313" s="42" t="s">
        <v>72</v>
      </c>
      <c r="C5313" s="42" t="s">
        <v>115</v>
      </c>
      <c r="D5313" s="43">
        <v>653</v>
      </c>
      <c r="E5313" s="97">
        <v>6.0968958599999998E-3</v>
      </c>
      <c r="F5313" s="97">
        <v>1.08230863E-3</v>
      </c>
      <c r="G5313" s="97">
        <v>2.5177773799999999E-3</v>
      </c>
      <c r="H5313" s="97">
        <v>2.4968093699999998E-3</v>
      </c>
    </row>
    <row r="5314" spans="1:8" x14ac:dyDescent="0.2">
      <c r="A5314" s="42" t="s">
        <v>54</v>
      </c>
      <c r="B5314" s="42" t="s">
        <v>73</v>
      </c>
      <c r="C5314" s="42" t="s">
        <v>115</v>
      </c>
      <c r="D5314" s="43">
        <v>63</v>
      </c>
      <c r="E5314" s="97">
        <v>1.145447512E-2</v>
      </c>
      <c r="F5314" s="97">
        <v>1.9786152700000002E-3</v>
      </c>
      <c r="G5314" s="97">
        <v>1.9350747300000001E-3</v>
      </c>
      <c r="H5314" s="97">
        <v>7.5407845800000003E-3</v>
      </c>
    </row>
    <row r="5315" spans="1:8" x14ac:dyDescent="0.2">
      <c r="A5315" s="42" t="s">
        <v>54</v>
      </c>
      <c r="B5315" s="42" t="s">
        <v>74</v>
      </c>
      <c r="C5315" s="42" t="s">
        <v>115</v>
      </c>
      <c r="D5315" s="43">
        <v>560</v>
      </c>
      <c r="E5315" s="97">
        <v>8.5224451999999992E-3</v>
      </c>
      <c r="F5315" s="97">
        <v>2.3487307499999999E-3</v>
      </c>
      <c r="G5315" s="97">
        <v>1.7738506199999999E-3</v>
      </c>
      <c r="H5315" s="97">
        <v>4.3998633399999999E-3</v>
      </c>
    </row>
    <row r="5316" spans="1:8" x14ac:dyDescent="0.2">
      <c r="A5316" s="42" t="s">
        <v>54</v>
      </c>
      <c r="B5316" s="42" t="s">
        <v>75</v>
      </c>
      <c r="C5316" s="42" t="s">
        <v>115</v>
      </c>
      <c r="D5316" s="43">
        <v>578</v>
      </c>
      <c r="E5316" s="97">
        <v>8.7856030500000001E-3</v>
      </c>
      <c r="F5316" s="97">
        <v>1.4976809299999999E-3</v>
      </c>
      <c r="G5316" s="97">
        <v>1.9285448800000001E-3</v>
      </c>
      <c r="H5316" s="97">
        <v>5.3593767800000002E-3</v>
      </c>
    </row>
    <row r="5317" spans="1:8" x14ac:dyDescent="0.2">
      <c r="A5317" s="42" t="s">
        <v>54</v>
      </c>
      <c r="B5317" s="42" t="s">
        <v>70</v>
      </c>
      <c r="C5317" s="42" t="s">
        <v>112</v>
      </c>
      <c r="D5317" s="43">
        <v>13751</v>
      </c>
      <c r="E5317" s="97">
        <v>6.1303754600000003E-3</v>
      </c>
      <c r="F5317" s="97">
        <v>1.68785007E-3</v>
      </c>
      <c r="G5317" s="97">
        <v>9.8552741999999999E-4</v>
      </c>
      <c r="H5317" s="97">
        <v>3.52971948E-3</v>
      </c>
    </row>
    <row r="5318" spans="1:8" x14ac:dyDescent="0.2">
      <c r="A5318" s="42" t="s">
        <v>54</v>
      </c>
      <c r="B5318" s="42" t="s">
        <v>71</v>
      </c>
      <c r="C5318" s="42" t="s">
        <v>112</v>
      </c>
      <c r="D5318" s="43">
        <v>10744</v>
      </c>
      <c r="E5318" s="97">
        <v>7.2525209799999997E-3</v>
      </c>
      <c r="F5318" s="97">
        <v>1.84249885E-3</v>
      </c>
      <c r="G5318" s="97">
        <v>1.12317618E-3</v>
      </c>
      <c r="H5318" s="97">
        <v>4.2868454799999999E-3</v>
      </c>
    </row>
    <row r="5319" spans="1:8" x14ac:dyDescent="0.2">
      <c r="A5319" s="42" t="s">
        <v>54</v>
      </c>
      <c r="B5319" s="42" t="s">
        <v>72</v>
      </c>
      <c r="C5319" s="42" t="s">
        <v>112</v>
      </c>
      <c r="D5319" s="43">
        <v>1729</v>
      </c>
      <c r="E5319" s="97">
        <v>5.6103062399999997E-3</v>
      </c>
      <c r="F5319" s="97">
        <v>1.12638678E-3</v>
      </c>
      <c r="G5319" s="97">
        <v>2.2544071600000002E-3</v>
      </c>
      <c r="H5319" s="97">
        <v>2.2295118400000001E-3</v>
      </c>
    </row>
    <row r="5320" spans="1:8" x14ac:dyDescent="0.2">
      <c r="A5320" s="42" t="s">
        <v>54</v>
      </c>
      <c r="B5320" s="42" t="s">
        <v>73</v>
      </c>
      <c r="C5320" s="42" t="s">
        <v>112</v>
      </c>
      <c r="D5320" s="43">
        <v>5480</v>
      </c>
      <c r="E5320" s="97">
        <v>7.1298384800000001E-3</v>
      </c>
      <c r="F5320" s="97">
        <v>1.8299094499999999E-3</v>
      </c>
      <c r="G5320" s="97">
        <v>1.0830310700000001E-3</v>
      </c>
      <c r="H5320" s="97">
        <v>4.2168974799999996E-3</v>
      </c>
    </row>
    <row r="5321" spans="1:8" x14ac:dyDescent="0.2">
      <c r="A5321" s="42" t="s">
        <v>54</v>
      </c>
      <c r="B5321" s="42" t="s">
        <v>74</v>
      </c>
      <c r="C5321" s="42" t="s">
        <v>112</v>
      </c>
      <c r="D5321" s="43">
        <v>22320</v>
      </c>
      <c r="E5321" s="97">
        <v>6.5534728099999997E-3</v>
      </c>
      <c r="F5321" s="97">
        <v>1.6328184800000001E-3</v>
      </c>
      <c r="G5321" s="97">
        <v>1.00108768E-3</v>
      </c>
      <c r="H5321" s="97">
        <v>3.9195656499999999E-3</v>
      </c>
    </row>
    <row r="5322" spans="1:8" x14ac:dyDescent="0.2">
      <c r="A5322" s="42" t="s">
        <v>54</v>
      </c>
      <c r="B5322" s="42" t="s">
        <v>75</v>
      </c>
      <c r="C5322" s="42" t="s">
        <v>112</v>
      </c>
      <c r="D5322" s="43">
        <v>13672</v>
      </c>
      <c r="E5322" s="97">
        <v>5.7554832199999996E-3</v>
      </c>
      <c r="F5322" s="97">
        <v>1.1095701399999999E-3</v>
      </c>
      <c r="G5322" s="97">
        <v>9.8485933000000002E-4</v>
      </c>
      <c r="H5322" s="97">
        <v>3.6610532699999998E-3</v>
      </c>
    </row>
    <row r="5323" spans="1:8" x14ac:dyDescent="0.2">
      <c r="A5323" s="42" t="s">
        <v>55</v>
      </c>
      <c r="B5323" s="42" t="s">
        <v>70</v>
      </c>
      <c r="C5323" s="42" t="s">
        <v>114</v>
      </c>
      <c r="D5323" s="43">
        <v>1621</v>
      </c>
      <c r="E5323" s="97">
        <v>7.5089462799999996E-3</v>
      </c>
      <c r="F5323" s="97">
        <v>1.7331548799999999E-3</v>
      </c>
      <c r="G5323" s="97">
        <v>1.87805571E-3</v>
      </c>
      <c r="H5323" s="97">
        <v>3.89744247E-3</v>
      </c>
    </row>
    <row r="5324" spans="1:8" x14ac:dyDescent="0.2">
      <c r="A5324" s="42" t="s">
        <v>55</v>
      </c>
      <c r="B5324" s="42" t="s">
        <v>71</v>
      </c>
      <c r="C5324" s="42" t="s">
        <v>114</v>
      </c>
      <c r="D5324" s="43">
        <v>1304</v>
      </c>
      <c r="E5324" s="97">
        <v>1.0551090779999999E-2</v>
      </c>
      <c r="F5324" s="97">
        <v>2.6985164400000002E-3</v>
      </c>
      <c r="G5324" s="97">
        <v>2.1477538299999998E-3</v>
      </c>
      <c r="H5324" s="97">
        <v>5.7042519999999999E-3</v>
      </c>
    </row>
    <row r="5325" spans="1:8" x14ac:dyDescent="0.2">
      <c r="A5325" s="42" t="s">
        <v>55</v>
      </c>
      <c r="B5325" s="42" t="s">
        <v>72</v>
      </c>
      <c r="C5325" s="42" t="s">
        <v>114</v>
      </c>
      <c r="D5325" s="43">
        <v>6784</v>
      </c>
      <c r="E5325" s="97">
        <v>5.70521642E-3</v>
      </c>
      <c r="F5325" s="97">
        <v>8.3416736999999996E-4</v>
      </c>
      <c r="G5325" s="97">
        <v>2.5232656299999999E-3</v>
      </c>
      <c r="H5325" s="97">
        <v>2.34777442E-3</v>
      </c>
    </row>
    <row r="5326" spans="1:8" x14ac:dyDescent="0.2">
      <c r="A5326" s="42" t="s">
        <v>55</v>
      </c>
      <c r="B5326" s="42" t="s">
        <v>73</v>
      </c>
      <c r="C5326" s="42" t="s">
        <v>114</v>
      </c>
      <c r="D5326" s="43">
        <v>770</v>
      </c>
      <c r="E5326" s="97">
        <v>8.7999035600000008E-3</v>
      </c>
      <c r="F5326" s="97">
        <v>1.62012963E-3</v>
      </c>
      <c r="G5326" s="97">
        <v>1.8539108999999999E-3</v>
      </c>
      <c r="H5326" s="97">
        <v>5.3251260300000002E-3</v>
      </c>
    </row>
    <row r="5327" spans="1:8" x14ac:dyDescent="0.2">
      <c r="A5327" s="42" t="s">
        <v>55</v>
      </c>
      <c r="B5327" s="42" t="s">
        <v>74</v>
      </c>
      <c r="C5327" s="42" t="s">
        <v>114</v>
      </c>
      <c r="D5327" s="43">
        <v>4117</v>
      </c>
      <c r="E5327" s="97">
        <v>8.1078874500000002E-3</v>
      </c>
      <c r="F5327" s="97">
        <v>1.7151527099999999E-3</v>
      </c>
      <c r="G5327" s="97">
        <v>1.87521623E-3</v>
      </c>
      <c r="H5327" s="97">
        <v>4.5169979299999998E-3</v>
      </c>
    </row>
    <row r="5328" spans="1:8" x14ac:dyDescent="0.2">
      <c r="A5328" s="42" t="s">
        <v>55</v>
      </c>
      <c r="B5328" s="42" t="s">
        <v>75</v>
      </c>
      <c r="C5328" s="42" t="s">
        <v>114</v>
      </c>
      <c r="D5328" s="43">
        <v>5135</v>
      </c>
      <c r="E5328" s="97">
        <v>7.8214457099999996E-3</v>
      </c>
      <c r="F5328" s="97">
        <v>1.0543381800000001E-3</v>
      </c>
      <c r="G5328" s="97">
        <v>1.8730162699999999E-3</v>
      </c>
      <c r="H5328" s="97">
        <v>4.8935115200000002E-3</v>
      </c>
    </row>
    <row r="5329" spans="1:8" x14ac:dyDescent="0.2">
      <c r="A5329" s="42" t="s">
        <v>55</v>
      </c>
      <c r="B5329" s="42" t="s">
        <v>70</v>
      </c>
      <c r="C5329" s="42" t="s">
        <v>113</v>
      </c>
      <c r="D5329" s="43">
        <v>3001</v>
      </c>
      <c r="E5329" s="97">
        <v>6.8969330399999999E-3</v>
      </c>
      <c r="F5329" s="97">
        <v>1.4147789399999999E-3</v>
      </c>
      <c r="G5329" s="97">
        <v>1.60358946E-3</v>
      </c>
      <c r="H5329" s="97">
        <v>3.87856415E-3</v>
      </c>
    </row>
    <row r="5330" spans="1:8" x14ac:dyDescent="0.2">
      <c r="A5330" s="42" t="s">
        <v>55</v>
      </c>
      <c r="B5330" s="42" t="s">
        <v>71</v>
      </c>
      <c r="C5330" s="42" t="s">
        <v>113</v>
      </c>
      <c r="D5330" s="43">
        <v>1891</v>
      </c>
      <c r="E5330" s="97">
        <v>1.097363585E-2</v>
      </c>
      <c r="F5330" s="97">
        <v>3.2717719900000001E-3</v>
      </c>
      <c r="G5330" s="97">
        <v>2.2194860599999999E-3</v>
      </c>
      <c r="H5330" s="97">
        <v>6.0111980400000004E-3</v>
      </c>
    </row>
    <row r="5331" spans="1:8" x14ac:dyDescent="0.2">
      <c r="A5331" s="42" t="s">
        <v>55</v>
      </c>
      <c r="B5331" s="42" t="s">
        <v>72</v>
      </c>
      <c r="C5331" s="42" t="s">
        <v>113</v>
      </c>
      <c r="D5331" s="43">
        <v>3267</v>
      </c>
      <c r="E5331" s="97">
        <v>6.0010136800000002E-3</v>
      </c>
      <c r="F5331" s="97">
        <v>1.02142686E-3</v>
      </c>
      <c r="G5331" s="97">
        <v>2.7608220600000002E-3</v>
      </c>
      <c r="H5331" s="97">
        <v>2.21876428E-3</v>
      </c>
    </row>
    <row r="5332" spans="1:8" x14ac:dyDescent="0.2">
      <c r="A5332" s="42" t="s">
        <v>55</v>
      </c>
      <c r="B5332" s="42" t="s">
        <v>73</v>
      </c>
      <c r="C5332" s="42" t="s">
        <v>113</v>
      </c>
      <c r="D5332" s="43">
        <v>1154</v>
      </c>
      <c r="E5332" s="97">
        <v>9.7908038800000007E-3</v>
      </c>
      <c r="F5332" s="97">
        <v>2.2493017100000002E-3</v>
      </c>
      <c r="G5332" s="97">
        <v>1.91086534E-3</v>
      </c>
      <c r="H5332" s="97">
        <v>5.6306363599999999E-3</v>
      </c>
    </row>
    <row r="5333" spans="1:8" x14ac:dyDescent="0.2">
      <c r="A5333" s="42" t="s">
        <v>55</v>
      </c>
      <c r="B5333" s="42" t="s">
        <v>74</v>
      </c>
      <c r="C5333" s="42" t="s">
        <v>113</v>
      </c>
      <c r="D5333" s="43">
        <v>6258</v>
      </c>
      <c r="E5333" s="97">
        <v>8.1455956199999995E-3</v>
      </c>
      <c r="F5333" s="97">
        <v>1.90268469E-3</v>
      </c>
      <c r="G5333" s="97">
        <v>1.7001809400000001E-3</v>
      </c>
      <c r="H5333" s="97">
        <v>4.5427295100000003E-3</v>
      </c>
    </row>
    <row r="5334" spans="1:8" x14ac:dyDescent="0.2">
      <c r="A5334" s="42" t="s">
        <v>55</v>
      </c>
      <c r="B5334" s="42" t="s">
        <v>75</v>
      </c>
      <c r="C5334" s="42" t="s">
        <v>113</v>
      </c>
      <c r="D5334" s="43">
        <v>6356</v>
      </c>
      <c r="E5334" s="97">
        <v>7.2777086999999997E-3</v>
      </c>
      <c r="F5334" s="97">
        <v>9.6972908000000002E-4</v>
      </c>
      <c r="G5334" s="97">
        <v>1.56406215E-3</v>
      </c>
      <c r="H5334" s="97">
        <v>4.7439170000000003E-3</v>
      </c>
    </row>
    <row r="5335" spans="1:8" x14ac:dyDescent="0.2">
      <c r="A5335" s="42" t="s">
        <v>55</v>
      </c>
      <c r="B5335" s="42" t="s">
        <v>70</v>
      </c>
      <c r="C5335" s="42" t="s">
        <v>115</v>
      </c>
      <c r="D5335" s="43">
        <v>239</v>
      </c>
      <c r="E5335" s="97">
        <v>7.7690122299999996E-3</v>
      </c>
      <c r="F5335" s="97">
        <v>1.8829902299999999E-3</v>
      </c>
      <c r="G5335" s="97">
        <v>1.88022986E-3</v>
      </c>
      <c r="H5335" s="97">
        <v>4.00579163E-3</v>
      </c>
    </row>
    <row r="5336" spans="1:8" x14ac:dyDescent="0.2">
      <c r="A5336" s="42" t="s">
        <v>55</v>
      </c>
      <c r="B5336" s="42" t="s">
        <v>71</v>
      </c>
      <c r="C5336" s="42" t="s">
        <v>115</v>
      </c>
      <c r="D5336" s="43">
        <v>332</v>
      </c>
      <c r="E5336" s="97">
        <v>1.115796497E-2</v>
      </c>
      <c r="F5336" s="97">
        <v>3.0138607600000001E-3</v>
      </c>
      <c r="G5336" s="97">
        <v>2.2286016700000001E-3</v>
      </c>
      <c r="H5336" s="97">
        <v>5.9155020400000003E-3</v>
      </c>
    </row>
    <row r="5337" spans="1:8" x14ac:dyDescent="0.2">
      <c r="A5337" s="42" t="s">
        <v>55</v>
      </c>
      <c r="B5337" s="42" t="s">
        <v>72</v>
      </c>
      <c r="C5337" s="42" t="s">
        <v>115</v>
      </c>
      <c r="D5337" s="43">
        <v>619</v>
      </c>
      <c r="E5337" s="97">
        <v>6.6141436800000002E-3</v>
      </c>
      <c r="F5337" s="97">
        <v>1.11410255E-3</v>
      </c>
      <c r="G5337" s="97">
        <v>2.3439087100000002E-3</v>
      </c>
      <c r="H5337" s="97">
        <v>3.1561319799999999E-3</v>
      </c>
    </row>
    <row r="5338" spans="1:8" x14ac:dyDescent="0.2">
      <c r="A5338" s="42" t="s">
        <v>55</v>
      </c>
      <c r="B5338" s="42" t="s">
        <v>73</v>
      </c>
      <c r="C5338" s="42" t="s">
        <v>115</v>
      </c>
      <c r="D5338" s="43">
        <v>135</v>
      </c>
      <c r="E5338" s="97">
        <v>1.0842335159999999E-2</v>
      </c>
      <c r="F5338" s="97">
        <v>2.12791471E-3</v>
      </c>
      <c r="G5338" s="97">
        <v>2.3847734400000002E-3</v>
      </c>
      <c r="H5338" s="97">
        <v>6.3296465499999999E-3</v>
      </c>
    </row>
    <row r="5339" spans="1:8" x14ac:dyDescent="0.2">
      <c r="A5339" s="42" t="s">
        <v>55</v>
      </c>
      <c r="B5339" s="42" t="s">
        <v>74</v>
      </c>
      <c r="C5339" s="42" t="s">
        <v>115</v>
      </c>
      <c r="D5339" s="43">
        <v>690</v>
      </c>
      <c r="E5339" s="97">
        <v>8.5589268900000005E-3</v>
      </c>
      <c r="F5339" s="97">
        <v>2.0989664800000001E-3</v>
      </c>
      <c r="G5339" s="97">
        <v>1.71801169E-3</v>
      </c>
      <c r="H5339" s="97">
        <v>4.7419482400000001E-3</v>
      </c>
    </row>
    <row r="5340" spans="1:8" x14ac:dyDescent="0.2">
      <c r="A5340" s="42" t="s">
        <v>55</v>
      </c>
      <c r="B5340" s="42" t="s">
        <v>75</v>
      </c>
      <c r="C5340" s="42" t="s">
        <v>115</v>
      </c>
      <c r="D5340" s="43">
        <v>616</v>
      </c>
      <c r="E5340" s="97">
        <v>8.7182274200000003E-3</v>
      </c>
      <c r="F5340" s="97">
        <v>1.4102706100000001E-3</v>
      </c>
      <c r="G5340" s="97">
        <v>1.7735763100000001E-3</v>
      </c>
      <c r="H5340" s="97">
        <v>5.5343800200000001E-3</v>
      </c>
    </row>
    <row r="5341" spans="1:8" x14ac:dyDescent="0.2">
      <c r="A5341" s="42" t="s">
        <v>55</v>
      </c>
      <c r="B5341" s="42" t="s">
        <v>70</v>
      </c>
      <c r="C5341" s="42" t="s">
        <v>112</v>
      </c>
      <c r="D5341" s="43">
        <v>13574</v>
      </c>
      <c r="E5341" s="97">
        <v>6.1350443199999997E-3</v>
      </c>
      <c r="F5341" s="97">
        <v>1.5970164899999999E-3</v>
      </c>
      <c r="G5341" s="97">
        <v>9.5453344999999997E-4</v>
      </c>
      <c r="H5341" s="97">
        <v>3.5834939099999999E-3</v>
      </c>
    </row>
    <row r="5342" spans="1:8" x14ac:dyDescent="0.2">
      <c r="A5342" s="42" t="s">
        <v>55</v>
      </c>
      <c r="B5342" s="42" t="s">
        <v>71</v>
      </c>
      <c r="C5342" s="42" t="s">
        <v>112</v>
      </c>
      <c r="D5342" s="43">
        <v>9766</v>
      </c>
      <c r="E5342" s="97">
        <v>6.96386035E-3</v>
      </c>
      <c r="F5342" s="97">
        <v>1.6386568399999999E-3</v>
      </c>
      <c r="G5342" s="97">
        <v>1.0729043399999999E-3</v>
      </c>
      <c r="H5342" s="97">
        <v>4.2522986999999996E-3</v>
      </c>
    </row>
    <row r="5343" spans="1:8" x14ac:dyDescent="0.2">
      <c r="A5343" s="42" t="s">
        <v>55</v>
      </c>
      <c r="B5343" s="42" t="s">
        <v>72</v>
      </c>
      <c r="C5343" s="42" t="s">
        <v>112</v>
      </c>
      <c r="D5343" s="43">
        <v>1046</v>
      </c>
      <c r="E5343" s="97">
        <v>5.3232218199999997E-3</v>
      </c>
      <c r="F5343" s="97">
        <v>1.2957206699999999E-3</v>
      </c>
      <c r="G5343" s="97">
        <v>1.74642353E-3</v>
      </c>
      <c r="H5343" s="97">
        <v>2.2810771300000002E-3</v>
      </c>
    </row>
    <row r="5344" spans="1:8" x14ac:dyDescent="0.2">
      <c r="A5344" s="42" t="s">
        <v>55</v>
      </c>
      <c r="B5344" s="42" t="s">
        <v>73</v>
      </c>
      <c r="C5344" s="42" t="s">
        <v>112</v>
      </c>
      <c r="D5344" s="43">
        <v>5774</v>
      </c>
      <c r="E5344" s="97">
        <v>7.3487149499999998E-3</v>
      </c>
      <c r="F5344" s="97">
        <v>1.9072443999999999E-3</v>
      </c>
      <c r="G5344" s="97">
        <v>1.0488445999999999E-3</v>
      </c>
      <c r="H5344" s="97">
        <v>4.3926254699999997E-3</v>
      </c>
    </row>
    <row r="5345" spans="1:8" x14ac:dyDescent="0.2">
      <c r="A5345" s="42" t="s">
        <v>55</v>
      </c>
      <c r="B5345" s="42" t="s">
        <v>74</v>
      </c>
      <c r="C5345" s="42" t="s">
        <v>112</v>
      </c>
      <c r="D5345" s="43">
        <v>22574</v>
      </c>
      <c r="E5345" s="97">
        <v>6.7474829299999997E-3</v>
      </c>
      <c r="F5345" s="97">
        <v>1.6922438299999999E-3</v>
      </c>
      <c r="G5345" s="97">
        <v>1.0001865999999999E-3</v>
      </c>
      <c r="H5345" s="97">
        <v>4.0550520299999998E-3</v>
      </c>
    </row>
    <row r="5346" spans="1:8" x14ac:dyDescent="0.2">
      <c r="A5346" s="42" t="s">
        <v>55</v>
      </c>
      <c r="B5346" s="42" t="s">
        <v>75</v>
      </c>
      <c r="C5346" s="42" t="s">
        <v>112</v>
      </c>
      <c r="D5346" s="43">
        <v>13289</v>
      </c>
      <c r="E5346" s="97">
        <v>5.7486139000000004E-3</v>
      </c>
      <c r="F5346" s="97">
        <v>1.1122317799999999E-3</v>
      </c>
      <c r="G5346" s="97">
        <v>9.2400697999999999E-4</v>
      </c>
      <c r="H5346" s="97">
        <v>3.71237292E-3</v>
      </c>
    </row>
    <row r="5347" spans="1:8" x14ac:dyDescent="0.2">
      <c r="A5347" s="42" t="s">
        <v>56</v>
      </c>
      <c r="B5347" s="42" t="s">
        <v>70</v>
      </c>
      <c r="C5347" s="42" t="s">
        <v>114</v>
      </c>
      <c r="D5347" s="43">
        <v>1703</v>
      </c>
      <c r="E5347" s="97">
        <v>7.7914856499999999E-3</v>
      </c>
      <c r="F5347" s="97">
        <v>1.8322987E-3</v>
      </c>
      <c r="G5347" s="97">
        <v>1.7999279899999999E-3</v>
      </c>
      <c r="H5347" s="97">
        <v>4.1587555499999996E-3</v>
      </c>
    </row>
    <row r="5348" spans="1:8" x14ac:dyDescent="0.2">
      <c r="A5348" s="42" t="s">
        <v>56</v>
      </c>
      <c r="B5348" s="42" t="s">
        <v>71</v>
      </c>
      <c r="C5348" s="42" t="s">
        <v>114</v>
      </c>
      <c r="D5348" s="43">
        <v>1186</v>
      </c>
      <c r="E5348" s="97">
        <v>1.093882698E-2</v>
      </c>
      <c r="F5348" s="97">
        <v>3.6326488099999998E-3</v>
      </c>
      <c r="G5348" s="97">
        <v>1.9606635300000001E-3</v>
      </c>
      <c r="H5348" s="97">
        <v>5.3449774399999999E-3</v>
      </c>
    </row>
    <row r="5349" spans="1:8" x14ac:dyDescent="0.2">
      <c r="A5349" s="42" t="s">
        <v>56</v>
      </c>
      <c r="B5349" s="42" t="s">
        <v>72</v>
      </c>
      <c r="C5349" s="42" t="s">
        <v>114</v>
      </c>
      <c r="D5349" s="43">
        <v>8001</v>
      </c>
      <c r="E5349" s="97">
        <v>5.92332763E-3</v>
      </c>
      <c r="F5349" s="97">
        <v>9.2793064000000003E-4</v>
      </c>
      <c r="G5349" s="97">
        <v>2.6163437199999999E-3</v>
      </c>
      <c r="H5349" s="97">
        <v>2.37903832E-3</v>
      </c>
    </row>
    <row r="5350" spans="1:8" x14ac:dyDescent="0.2">
      <c r="A5350" s="42" t="s">
        <v>56</v>
      </c>
      <c r="B5350" s="42" t="s">
        <v>73</v>
      </c>
      <c r="C5350" s="42" t="s">
        <v>114</v>
      </c>
      <c r="D5350" s="43">
        <v>627</v>
      </c>
      <c r="E5350" s="97">
        <v>8.7639920100000008E-3</v>
      </c>
      <c r="F5350" s="97">
        <v>1.79892838E-3</v>
      </c>
      <c r="G5350" s="97">
        <v>1.7278964200000001E-3</v>
      </c>
      <c r="H5350" s="97">
        <v>5.2360960999999996E-3</v>
      </c>
    </row>
    <row r="5351" spans="1:8" x14ac:dyDescent="0.2">
      <c r="A5351" s="42" t="s">
        <v>56</v>
      </c>
      <c r="B5351" s="42" t="s">
        <v>74</v>
      </c>
      <c r="C5351" s="42" t="s">
        <v>114</v>
      </c>
      <c r="D5351" s="43">
        <v>3684</v>
      </c>
      <c r="E5351" s="97">
        <v>8.2058172100000007E-3</v>
      </c>
      <c r="F5351" s="97">
        <v>2.12859891E-3</v>
      </c>
      <c r="G5351" s="97">
        <v>1.7779962000000001E-3</v>
      </c>
      <c r="H5351" s="97">
        <v>4.57007192E-3</v>
      </c>
    </row>
    <row r="5352" spans="1:8" x14ac:dyDescent="0.2">
      <c r="A5352" s="42" t="s">
        <v>56</v>
      </c>
      <c r="B5352" s="42" t="s">
        <v>75</v>
      </c>
      <c r="C5352" s="42" t="s">
        <v>114</v>
      </c>
      <c r="D5352" s="43">
        <v>5454</v>
      </c>
      <c r="E5352" s="97">
        <v>8.0413307100000008E-3</v>
      </c>
      <c r="F5352" s="97">
        <v>1.12355289E-3</v>
      </c>
      <c r="G5352" s="97">
        <v>1.7904436500000001E-3</v>
      </c>
      <c r="H5352" s="97">
        <v>5.1267861599999997E-3</v>
      </c>
    </row>
    <row r="5353" spans="1:8" x14ac:dyDescent="0.2">
      <c r="A5353" s="42" t="s">
        <v>56</v>
      </c>
      <c r="B5353" s="42" t="s">
        <v>70</v>
      </c>
      <c r="C5353" s="42" t="s">
        <v>113</v>
      </c>
      <c r="D5353" s="43">
        <v>3116</v>
      </c>
      <c r="E5353" s="97">
        <v>6.9973967000000001E-3</v>
      </c>
      <c r="F5353" s="97">
        <v>1.4597928599999999E-3</v>
      </c>
      <c r="G5353" s="97">
        <v>1.62800323E-3</v>
      </c>
      <c r="H5353" s="97">
        <v>3.9096001500000003E-3</v>
      </c>
    </row>
    <row r="5354" spans="1:8" x14ac:dyDescent="0.2">
      <c r="A5354" s="42" t="s">
        <v>56</v>
      </c>
      <c r="B5354" s="42" t="s">
        <v>71</v>
      </c>
      <c r="C5354" s="42" t="s">
        <v>113</v>
      </c>
      <c r="D5354" s="43">
        <v>1390</v>
      </c>
      <c r="E5354" s="97">
        <v>9.8551573099999994E-3</v>
      </c>
      <c r="F5354" s="97">
        <v>2.78160781E-3</v>
      </c>
      <c r="G5354" s="97">
        <v>2.0143382900000002E-3</v>
      </c>
      <c r="H5354" s="97">
        <v>5.0592107300000003E-3</v>
      </c>
    </row>
    <row r="5355" spans="1:8" x14ac:dyDescent="0.2">
      <c r="A5355" s="42" t="s">
        <v>56</v>
      </c>
      <c r="B5355" s="42" t="s">
        <v>72</v>
      </c>
      <c r="C5355" s="42" t="s">
        <v>113</v>
      </c>
      <c r="D5355" s="43">
        <v>4487</v>
      </c>
      <c r="E5355" s="97">
        <v>6.0876867199999999E-3</v>
      </c>
      <c r="F5355" s="97">
        <v>1.0640226800000001E-3</v>
      </c>
      <c r="G5355" s="97">
        <v>2.5698388700000001E-3</v>
      </c>
      <c r="H5355" s="97">
        <v>2.4538247000000001E-3</v>
      </c>
    </row>
    <row r="5356" spans="1:8" x14ac:dyDescent="0.2">
      <c r="A5356" s="42" t="s">
        <v>56</v>
      </c>
      <c r="B5356" s="42" t="s">
        <v>73</v>
      </c>
      <c r="C5356" s="42" t="s">
        <v>113</v>
      </c>
      <c r="D5356" s="43">
        <v>893</v>
      </c>
      <c r="E5356" s="97">
        <v>9.0523384099999993E-3</v>
      </c>
      <c r="F5356" s="97">
        <v>2.1849853499999999E-3</v>
      </c>
      <c r="G5356" s="97">
        <v>1.76929075E-3</v>
      </c>
      <c r="H5356" s="97">
        <v>5.0980618600000001E-3</v>
      </c>
    </row>
    <row r="5357" spans="1:8" x14ac:dyDescent="0.2">
      <c r="A5357" s="42" t="s">
        <v>56</v>
      </c>
      <c r="B5357" s="42" t="s">
        <v>74</v>
      </c>
      <c r="C5357" s="42" t="s">
        <v>113</v>
      </c>
      <c r="D5357" s="43">
        <v>5706</v>
      </c>
      <c r="E5357" s="97">
        <v>7.8350454699999995E-3</v>
      </c>
      <c r="F5357" s="97">
        <v>1.71603372E-3</v>
      </c>
      <c r="G5357" s="97">
        <v>1.69037441E-3</v>
      </c>
      <c r="H5357" s="97">
        <v>4.4286368499999998E-3</v>
      </c>
    </row>
    <row r="5358" spans="1:8" x14ac:dyDescent="0.2">
      <c r="A5358" s="42" t="s">
        <v>56</v>
      </c>
      <c r="B5358" s="42" t="s">
        <v>75</v>
      </c>
      <c r="C5358" s="42" t="s">
        <v>113</v>
      </c>
      <c r="D5358" s="43">
        <v>6485</v>
      </c>
      <c r="E5358" s="97">
        <v>7.3852067199999998E-3</v>
      </c>
      <c r="F5358" s="97">
        <v>1.04708491E-3</v>
      </c>
      <c r="G5358" s="97">
        <v>1.5799242300000001E-3</v>
      </c>
      <c r="H5358" s="97">
        <v>4.7581971000000001E-3</v>
      </c>
    </row>
    <row r="5359" spans="1:8" x14ac:dyDescent="0.2">
      <c r="A5359" s="42" t="s">
        <v>56</v>
      </c>
      <c r="B5359" s="42" t="s">
        <v>70</v>
      </c>
      <c r="C5359" s="42" t="s">
        <v>115</v>
      </c>
      <c r="D5359" s="43">
        <v>201</v>
      </c>
      <c r="E5359" s="97">
        <v>8.1545395900000008E-3</v>
      </c>
      <c r="F5359" s="97">
        <v>2.0060574299999999E-3</v>
      </c>
      <c r="G5359" s="97">
        <v>1.94789914E-3</v>
      </c>
      <c r="H5359" s="97">
        <v>4.2005824900000002E-3</v>
      </c>
    </row>
    <row r="5360" spans="1:8" x14ac:dyDescent="0.2">
      <c r="A5360" s="42" t="s">
        <v>56</v>
      </c>
      <c r="B5360" s="42" t="s">
        <v>71</v>
      </c>
      <c r="C5360" s="42" t="s">
        <v>115</v>
      </c>
      <c r="D5360" s="43">
        <v>111</v>
      </c>
      <c r="E5360" s="97">
        <v>1.1059079669999999E-2</v>
      </c>
      <c r="F5360" s="97">
        <v>2.6474388499999999E-3</v>
      </c>
      <c r="G5360" s="97">
        <v>2.3931220599999999E-3</v>
      </c>
      <c r="H5360" s="97">
        <v>6.0185182600000003E-3</v>
      </c>
    </row>
    <row r="5361" spans="1:8" x14ac:dyDescent="0.2">
      <c r="A5361" s="42" t="s">
        <v>56</v>
      </c>
      <c r="B5361" s="42" t="s">
        <v>72</v>
      </c>
      <c r="C5361" s="42" t="s">
        <v>115</v>
      </c>
      <c r="D5361" s="43">
        <v>607</v>
      </c>
      <c r="E5361" s="97">
        <v>7.0652569500000003E-3</v>
      </c>
      <c r="F5361" s="97">
        <v>1.1636613599999999E-3</v>
      </c>
      <c r="G5361" s="97">
        <v>2.6248357800000002E-3</v>
      </c>
      <c r="H5361" s="97">
        <v>3.2767593400000001E-3</v>
      </c>
    </row>
    <row r="5362" spans="1:8" x14ac:dyDescent="0.2">
      <c r="A5362" s="42" t="s">
        <v>56</v>
      </c>
      <c r="B5362" s="42" t="s">
        <v>73</v>
      </c>
      <c r="C5362" s="42" t="s">
        <v>115</v>
      </c>
      <c r="D5362" s="43">
        <v>74</v>
      </c>
      <c r="E5362" s="97">
        <v>1.0930930720000001E-2</v>
      </c>
      <c r="F5362" s="97">
        <v>2.5243991599999999E-3</v>
      </c>
      <c r="G5362" s="97">
        <v>2.2192502500000002E-3</v>
      </c>
      <c r="H5362" s="97">
        <v>6.1872808000000001E-3</v>
      </c>
    </row>
    <row r="5363" spans="1:8" x14ac:dyDescent="0.2">
      <c r="A5363" s="42" t="s">
        <v>56</v>
      </c>
      <c r="B5363" s="42" t="s">
        <v>74</v>
      </c>
      <c r="C5363" s="42" t="s">
        <v>115</v>
      </c>
      <c r="D5363" s="43">
        <v>473</v>
      </c>
      <c r="E5363" s="97">
        <v>8.6758571700000005E-3</v>
      </c>
      <c r="F5363" s="97">
        <v>2.1494007500000001E-3</v>
      </c>
      <c r="G5363" s="97">
        <v>1.6449130299999999E-3</v>
      </c>
      <c r="H5363" s="97">
        <v>4.8815429099999998E-3</v>
      </c>
    </row>
    <row r="5364" spans="1:8" x14ac:dyDescent="0.2">
      <c r="A5364" s="42" t="s">
        <v>56</v>
      </c>
      <c r="B5364" s="42" t="s">
        <v>75</v>
      </c>
      <c r="C5364" s="42" t="s">
        <v>115</v>
      </c>
      <c r="D5364" s="43">
        <v>562</v>
      </c>
      <c r="E5364" s="97">
        <v>8.77362158E-3</v>
      </c>
      <c r="F5364" s="97">
        <v>1.7391588400000001E-3</v>
      </c>
      <c r="G5364" s="97">
        <v>1.74535778E-3</v>
      </c>
      <c r="H5364" s="97">
        <v>5.28910449E-3</v>
      </c>
    </row>
    <row r="5365" spans="1:8" x14ac:dyDescent="0.2">
      <c r="A5365" s="42" t="s">
        <v>56</v>
      </c>
      <c r="B5365" s="42" t="s">
        <v>70</v>
      </c>
      <c r="C5365" s="42" t="s">
        <v>112</v>
      </c>
      <c r="D5365" s="43">
        <v>13523</v>
      </c>
      <c r="E5365" s="97">
        <v>6.2794625899999998E-3</v>
      </c>
      <c r="F5365" s="97">
        <v>1.74149094E-3</v>
      </c>
      <c r="G5365" s="97">
        <v>9.5445817999999997E-4</v>
      </c>
      <c r="H5365" s="97">
        <v>3.6574610899999999E-3</v>
      </c>
    </row>
    <row r="5366" spans="1:8" x14ac:dyDescent="0.2">
      <c r="A5366" s="42" t="s">
        <v>56</v>
      </c>
      <c r="B5366" s="42" t="s">
        <v>71</v>
      </c>
      <c r="C5366" s="42" t="s">
        <v>112</v>
      </c>
      <c r="D5366" s="43">
        <v>9134</v>
      </c>
      <c r="E5366" s="97">
        <v>6.4795868599999999E-3</v>
      </c>
      <c r="F5366" s="97">
        <v>1.54978906E-3</v>
      </c>
      <c r="G5366" s="97">
        <v>9.9455282000000009E-4</v>
      </c>
      <c r="H5366" s="97">
        <v>3.9352444999999998E-3</v>
      </c>
    </row>
    <row r="5367" spans="1:8" x14ac:dyDescent="0.2">
      <c r="A5367" s="42" t="s">
        <v>56</v>
      </c>
      <c r="B5367" s="42" t="s">
        <v>72</v>
      </c>
      <c r="C5367" s="42" t="s">
        <v>112</v>
      </c>
      <c r="D5367" s="43">
        <v>1034</v>
      </c>
      <c r="E5367" s="97">
        <v>5.6496030600000002E-3</v>
      </c>
      <c r="F5367" s="97">
        <v>1.6139226799999999E-3</v>
      </c>
      <c r="G5367" s="97">
        <v>1.74590518E-3</v>
      </c>
      <c r="H5367" s="97">
        <v>2.2897747400000001E-3</v>
      </c>
    </row>
    <row r="5368" spans="1:8" x14ac:dyDescent="0.2">
      <c r="A5368" s="42" t="s">
        <v>56</v>
      </c>
      <c r="B5368" s="42" t="s">
        <v>73</v>
      </c>
      <c r="C5368" s="42" t="s">
        <v>112</v>
      </c>
      <c r="D5368" s="43">
        <v>5099</v>
      </c>
      <c r="E5368" s="97">
        <v>7.12842409E-3</v>
      </c>
      <c r="F5368" s="97">
        <v>1.96236711E-3</v>
      </c>
      <c r="G5368" s="97">
        <v>9.8839935999999991E-4</v>
      </c>
      <c r="H5368" s="97">
        <v>4.1776571499999998E-3</v>
      </c>
    </row>
    <row r="5369" spans="1:8" x14ac:dyDescent="0.2">
      <c r="A5369" s="42" t="s">
        <v>56</v>
      </c>
      <c r="B5369" s="42" t="s">
        <v>74</v>
      </c>
      <c r="C5369" s="42" t="s">
        <v>112</v>
      </c>
      <c r="D5369" s="43">
        <v>19585</v>
      </c>
      <c r="E5369" s="97">
        <v>6.8235833299999998E-3</v>
      </c>
      <c r="F5369" s="97">
        <v>1.76950342E-3</v>
      </c>
      <c r="G5369" s="97">
        <v>9.8079571999999996E-4</v>
      </c>
      <c r="H5369" s="97">
        <v>4.07328312E-3</v>
      </c>
    </row>
    <row r="5370" spans="1:8" x14ac:dyDescent="0.2">
      <c r="A5370" s="42" t="s">
        <v>56</v>
      </c>
      <c r="B5370" s="42" t="s">
        <v>75</v>
      </c>
      <c r="C5370" s="42" t="s">
        <v>112</v>
      </c>
      <c r="D5370" s="43">
        <v>13946</v>
      </c>
      <c r="E5370" s="97">
        <v>6.0118581700000003E-3</v>
      </c>
      <c r="F5370" s="97">
        <v>1.25681341E-3</v>
      </c>
      <c r="G5370" s="97">
        <v>9.4253820999999995E-4</v>
      </c>
      <c r="H5370" s="97">
        <v>3.8125052399999998E-3</v>
      </c>
    </row>
    <row r="5371" spans="1:8" x14ac:dyDescent="0.2">
      <c r="A5371" s="42" t="s">
        <v>57</v>
      </c>
      <c r="B5371" s="42" t="s">
        <v>70</v>
      </c>
      <c r="C5371" s="42" t="s">
        <v>114</v>
      </c>
      <c r="D5371" s="43">
        <v>1937</v>
      </c>
      <c r="E5371" s="97">
        <v>7.5823866100000002E-3</v>
      </c>
      <c r="F5371" s="97">
        <v>1.66943297E-3</v>
      </c>
      <c r="G5371" s="97">
        <v>1.7804771599999999E-3</v>
      </c>
      <c r="H5371" s="97">
        <v>4.13190238E-3</v>
      </c>
    </row>
    <row r="5372" spans="1:8" x14ac:dyDescent="0.2">
      <c r="A5372" s="42" t="s">
        <v>57</v>
      </c>
      <c r="B5372" s="42" t="s">
        <v>71</v>
      </c>
      <c r="C5372" s="42" t="s">
        <v>114</v>
      </c>
      <c r="D5372" s="43">
        <v>1693</v>
      </c>
      <c r="E5372" s="97">
        <v>1.084967899E-2</v>
      </c>
      <c r="F5372" s="97">
        <v>2.77236992E-3</v>
      </c>
      <c r="G5372" s="97">
        <v>1.94559956E-3</v>
      </c>
      <c r="H5372" s="97">
        <v>6.13130568E-3</v>
      </c>
    </row>
    <row r="5373" spans="1:8" x14ac:dyDescent="0.2">
      <c r="A5373" s="42" t="s">
        <v>57</v>
      </c>
      <c r="B5373" s="42" t="s">
        <v>72</v>
      </c>
      <c r="C5373" s="42" t="s">
        <v>114</v>
      </c>
      <c r="D5373" s="43">
        <v>10857</v>
      </c>
      <c r="E5373" s="97">
        <v>5.5998058700000002E-3</v>
      </c>
      <c r="F5373" s="97">
        <v>7.7051946E-4</v>
      </c>
      <c r="G5373" s="97">
        <v>2.4423084800000001E-3</v>
      </c>
      <c r="H5373" s="97">
        <v>2.3869678399999999E-3</v>
      </c>
    </row>
    <row r="5374" spans="1:8" x14ac:dyDescent="0.2">
      <c r="A5374" s="42" t="s">
        <v>57</v>
      </c>
      <c r="B5374" s="42" t="s">
        <v>73</v>
      </c>
      <c r="C5374" s="42" t="s">
        <v>114</v>
      </c>
      <c r="D5374" s="43">
        <v>677</v>
      </c>
      <c r="E5374" s="97">
        <v>9.0254011700000008E-3</v>
      </c>
      <c r="F5374" s="97">
        <v>2.0389686599999999E-3</v>
      </c>
      <c r="G5374" s="97">
        <v>1.6345598999999999E-3</v>
      </c>
      <c r="H5374" s="97">
        <v>5.3507608800000004E-3</v>
      </c>
    </row>
    <row r="5375" spans="1:8" x14ac:dyDescent="0.2">
      <c r="A5375" s="42" t="s">
        <v>57</v>
      </c>
      <c r="B5375" s="42" t="s">
        <v>74</v>
      </c>
      <c r="C5375" s="42" t="s">
        <v>114</v>
      </c>
      <c r="D5375" s="43">
        <v>3824</v>
      </c>
      <c r="E5375" s="97">
        <v>8.1753942E-3</v>
      </c>
      <c r="F5375" s="97">
        <v>1.76187712E-3</v>
      </c>
      <c r="G5375" s="97">
        <v>1.6051034900000001E-3</v>
      </c>
      <c r="H5375" s="97">
        <v>4.8076413100000001E-3</v>
      </c>
    </row>
    <row r="5376" spans="1:8" x14ac:dyDescent="0.2">
      <c r="A5376" s="42" t="s">
        <v>57</v>
      </c>
      <c r="B5376" s="42" t="s">
        <v>75</v>
      </c>
      <c r="C5376" s="42" t="s">
        <v>114</v>
      </c>
      <c r="D5376" s="43">
        <v>5847</v>
      </c>
      <c r="E5376" s="97">
        <v>7.9125807599999994E-3</v>
      </c>
      <c r="F5376" s="97">
        <v>1.1301218899999999E-3</v>
      </c>
      <c r="G5376" s="97">
        <v>1.67945789E-3</v>
      </c>
      <c r="H5376" s="97">
        <v>5.1024759400000001E-3</v>
      </c>
    </row>
    <row r="5377" spans="1:8" x14ac:dyDescent="0.2">
      <c r="A5377" s="42" t="s">
        <v>57</v>
      </c>
      <c r="B5377" s="42" t="s">
        <v>70</v>
      </c>
      <c r="C5377" s="42" t="s">
        <v>113</v>
      </c>
      <c r="D5377" s="43">
        <v>4070</v>
      </c>
      <c r="E5377" s="97">
        <v>7.3623251499999997E-3</v>
      </c>
      <c r="F5377" s="97">
        <v>1.81646679E-3</v>
      </c>
      <c r="G5377" s="97">
        <v>1.60237202E-3</v>
      </c>
      <c r="H5377" s="97">
        <v>3.9434858500000001E-3</v>
      </c>
    </row>
    <row r="5378" spans="1:8" x14ac:dyDescent="0.2">
      <c r="A5378" s="42" t="s">
        <v>57</v>
      </c>
      <c r="B5378" s="42" t="s">
        <v>71</v>
      </c>
      <c r="C5378" s="42" t="s">
        <v>113</v>
      </c>
      <c r="D5378" s="43">
        <v>1472</v>
      </c>
      <c r="E5378" s="97">
        <v>9.30494202E-3</v>
      </c>
      <c r="F5378" s="97">
        <v>2.4022963299999999E-3</v>
      </c>
      <c r="G5378" s="97">
        <v>1.9861722100000001E-3</v>
      </c>
      <c r="H5378" s="97">
        <v>4.9164730100000002E-3</v>
      </c>
    </row>
    <row r="5379" spans="1:8" x14ac:dyDescent="0.2">
      <c r="A5379" s="42" t="s">
        <v>57</v>
      </c>
      <c r="B5379" s="42" t="s">
        <v>72</v>
      </c>
      <c r="C5379" s="42" t="s">
        <v>113</v>
      </c>
      <c r="D5379" s="43">
        <v>11168</v>
      </c>
      <c r="E5379" s="97">
        <v>6.8609881600000004E-3</v>
      </c>
      <c r="F5379" s="97">
        <v>1.05754865E-3</v>
      </c>
      <c r="G5379" s="97">
        <v>1.5901115100000001E-3</v>
      </c>
      <c r="H5379" s="97">
        <v>4.2133275199999999E-3</v>
      </c>
    </row>
    <row r="5380" spans="1:8" x14ac:dyDescent="0.2">
      <c r="A5380" s="42" t="s">
        <v>57</v>
      </c>
      <c r="B5380" s="42" t="s">
        <v>73</v>
      </c>
      <c r="C5380" s="42" t="s">
        <v>113</v>
      </c>
      <c r="D5380" s="43">
        <v>1130</v>
      </c>
      <c r="E5380" s="97">
        <v>8.9921949399999999E-3</v>
      </c>
      <c r="F5380" s="97">
        <v>2.30949869E-3</v>
      </c>
      <c r="G5380" s="97">
        <v>1.53238669E-3</v>
      </c>
      <c r="H5380" s="97">
        <v>5.1503090900000001E-3</v>
      </c>
    </row>
    <row r="5381" spans="1:8" x14ac:dyDescent="0.2">
      <c r="A5381" s="42" t="s">
        <v>57</v>
      </c>
      <c r="B5381" s="42" t="s">
        <v>74</v>
      </c>
      <c r="C5381" s="42" t="s">
        <v>113</v>
      </c>
      <c r="D5381" s="43">
        <v>6406</v>
      </c>
      <c r="E5381" s="97">
        <v>8.1772023400000001E-3</v>
      </c>
      <c r="F5381" s="97">
        <v>2.0842906699999999E-3</v>
      </c>
      <c r="G5381" s="97">
        <v>1.5859225300000001E-3</v>
      </c>
      <c r="H5381" s="97">
        <v>4.50698865E-3</v>
      </c>
    </row>
    <row r="5382" spans="1:8" x14ac:dyDescent="0.2">
      <c r="A5382" s="42" t="s">
        <v>57</v>
      </c>
      <c r="B5382" s="42" t="s">
        <v>75</v>
      </c>
      <c r="C5382" s="42" t="s">
        <v>113</v>
      </c>
      <c r="D5382" s="43">
        <v>6950</v>
      </c>
      <c r="E5382" s="97">
        <v>7.7201186599999997E-3</v>
      </c>
      <c r="F5382" s="97">
        <v>1.3178421499999999E-3</v>
      </c>
      <c r="G5382" s="97">
        <v>1.49951182E-3</v>
      </c>
      <c r="H5382" s="97">
        <v>4.9027642099999996E-3</v>
      </c>
    </row>
    <row r="5383" spans="1:8" x14ac:dyDescent="0.2">
      <c r="A5383" s="42" t="s">
        <v>57</v>
      </c>
      <c r="B5383" s="42" t="s">
        <v>70</v>
      </c>
      <c r="C5383" s="42" t="s">
        <v>115</v>
      </c>
      <c r="D5383" s="43">
        <v>175</v>
      </c>
      <c r="E5383" s="97">
        <v>7.8457008400000007E-3</v>
      </c>
      <c r="F5383" s="97">
        <v>2.2179891900000002E-3</v>
      </c>
      <c r="G5383" s="97">
        <v>1.80945744E-3</v>
      </c>
      <c r="H5383" s="97">
        <v>3.8182537399999998E-3</v>
      </c>
    </row>
    <row r="5384" spans="1:8" x14ac:dyDescent="0.2">
      <c r="A5384" s="42" t="s">
        <v>57</v>
      </c>
      <c r="B5384" s="42" t="s">
        <v>71</v>
      </c>
      <c r="C5384" s="42" t="s">
        <v>115</v>
      </c>
      <c r="D5384" s="43">
        <v>147</v>
      </c>
      <c r="E5384" s="97">
        <v>1.0812625750000001E-2</v>
      </c>
      <c r="F5384" s="97">
        <v>2.1576591300000001E-3</v>
      </c>
      <c r="G5384" s="97">
        <v>2.0120777400000002E-3</v>
      </c>
      <c r="H5384" s="97">
        <v>6.6428883899999997E-3</v>
      </c>
    </row>
    <row r="5385" spans="1:8" x14ac:dyDescent="0.2">
      <c r="A5385" s="42" t="s">
        <v>57</v>
      </c>
      <c r="B5385" s="42" t="s">
        <v>72</v>
      </c>
      <c r="C5385" s="42" t="s">
        <v>115</v>
      </c>
      <c r="D5385" s="43">
        <v>920</v>
      </c>
      <c r="E5385" s="97">
        <v>7.6606152E-3</v>
      </c>
      <c r="F5385" s="97">
        <v>1.2339344299999999E-3</v>
      </c>
      <c r="G5385" s="97">
        <v>2.76000126E-3</v>
      </c>
      <c r="H5385" s="97">
        <v>3.6666790199999999E-3</v>
      </c>
    </row>
    <row r="5386" spans="1:8" x14ac:dyDescent="0.2">
      <c r="A5386" s="42" t="s">
        <v>57</v>
      </c>
      <c r="B5386" s="42" t="s">
        <v>73</v>
      </c>
      <c r="C5386" s="42" t="s">
        <v>115</v>
      </c>
      <c r="D5386" s="43">
        <v>48</v>
      </c>
      <c r="E5386" s="97">
        <v>9.9631074600000005E-3</v>
      </c>
      <c r="F5386" s="97">
        <v>2.20847775E-3</v>
      </c>
      <c r="G5386" s="97">
        <v>1.9545715200000001E-3</v>
      </c>
      <c r="H5386" s="97">
        <v>5.8000576200000001E-3</v>
      </c>
    </row>
    <row r="5387" spans="1:8" x14ac:dyDescent="0.2">
      <c r="A5387" s="42" t="s">
        <v>57</v>
      </c>
      <c r="B5387" s="42" t="s">
        <v>74</v>
      </c>
      <c r="C5387" s="42" t="s">
        <v>115</v>
      </c>
      <c r="D5387" s="43">
        <v>375</v>
      </c>
      <c r="E5387" s="97">
        <v>8.5927775299999998E-3</v>
      </c>
      <c r="F5387" s="97">
        <v>2.3234565399999998E-3</v>
      </c>
      <c r="G5387" s="97">
        <v>1.8407096400000001E-3</v>
      </c>
      <c r="H5387" s="97">
        <v>4.4286108700000004E-3</v>
      </c>
    </row>
    <row r="5388" spans="1:8" x14ac:dyDescent="0.2">
      <c r="A5388" s="42" t="s">
        <v>57</v>
      </c>
      <c r="B5388" s="42" t="s">
        <v>75</v>
      </c>
      <c r="C5388" s="42" t="s">
        <v>115</v>
      </c>
      <c r="D5388" s="43">
        <v>406</v>
      </c>
      <c r="E5388" s="97">
        <v>8.4658933200000008E-3</v>
      </c>
      <c r="F5388" s="97">
        <v>1.4730429900000001E-3</v>
      </c>
      <c r="G5388" s="97">
        <v>1.7399879E-3</v>
      </c>
      <c r="H5388" s="97">
        <v>5.2528619299999999E-3</v>
      </c>
    </row>
    <row r="5389" spans="1:8" x14ac:dyDescent="0.2">
      <c r="A5389" s="42" t="s">
        <v>57</v>
      </c>
      <c r="B5389" s="42" t="s">
        <v>70</v>
      </c>
      <c r="C5389" s="42" t="s">
        <v>112</v>
      </c>
      <c r="D5389" s="43">
        <v>16602</v>
      </c>
      <c r="E5389" s="97">
        <v>6.67047705E-3</v>
      </c>
      <c r="F5389" s="97">
        <v>1.7591676899999999E-3</v>
      </c>
      <c r="G5389" s="97">
        <v>1.11613941E-3</v>
      </c>
      <c r="H5389" s="97">
        <v>3.79516946E-3</v>
      </c>
    </row>
    <row r="5390" spans="1:8" x14ac:dyDescent="0.2">
      <c r="A5390" s="42" t="s">
        <v>57</v>
      </c>
      <c r="B5390" s="42" t="s">
        <v>71</v>
      </c>
      <c r="C5390" s="42" t="s">
        <v>112</v>
      </c>
      <c r="D5390" s="43">
        <v>10064</v>
      </c>
      <c r="E5390" s="97">
        <v>6.7243021899999998E-3</v>
      </c>
      <c r="F5390" s="97">
        <v>1.62001132E-3</v>
      </c>
      <c r="G5390" s="97">
        <v>1.0484597600000001E-3</v>
      </c>
      <c r="H5390" s="97">
        <v>4.0558306399999999E-3</v>
      </c>
    </row>
    <row r="5391" spans="1:8" x14ac:dyDescent="0.2">
      <c r="A5391" s="42" t="s">
        <v>57</v>
      </c>
      <c r="B5391" s="42" t="s">
        <v>72</v>
      </c>
      <c r="C5391" s="42" t="s">
        <v>112</v>
      </c>
      <c r="D5391" s="43">
        <v>4092</v>
      </c>
      <c r="E5391" s="97">
        <v>5.0153074100000002E-3</v>
      </c>
      <c r="F5391" s="97">
        <v>1.58954553E-3</v>
      </c>
      <c r="G5391" s="97">
        <v>9.7154597999999997E-4</v>
      </c>
      <c r="H5391" s="97">
        <v>2.6985947000000001E-3</v>
      </c>
    </row>
    <row r="5392" spans="1:8" x14ac:dyDescent="0.2">
      <c r="A5392" s="42" t="s">
        <v>57</v>
      </c>
      <c r="B5392" s="42" t="s">
        <v>73</v>
      </c>
      <c r="C5392" s="42" t="s">
        <v>112</v>
      </c>
      <c r="D5392" s="43">
        <v>5931</v>
      </c>
      <c r="E5392" s="97">
        <v>7.1773346299999997E-3</v>
      </c>
      <c r="F5392" s="97">
        <v>1.9856823299999999E-3</v>
      </c>
      <c r="G5392" s="97">
        <v>9.9731573000000004E-4</v>
      </c>
      <c r="H5392" s="97">
        <v>4.1943341500000004E-3</v>
      </c>
    </row>
    <row r="5393" spans="1:8" x14ac:dyDescent="0.2">
      <c r="A5393" s="42" t="s">
        <v>57</v>
      </c>
      <c r="B5393" s="42" t="s">
        <v>74</v>
      </c>
      <c r="C5393" s="42" t="s">
        <v>112</v>
      </c>
      <c r="D5393" s="43">
        <v>20541</v>
      </c>
      <c r="E5393" s="97">
        <v>6.8214195899999998E-3</v>
      </c>
      <c r="F5393" s="97">
        <v>1.8217565399999999E-3</v>
      </c>
      <c r="G5393" s="97">
        <v>9.7584785999999999E-4</v>
      </c>
      <c r="H5393" s="97">
        <v>4.02381414E-3</v>
      </c>
    </row>
    <row r="5394" spans="1:8" x14ac:dyDescent="0.2">
      <c r="A5394" s="42" t="s">
        <v>57</v>
      </c>
      <c r="B5394" s="42" t="s">
        <v>75</v>
      </c>
      <c r="C5394" s="42" t="s">
        <v>112</v>
      </c>
      <c r="D5394" s="43">
        <v>14714</v>
      </c>
      <c r="E5394" s="97">
        <v>5.9842082400000003E-3</v>
      </c>
      <c r="F5394" s="97">
        <v>1.3760206100000001E-3</v>
      </c>
      <c r="G5394" s="97">
        <v>8.9649415000000001E-4</v>
      </c>
      <c r="H5394" s="97">
        <v>3.7796554700000001E-3</v>
      </c>
    </row>
    <row r="5395" spans="1:8" x14ac:dyDescent="0.2">
      <c r="A5395" s="42" t="s">
        <v>58</v>
      </c>
      <c r="B5395" s="42" t="s">
        <v>70</v>
      </c>
      <c r="C5395" s="42" t="s">
        <v>114</v>
      </c>
      <c r="D5395" s="43">
        <v>3141</v>
      </c>
      <c r="E5395" s="97">
        <v>7.1891616199999996E-3</v>
      </c>
      <c r="F5395" s="97">
        <v>1.42780052E-3</v>
      </c>
      <c r="G5395" s="97">
        <v>1.81986722E-3</v>
      </c>
      <c r="H5395" s="97">
        <v>3.9410880600000003E-3</v>
      </c>
    </row>
    <row r="5396" spans="1:8" x14ac:dyDescent="0.2">
      <c r="A5396" s="42" t="s">
        <v>58</v>
      </c>
      <c r="B5396" s="42" t="s">
        <v>71</v>
      </c>
      <c r="C5396" s="42" t="s">
        <v>114</v>
      </c>
      <c r="D5396" s="43">
        <v>1323</v>
      </c>
      <c r="E5396" s="97">
        <v>1.041508298E-2</v>
      </c>
      <c r="F5396" s="97">
        <v>2.6637427299999999E-3</v>
      </c>
      <c r="G5396" s="97">
        <v>2.0184377999999999E-3</v>
      </c>
      <c r="H5396" s="97">
        <v>5.7321758699999999E-3</v>
      </c>
    </row>
    <row r="5397" spans="1:8" x14ac:dyDescent="0.2">
      <c r="A5397" s="42" t="s">
        <v>58</v>
      </c>
      <c r="B5397" s="42" t="s">
        <v>72</v>
      </c>
      <c r="C5397" s="42" t="s">
        <v>114</v>
      </c>
      <c r="D5397" s="43">
        <v>15114</v>
      </c>
      <c r="E5397" s="97">
        <v>5.8172347599999997E-3</v>
      </c>
      <c r="F5397" s="97">
        <v>6.6093192000000003E-4</v>
      </c>
      <c r="G5397" s="97">
        <v>2.1370077299999999E-3</v>
      </c>
      <c r="H5397" s="97">
        <v>3.0192793200000002E-3</v>
      </c>
    </row>
    <row r="5398" spans="1:8" x14ac:dyDescent="0.2">
      <c r="A5398" s="42" t="s">
        <v>58</v>
      </c>
      <c r="B5398" s="42" t="s">
        <v>73</v>
      </c>
      <c r="C5398" s="42" t="s">
        <v>114</v>
      </c>
      <c r="D5398" s="43">
        <v>840</v>
      </c>
      <c r="E5398" s="97">
        <v>8.23667581E-3</v>
      </c>
      <c r="F5398" s="97">
        <v>1.6594877399999999E-3</v>
      </c>
      <c r="G5398" s="97">
        <v>1.6654263499999999E-3</v>
      </c>
      <c r="H5398" s="97">
        <v>4.9109482799999998E-3</v>
      </c>
    </row>
    <row r="5399" spans="1:8" x14ac:dyDescent="0.2">
      <c r="A5399" s="42" t="s">
        <v>58</v>
      </c>
      <c r="B5399" s="42" t="s">
        <v>74</v>
      </c>
      <c r="C5399" s="42" t="s">
        <v>114</v>
      </c>
      <c r="D5399" s="43">
        <v>3608</v>
      </c>
      <c r="E5399" s="97">
        <v>8.2095918699999996E-3</v>
      </c>
      <c r="F5399" s="97">
        <v>1.78503764E-3</v>
      </c>
      <c r="G5399" s="97">
        <v>1.7291016299999999E-3</v>
      </c>
      <c r="H5399" s="97">
        <v>4.6947271400000004E-3</v>
      </c>
    </row>
    <row r="5400" spans="1:8" x14ac:dyDescent="0.2">
      <c r="A5400" s="42" t="s">
        <v>58</v>
      </c>
      <c r="B5400" s="42" t="s">
        <v>75</v>
      </c>
      <c r="C5400" s="42" t="s">
        <v>114</v>
      </c>
      <c r="D5400" s="43">
        <v>4331</v>
      </c>
      <c r="E5400" s="97">
        <v>8.0227705700000006E-3</v>
      </c>
      <c r="F5400" s="97">
        <v>1.05679476E-3</v>
      </c>
      <c r="G5400" s="97">
        <v>1.6135929700000001E-3</v>
      </c>
      <c r="H5400" s="97">
        <v>5.3515699400000002E-3</v>
      </c>
    </row>
    <row r="5401" spans="1:8" x14ac:dyDescent="0.2">
      <c r="A5401" s="42" t="s">
        <v>58</v>
      </c>
      <c r="B5401" s="42" t="s">
        <v>70</v>
      </c>
      <c r="C5401" s="42" t="s">
        <v>113</v>
      </c>
      <c r="D5401" s="43">
        <v>6422</v>
      </c>
      <c r="E5401" s="97">
        <v>7.5371027699999999E-3</v>
      </c>
      <c r="F5401" s="97">
        <v>1.8343174800000001E-3</v>
      </c>
      <c r="G5401" s="97">
        <v>1.6599476200000001E-3</v>
      </c>
      <c r="H5401" s="97">
        <v>4.0428371699999998E-3</v>
      </c>
    </row>
    <row r="5402" spans="1:8" x14ac:dyDescent="0.2">
      <c r="A5402" s="42" t="s">
        <v>58</v>
      </c>
      <c r="B5402" s="42" t="s">
        <v>71</v>
      </c>
      <c r="C5402" s="42" t="s">
        <v>113</v>
      </c>
      <c r="D5402" s="43">
        <v>1682</v>
      </c>
      <c r="E5402" s="97">
        <v>9.1564135299999991E-3</v>
      </c>
      <c r="F5402" s="97">
        <v>2.5353756900000001E-3</v>
      </c>
      <c r="G5402" s="97">
        <v>1.87800682E-3</v>
      </c>
      <c r="H5402" s="97">
        <v>4.74303055E-3</v>
      </c>
    </row>
    <row r="5403" spans="1:8" x14ac:dyDescent="0.2">
      <c r="A5403" s="42" t="s">
        <v>58</v>
      </c>
      <c r="B5403" s="42" t="s">
        <v>72</v>
      </c>
      <c r="C5403" s="42" t="s">
        <v>113</v>
      </c>
      <c r="D5403" s="43">
        <v>10296</v>
      </c>
      <c r="E5403" s="97">
        <v>7.4697099900000001E-3</v>
      </c>
      <c r="F5403" s="97">
        <v>1.01870938E-3</v>
      </c>
      <c r="G5403" s="97">
        <v>1.3899116099999999E-3</v>
      </c>
      <c r="H5403" s="97">
        <v>5.0610885199999997E-3</v>
      </c>
    </row>
    <row r="5404" spans="1:8" x14ac:dyDescent="0.2">
      <c r="A5404" s="42" t="s">
        <v>58</v>
      </c>
      <c r="B5404" s="42" t="s">
        <v>73</v>
      </c>
      <c r="C5404" s="42" t="s">
        <v>113</v>
      </c>
      <c r="D5404" s="43">
        <v>1430</v>
      </c>
      <c r="E5404" s="97">
        <v>8.5864087200000008E-3</v>
      </c>
      <c r="F5404" s="97">
        <v>2.1134580600000001E-3</v>
      </c>
      <c r="G5404" s="97">
        <v>1.55758685E-3</v>
      </c>
      <c r="H5404" s="97">
        <v>4.9153633300000003E-3</v>
      </c>
    </row>
    <row r="5405" spans="1:8" x14ac:dyDescent="0.2">
      <c r="A5405" s="42" t="s">
        <v>58</v>
      </c>
      <c r="B5405" s="42" t="s">
        <v>74</v>
      </c>
      <c r="C5405" s="42" t="s">
        <v>113</v>
      </c>
      <c r="D5405" s="43">
        <v>6597</v>
      </c>
      <c r="E5405" s="97">
        <v>8.2507846999999995E-3</v>
      </c>
      <c r="F5405" s="97">
        <v>2.1329505500000002E-3</v>
      </c>
      <c r="G5405" s="97">
        <v>1.54427108E-3</v>
      </c>
      <c r="H5405" s="97">
        <v>4.57356259E-3</v>
      </c>
    </row>
    <row r="5406" spans="1:8" x14ac:dyDescent="0.2">
      <c r="A5406" s="42" t="s">
        <v>58</v>
      </c>
      <c r="B5406" s="42" t="s">
        <v>75</v>
      </c>
      <c r="C5406" s="42" t="s">
        <v>113</v>
      </c>
      <c r="D5406" s="43">
        <v>7412</v>
      </c>
      <c r="E5406" s="97">
        <v>7.94853729E-3</v>
      </c>
      <c r="F5406" s="97">
        <v>1.4347430299999999E-3</v>
      </c>
      <c r="G5406" s="97">
        <v>1.43775678E-3</v>
      </c>
      <c r="H5406" s="97">
        <v>5.0760369900000003E-3</v>
      </c>
    </row>
    <row r="5407" spans="1:8" x14ac:dyDescent="0.2">
      <c r="A5407" s="42" t="s">
        <v>58</v>
      </c>
      <c r="B5407" s="42" t="s">
        <v>70</v>
      </c>
      <c r="C5407" s="42" t="s">
        <v>115</v>
      </c>
      <c r="D5407" s="43">
        <v>494</v>
      </c>
      <c r="E5407" s="97">
        <v>8.6444742000000001E-3</v>
      </c>
      <c r="F5407" s="97">
        <v>2.3628680799999999E-3</v>
      </c>
      <c r="G5407" s="97">
        <v>2.35623759E-3</v>
      </c>
      <c r="H5407" s="97">
        <v>3.92536806E-3</v>
      </c>
    </row>
    <row r="5408" spans="1:8" x14ac:dyDescent="0.2">
      <c r="A5408" s="42" t="s">
        <v>58</v>
      </c>
      <c r="B5408" s="42" t="s">
        <v>71</v>
      </c>
      <c r="C5408" s="42" t="s">
        <v>115</v>
      </c>
      <c r="D5408" s="43">
        <v>166</v>
      </c>
      <c r="E5408" s="97">
        <v>1.04512492E-2</v>
      </c>
      <c r="F5408" s="97">
        <v>2.8865459300000001E-3</v>
      </c>
      <c r="G5408" s="97">
        <v>2.6545066899999999E-3</v>
      </c>
      <c r="H5408" s="97">
        <v>4.9101961E-3</v>
      </c>
    </row>
    <row r="5409" spans="1:8" x14ac:dyDescent="0.2">
      <c r="A5409" s="42" t="s">
        <v>58</v>
      </c>
      <c r="B5409" s="42" t="s">
        <v>72</v>
      </c>
      <c r="C5409" s="42" t="s">
        <v>115</v>
      </c>
      <c r="D5409" s="43">
        <v>813</v>
      </c>
      <c r="E5409" s="97">
        <v>8.6448935000000005E-3</v>
      </c>
      <c r="F5409" s="97">
        <v>1.5289733800000001E-3</v>
      </c>
      <c r="G5409" s="97">
        <v>2.7250037399999998E-3</v>
      </c>
      <c r="H5409" s="97">
        <v>4.3909158800000004E-3</v>
      </c>
    </row>
    <row r="5410" spans="1:8" x14ac:dyDescent="0.2">
      <c r="A5410" s="42" t="s">
        <v>58</v>
      </c>
      <c r="B5410" s="42" t="s">
        <v>73</v>
      </c>
      <c r="C5410" s="42" t="s">
        <v>115</v>
      </c>
      <c r="D5410" s="43">
        <v>72</v>
      </c>
      <c r="E5410" s="97">
        <v>1.0499935490000001E-2</v>
      </c>
      <c r="F5410" s="97">
        <v>4.0004498699999997E-3</v>
      </c>
      <c r="G5410" s="97">
        <v>1.9536070199999999E-3</v>
      </c>
      <c r="H5410" s="97">
        <v>4.5458781000000002E-3</v>
      </c>
    </row>
    <row r="5411" spans="1:8" x14ac:dyDescent="0.2">
      <c r="A5411" s="42" t="s">
        <v>58</v>
      </c>
      <c r="B5411" s="42" t="s">
        <v>74</v>
      </c>
      <c r="C5411" s="42" t="s">
        <v>115</v>
      </c>
      <c r="D5411" s="43">
        <v>540</v>
      </c>
      <c r="E5411" s="97">
        <v>9.1469047700000004E-3</v>
      </c>
      <c r="F5411" s="97">
        <v>2.5096662600000001E-3</v>
      </c>
      <c r="G5411" s="97">
        <v>1.8346834000000001E-3</v>
      </c>
      <c r="H5411" s="97">
        <v>4.8025546299999998E-3</v>
      </c>
    </row>
    <row r="5412" spans="1:8" x14ac:dyDescent="0.2">
      <c r="A5412" s="42" t="s">
        <v>58</v>
      </c>
      <c r="B5412" s="42" t="s">
        <v>75</v>
      </c>
      <c r="C5412" s="42" t="s">
        <v>115</v>
      </c>
      <c r="D5412" s="43">
        <v>614</v>
      </c>
      <c r="E5412" s="97">
        <v>9.4002968400000008E-3</v>
      </c>
      <c r="F5412" s="97">
        <v>1.9909101500000001E-3</v>
      </c>
      <c r="G5412" s="97">
        <v>1.9766027899999999E-3</v>
      </c>
      <c r="H5412" s="97">
        <v>5.4327834100000002E-3</v>
      </c>
    </row>
    <row r="5413" spans="1:8" x14ac:dyDescent="0.2">
      <c r="A5413" s="42" t="s">
        <v>58</v>
      </c>
      <c r="B5413" s="42" t="s">
        <v>70</v>
      </c>
      <c r="C5413" s="42" t="s">
        <v>112</v>
      </c>
      <c r="D5413" s="43">
        <v>20608</v>
      </c>
      <c r="E5413" s="97">
        <v>6.4298022799999998E-3</v>
      </c>
      <c r="F5413" s="97">
        <v>1.7402427800000001E-3</v>
      </c>
      <c r="G5413" s="97">
        <v>1.05875852E-3</v>
      </c>
      <c r="H5413" s="97">
        <v>3.6793253500000001E-3</v>
      </c>
    </row>
    <row r="5414" spans="1:8" x14ac:dyDescent="0.2">
      <c r="A5414" s="42" t="s">
        <v>58</v>
      </c>
      <c r="B5414" s="42" t="s">
        <v>71</v>
      </c>
      <c r="C5414" s="42" t="s">
        <v>112</v>
      </c>
      <c r="D5414" s="43">
        <v>10398</v>
      </c>
      <c r="E5414" s="97">
        <v>6.3893416799999997E-3</v>
      </c>
      <c r="F5414" s="97">
        <v>1.60753157E-3</v>
      </c>
      <c r="G5414" s="97">
        <v>9.9358694000000001E-4</v>
      </c>
      <c r="H5414" s="97">
        <v>3.7882227000000002E-3</v>
      </c>
    </row>
    <row r="5415" spans="1:8" x14ac:dyDescent="0.2">
      <c r="A5415" s="42" t="s">
        <v>58</v>
      </c>
      <c r="B5415" s="42" t="s">
        <v>72</v>
      </c>
      <c r="C5415" s="42" t="s">
        <v>112</v>
      </c>
      <c r="D5415" s="43">
        <v>14263</v>
      </c>
      <c r="E5415" s="97">
        <v>5.1783028200000003E-3</v>
      </c>
      <c r="F5415" s="97">
        <v>9.8160993999999997E-4</v>
      </c>
      <c r="G5415" s="97">
        <v>1.01473112E-3</v>
      </c>
      <c r="H5415" s="97">
        <v>3.1819612799999998E-3</v>
      </c>
    </row>
    <row r="5416" spans="1:8" x14ac:dyDescent="0.2">
      <c r="A5416" s="42" t="s">
        <v>58</v>
      </c>
      <c r="B5416" s="42" t="s">
        <v>73</v>
      </c>
      <c r="C5416" s="42" t="s">
        <v>112</v>
      </c>
      <c r="D5416" s="43">
        <v>6892</v>
      </c>
      <c r="E5416" s="97">
        <v>6.9353135899999996E-3</v>
      </c>
      <c r="F5416" s="97">
        <v>1.9096699199999999E-3</v>
      </c>
      <c r="G5416" s="97">
        <v>9.8316966000000006E-4</v>
      </c>
      <c r="H5416" s="97">
        <v>4.0424701599999996E-3</v>
      </c>
    </row>
    <row r="5417" spans="1:8" x14ac:dyDescent="0.2">
      <c r="A5417" s="42" t="s">
        <v>58</v>
      </c>
      <c r="B5417" s="42" t="s">
        <v>74</v>
      </c>
      <c r="C5417" s="42" t="s">
        <v>112</v>
      </c>
      <c r="D5417" s="43">
        <v>21857</v>
      </c>
      <c r="E5417" s="97">
        <v>6.7709194100000003E-3</v>
      </c>
      <c r="F5417" s="97">
        <v>1.78798477E-3</v>
      </c>
      <c r="G5417" s="97">
        <v>9.4882866000000005E-4</v>
      </c>
      <c r="H5417" s="97">
        <v>4.0341054900000003E-3</v>
      </c>
    </row>
    <row r="5418" spans="1:8" x14ac:dyDescent="0.2">
      <c r="A5418" s="42" t="s">
        <v>58</v>
      </c>
      <c r="B5418" s="42" t="s">
        <v>75</v>
      </c>
      <c r="C5418" s="42" t="s">
        <v>112</v>
      </c>
      <c r="D5418" s="43">
        <v>15881</v>
      </c>
      <c r="E5418" s="97">
        <v>5.9898691500000004E-3</v>
      </c>
      <c r="F5418" s="97">
        <v>1.32322303E-3</v>
      </c>
      <c r="G5418" s="97">
        <v>8.6577636000000004E-4</v>
      </c>
      <c r="H5418" s="97">
        <v>3.8008692799999999E-3</v>
      </c>
    </row>
    <row r="5419" spans="1:8" x14ac:dyDescent="0.2">
      <c r="A5419" s="42" t="s">
        <v>59</v>
      </c>
      <c r="B5419" s="42" t="s">
        <v>70</v>
      </c>
      <c r="C5419" s="42" t="s">
        <v>114</v>
      </c>
      <c r="D5419" s="43">
        <v>4374</v>
      </c>
      <c r="E5419" s="97">
        <v>7.2322957100000003E-3</v>
      </c>
      <c r="F5419" s="97">
        <v>1.3875444299999999E-3</v>
      </c>
      <c r="G5419" s="97">
        <v>1.85931892E-3</v>
      </c>
      <c r="H5419" s="97">
        <v>3.9850667100000004E-3</v>
      </c>
    </row>
    <row r="5420" spans="1:8" x14ac:dyDescent="0.2">
      <c r="A5420" s="42" t="s">
        <v>59</v>
      </c>
      <c r="B5420" s="42" t="s">
        <v>71</v>
      </c>
      <c r="C5420" s="42" t="s">
        <v>114</v>
      </c>
      <c r="D5420" s="43">
        <v>1241</v>
      </c>
      <c r="E5420" s="97">
        <v>9.1291462699999992E-3</v>
      </c>
      <c r="F5420" s="97">
        <v>1.9972316900000002E-3</v>
      </c>
      <c r="G5420" s="97">
        <v>2.0190088500000002E-3</v>
      </c>
      <c r="H5420" s="97">
        <v>5.1123083799999997E-3</v>
      </c>
    </row>
    <row r="5421" spans="1:8" x14ac:dyDescent="0.2">
      <c r="A5421" s="42" t="s">
        <v>59</v>
      </c>
      <c r="B5421" s="42" t="s">
        <v>72</v>
      </c>
      <c r="C5421" s="42" t="s">
        <v>114</v>
      </c>
      <c r="D5421" s="43">
        <v>13550</v>
      </c>
      <c r="E5421" s="97">
        <v>6.7452582299999996E-3</v>
      </c>
      <c r="F5421" s="97">
        <v>7.0081036999999999E-4</v>
      </c>
      <c r="G5421" s="97">
        <v>2.5433030200000002E-3</v>
      </c>
      <c r="H5421" s="97">
        <v>3.5011332499999999E-3</v>
      </c>
    </row>
    <row r="5422" spans="1:8" x14ac:dyDescent="0.2">
      <c r="A5422" s="42" t="s">
        <v>59</v>
      </c>
      <c r="B5422" s="42" t="s">
        <v>73</v>
      </c>
      <c r="C5422" s="42" t="s">
        <v>114</v>
      </c>
      <c r="D5422" s="43">
        <v>953</v>
      </c>
      <c r="E5422" s="97">
        <v>7.8766733199999994E-3</v>
      </c>
      <c r="F5422" s="97">
        <v>1.53327917E-3</v>
      </c>
      <c r="G5422" s="97">
        <v>1.7011700499999999E-3</v>
      </c>
      <c r="H5422" s="97">
        <v>4.6416771099999999E-3</v>
      </c>
    </row>
    <row r="5423" spans="1:8" x14ac:dyDescent="0.2">
      <c r="A5423" s="42" t="s">
        <v>59</v>
      </c>
      <c r="B5423" s="42" t="s">
        <v>74</v>
      </c>
      <c r="C5423" s="42" t="s">
        <v>114</v>
      </c>
      <c r="D5423" s="43">
        <v>3822</v>
      </c>
      <c r="E5423" s="97">
        <v>8.1022574E-3</v>
      </c>
      <c r="F5423" s="97">
        <v>1.72554218E-3</v>
      </c>
      <c r="G5423" s="97">
        <v>1.7364167300000001E-3</v>
      </c>
      <c r="H5423" s="97">
        <v>4.6396408800000004E-3</v>
      </c>
    </row>
    <row r="5424" spans="1:8" x14ac:dyDescent="0.2">
      <c r="A5424" s="42" t="s">
        <v>59</v>
      </c>
      <c r="B5424" s="42" t="s">
        <v>75</v>
      </c>
      <c r="C5424" s="42" t="s">
        <v>114</v>
      </c>
      <c r="D5424" s="43">
        <v>4287</v>
      </c>
      <c r="E5424" s="97">
        <v>7.9863214599999992E-3</v>
      </c>
      <c r="F5424" s="97">
        <v>1.0156699800000001E-3</v>
      </c>
      <c r="G5424" s="97">
        <v>1.5808098499999999E-3</v>
      </c>
      <c r="H5424" s="97">
        <v>5.3889313100000001E-3</v>
      </c>
    </row>
    <row r="5425" spans="1:8" x14ac:dyDescent="0.2">
      <c r="A5425" s="42" t="s">
        <v>59</v>
      </c>
      <c r="B5425" s="42" t="s">
        <v>70</v>
      </c>
      <c r="C5425" s="42" t="s">
        <v>113</v>
      </c>
      <c r="D5425" s="43">
        <v>8727</v>
      </c>
      <c r="E5425" s="97">
        <v>7.58786697E-3</v>
      </c>
      <c r="F5425" s="97">
        <v>1.82022218E-3</v>
      </c>
      <c r="G5425" s="97">
        <v>1.62313666E-3</v>
      </c>
      <c r="H5425" s="97">
        <v>4.1445076500000004E-3</v>
      </c>
    </row>
    <row r="5426" spans="1:8" x14ac:dyDescent="0.2">
      <c r="A5426" s="42" t="s">
        <v>59</v>
      </c>
      <c r="B5426" s="42" t="s">
        <v>71</v>
      </c>
      <c r="C5426" s="42" t="s">
        <v>113</v>
      </c>
      <c r="D5426" s="43">
        <v>2061</v>
      </c>
      <c r="E5426" s="97">
        <v>8.6845200399999992E-3</v>
      </c>
      <c r="F5426" s="97">
        <v>2.05032368E-3</v>
      </c>
      <c r="G5426" s="97">
        <v>1.7738768299999999E-3</v>
      </c>
      <c r="H5426" s="97">
        <v>4.8603190499999999E-3</v>
      </c>
    </row>
    <row r="5427" spans="1:8" x14ac:dyDescent="0.2">
      <c r="A5427" s="42" t="s">
        <v>59</v>
      </c>
      <c r="B5427" s="42" t="s">
        <v>72</v>
      </c>
      <c r="C5427" s="42" t="s">
        <v>113</v>
      </c>
      <c r="D5427" s="43">
        <v>8753</v>
      </c>
      <c r="E5427" s="97">
        <v>8.2698852699999992E-3</v>
      </c>
      <c r="F5427" s="97">
        <v>1.1902160199999999E-3</v>
      </c>
      <c r="G5427" s="97">
        <v>1.8812264600000001E-3</v>
      </c>
      <c r="H5427" s="97">
        <v>5.1984422999999998E-3</v>
      </c>
    </row>
    <row r="5428" spans="1:8" x14ac:dyDescent="0.2">
      <c r="A5428" s="42" t="s">
        <v>59</v>
      </c>
      <c r="B5428" s="42" t="s">
        <v>73</v>
      </c>
      <c r="C5428" s="42" t="s">
        <v>113</v>
      </c>
      <c r="D5428" s="43">
        <v>1582</v>
      </c>
      <c r="E5428" s="97">
        <v>8.4328028199999999E-3</v>
      </c>
      <c r="F5428" s="97">
        <v>2.0838379000000001E-3</v>
      </c>
      <c r="G5428" s="97">
        <v>1.62882755E-3</v>
      </c>
      <c r="H5428" s="97">
        <v>4.7201368899999997E-3</v>
      </c>
    </row>
    <row r="5429" spans="1:8" x14ac:dyDescent="0.2">
      <c r="A5429" s="42" t="s">
        <v>59</v>
      </c>
      <c r="B5429" s="42" t="s">
        <v>74</v>
      </c>
      <c r="C5429" s="42" t="s">
        <v>113</v>
      </c>
      <c r="D5429" s="43">
        <v>6691</v>
      </c>
      <c r="E5429" s="97">
        <v>8.2771665699999993E-3</v>
      </c>
      <c r="F5429" s="97">
        <v>2.14363729E-3</v>
      </c>
      <c r="G5429" s="97">
        <v>1.49513107E-3</v>
      </c>
      <c r="H5429" s="97">
        <v>4.6383977300000004E-3</v>
      </c>
    </row>
    <row r="5430" spans="1:8" x14ac:dyDescent="0.2">
      <c r="A5430" s="42" t="s">
        <v>59</v>
      </c>
      <c r="B5430" s="42" t="s">
        <v>75</v>
      </c>
      <c r="C5430" s="42" t="s">
        <v>113</v>
      </c>
      <c r="D5430" s="43">
        <v>7424</v>
      </c>
      <c r="E5430" s="97">
        <v>7.9674994399999994E-3</v>
      </c>
      <c r="F5430" s="97">
        <v>1.4242142000000001E-3</v>
      </c>
      <c r="G5430" s="97">
        <v>1.3750836299999999E-3</v>
      </c>
      <c r="H5430" s="97">
        <v>5.1682011100000003E-3</v>
      </c>
    </row>
    <row r="5431" spans="1:8" x14ac:dyDescent="0.2">
      <c r="A5431" s="42" t="s">
        <v>59</v>
      </c>
      <c r="B5431" s="42" t="s">
        <v>70</v>
      </c>
      <c r="C5431" s="42" t="s">
        <v>115</v>
      </c>
      <c r="D5431" s="43">
        <v>619</v>
      </c>
      <c r="E5431" s="97">
        <v>8.6892311999999996E-3</v>
      </c>
      <c r="F5431" s="97">
        <v>2.3938885E-3</v>
      </c>
      <c r="G5431" s="97">
        <v>2.3283893300000001E-3</v>
      </c>
      <c r="H5431" s="97">
        <v>3.9669528900000001E-3</v>
      </c>
    </row>
    <row r="5432" spans="1:8" x14ac:dyDescent="0.2">
      <c r="A5432" s="42" t="s">
        <v>59</v>
      </c>
      <c r="B5432" s="42" t="s">
        <v>71</v>
      </c>
      <c r="C5432" s="42" t="s">
        <v>115</v>
      </c>
      <c r="D5432" s="43">
        <v>255</v>
      </c>
      <c r="E5432" s="97">
        <v>1.3684821830000001E-2</v>
      </c>
      <c r="F5432" s="97">
        <v>3.4572891599999999E-3</v>
      </c>
      <c r="G5432" s="97">
        <v>2.4738559500000002E-3</v>
      </c>
      <c r="H5432" s="97">
        <v>7.7536762300000001E-3</v>
      </c>
    </row>
    <row r="5433" spans="1:8" x14ac:dyDescent="0.2">
      <c r="A5433" s="42" t="s">
        <v>59</v>
      </c>
      <c r="B5433" s="42" t="s">
        <v>72</v>
      </c>
      <c r="C5433" s="42" t="s">
        <v>115</v>
      </c>
      <c r="D5433" s="43">
        <v>1461</v>
      </c>
      <c r="E5433" s="97">
        <v>8.5185024400000007E-3</v>
      </c>
      <c r="F5433" s="97">
        <v>1.65464872E-3</v>
      </c>
      <c r="G5433" s="97">
        <v>2.8928528200000002E-3</v>
      </c>
      <c r="H5433" s="97">
        <v>3.9710004099999998E-3</v>
      </c>
    </row>
    <row r="5434" spans="1:8" x14ac:dyDescent="0.2">
      <c r="A5434" s="42" t="s">
        <v>59</v>
      </c>
      <c r="B5434" s="42" t="s">
        <v>73</v>
      </c>
      <c r="C5434" s="42" t="s">
        <v>115</v>
      </c>
      <c r="D5434" s="43">
        <v>65</v>
      </c>
      <c r="E5434" s="97">
        <v>1.1061075199999999E-2</v>
      </c>
      <c r="F5434" s="97">
        <v>3.6045225500000002E-3</v>
      </c>
      <c r="G5434" s="97">
        <v>2.0402419200000002E-3</v>
      </c>
      <c r="H5434" s="97">
        <v>5.4163103000000002E-3</v>
      </c>
    </row>
    <row r="5435" spans="1:8" x14ac:dyDescent="0.2">
      <c r="A5435" s="42" t="s">
        <v>59</v>
      </c>
      <c r="B5435" s="42" t="s">
        <v>74</v>
      </c>
      <c r="C5435" s="42" t="s">
        <v>115</v>
      </c>
      <c r="D5435" s="43">
        <v>590</v>
      </c>
      <c r="E5435" s="97">
        <v>9.6458919300000008E-3</v>
      </c>
      <c r="F5435" s="97">
        <v>2.5483951000000002E-3</v>
      </c>
      <c r="G5435" s="97">
        <v>2.1513062399999999E-3</v>
      </c>
      <c r="H5435" s="97">
        <v>4.94619012E-3</v>
      </c>
    </row>
    <row r="5436" spans="1:8" x14ac:dyDescent="0.2">
      <c r="A5436" s="42" t="s">
        <v>59</v>
      </c>
      <c r="B5436" s="42" t="s">
        <v>75</v>
      </c>
      <c r="C5436" s="42" t="s">
        <v>115</v>
      </c>
      <c r="D5436" s="43">
        <v>604</v>
      </c>
      <c r="E5436" s="97">
        <v>9.4238638100000004E-3</v>
      </c>
      <c r="F5436" s="97">
        <v>1.8864588699999999E-3</v>
      </c>
      <c r="G5436" s="97">
        <v>1.8224756899999999E-3</v>
      </c>
      <c r="H5436" s="97">
        <v>5.7149287799999997E-3</v>
      </c>
    </row>
    <row r="5437" spans="1:8" x14ac:dyDescent="0.2">
      <c r="A5437" s="42" t="s">
        <v>59</v>
      </c>
      <c r="B5437" s="42" t="s">
        <v>70</v>
      </c>
      <c r="C5437" s="42" t="s">
        <v>112</v>
      </c>
      <c r="D5437" s="43">
        <v>23480</v>
      </c>
      <c r="E5437" s="97">
        <v>6.3776137800000002E-3</v>
      </c>
      <c r="F5437" s="97">
        <v>1.6699779499999999E-3</v>
      </c>
      <c r="G5437" s="97">
        <v>1.05388723E-3</v>
      </c>
      <c r="H5437" s="97">
        <v>3.65374812E-3</v>
      </c>
    </row>
    <row r="5438" spans="1:8" x14ac:dyDescent="0.2">
      <c r="A5438" s="42" t="s">
        <v>59</v>
      </c>
      <c r="B5438" s="42" t="s">
        <v>71</v>
      </c>
      <c r="C5438" s="42" t="s">
        <v>112</v>
      </c>
      <c r="D5438" s="43">
        <v>12108</v>
      </c>
      <c r="E5438" s="97">
        <v>5.9797219999999998E-3</v>
      </c>
      <c r="F5438" s="97">
        <v>1.38031229E-3</v>
      </c>
      <c r="G5438" s="97">
        <v>1.00729024E-3</v>
      </c>
      <c r="H5438" s="97">
        <v>3.59211899E-3</v>
      </c>
    </row>
    <row r="5439" spans="1:8" x14ac:dyDescent="0.2">
      <c r="A5439" s="42" t="s">
        <v>59</v>
      </c>
      <c r="B5439" s="42" t="s">
        <v>72</v>
      </c>
      <c r="C5439" s="42" t="s">
        <v>112</v>
      </c>
      <c r="D5439" s="43">
        <v>4641</v>
      </c>
      <c r="E5439" s="97">
        <v>5.3888547299999999E-3</v>
      </c>
      <c r="F5439" s="97">
        <v>1.1936456600000001E-3</v>
      </c>
      <c r="G5439" s="97">
        <v>1.0898456000000001E-3</v>
      </c>
      <c r="H5439" s="97">
        <v>3.1053629899999999E-3</v>
      </c>
    </row>
    <row r="5440" spans="1:8" x14ac:dyDescent="0.2">
      <c r="A5440" s="42" t="s">
        <v>59</v>
      </c>
      <c r="B5440" s="42" t="s">
        <v>73</v>
      </c>
      <c r="C5440" s="42" t="s">
        <v>112</v>
      </c>
      <c r="D5440" s="43">
        <v>7290</v>
      </c>
      <c r="E5440" s="97">
        <v>6.8358400100000001E-3</v>
      </c>
      <c r="F5440" s="97">
        <v>1.9218771400000001E-3</v>
      </c>
      <c r="G5440" s="97">
        <v>9.7499722E-4</v>
      </c>
      <c r="H5440" s="97">
        <v>3.9389651700000002E-3</v>
      </c>
    </row>
    <row r="5441" spans="1:8" x14ac:dyDescent="0.2">
      <c r="A5441" s="42" t="s">
        <v>59</v>
      </c>
      <c r="B5441" s="42" t="s">
        <v>74</v>
      </c>
      <c r="C5441" s="42" t="s">
        <v>112</v>
      </c>
      <c r="D5441" s="43">
        <v>21943</v>
      </c>
      <c r="E5441" s="97">
        <v>6.77742372E-3</v>
      </c>
      <c r="F5441" s="97">
        <v>1.7897452E-3</v>
      </c>
      <c r="G5441" s="97">
        <v>9.5946691999999997E-4</v>
      </c>
      <c r="H5441" s="97">
        <v>4.0282111099999999E-3</v>
      </c>
    </row>
    <row r="5442" spans="1:8" x14ac:dyDescent="0.2">
      <c r="A5442" s="42" t="s">
        <v>59</v>
      </c>
      <c r="B5442" s="42" t="s">
        <v>75</v>
      </c>
      <c r="C5442" s="42" t="s">
        <v>112</v>
      </c>
      <c r="D5442" s="43">
        <v>15873</v>
      </c>
      <c r="E5442" s="97">
        <v>5.9643156199999997E-3</v>
      </c>
      <c r="F5442" s="97">
        <v>1.29991637E-3</v>
      </c>
      <c r="G5442" s="97">
        <v>8.5777624E-4</v>
      </c>
      <c r="H5442" s="97">
        <v>3.80662252E-3</v>
      </c>
    </row>
    <row r="5443" spans="1:8" x14ac:dyDescent="0.2">
      <c r="A5443" s="42" t="s">
        <v>60</v>
      </c>
      <c r="B5443" s="42" t="s">
        <v>70</v>
      </c>
      <c r="C5443" s="42" t="s">
        <v>114</v>
      </c>
      <c r="D5443" s="43">
        <v>4627</v>
      </c>
      <c r="E5443" s="97">
        <v>7.3113175899999997E-3</v>
      </c>
      <c r="F5443" s="97">
        <v>1.36476744E-3</v>
      </c>
      <c r="G5443" s="97">
        <v>1.91956507E-3</v>
      </c>
      <c r="H5443" s="97">
        <v>4.0266393899999996E-3</v>
      </c>
    </row>
    <row r="5444" spans="1:8" x14ac:dyDescent="0.2">
      <c r="A5444" s="42" t="s">
        <v>60</v>
      </c>
      <c r="B5444" s="42" t="s">
        <v>71</v>
      </c>
      <c r="C5444" s="42" t="s">
        <v>114</v>
      </c>
      <c r="D5444" s="43">
        <v>1129</v>
      </c>
      <c r="E5444" s="97">
        <v>9.1018249500000002E-3</v>
      </c>
      <c r="F5444" s="97">
        <v>2.2342983900000002E-3</v>
      </c>
      <c r="G5444" s="97">
        <v>1.9471096400000001E-3</v>
      </c>
      <c r="H5444" s="97">
        <v>4.9194220700000003E-3</v>
      </c>
    </row>
    <row r="5445" spans="1:8" x14ac:dyDescent="0.2">
      <c r="A5445" s="42" t="s">
        <v>60</v>
      </c>
      <c r="B5445" s="42" t="s">
        <v>72</v>
      </c>
      <c r="C5445" s="42" t="s">
        <v>114</v>
      </c>
      <c r="D5445" s="43">
        <v>6066</v>
      </c>
      <c r="E5445" s="97">
        <v>7.1067483699999998E-3</v>
      </c>
      <c r="F5445" s="97">
        <v>6.7191615999999995E-4</v>
      </c>
      <c r="G5445" s="97">
        <v>2.9993888100000002E-3</v>
      </c>
      <c r="H5445" s="97">
        <v>3.43540475E-3</v>
      </c>
    </row>
    <row r="5446" spans="1:8" x14ac:dyDescent="0.2">
      <c r="A5446" s="42" t="s">
        <v>60</v>
      </c>
      <c r="B5446" s="42" t="s">
        <v>73</v>
      </c>
      <c r="C5446" s="42" t="s">
        <v>114</v>
      </c>
      <c r="D5446" s="43">
        <v>1062</v>
      </c>
      <c r="E5446" s="97">
        <v>8.0140978900000003E-3</v>
      </c>
      <c r="F5446" s="97">
        <v>1.5659763399999999E-3</v>
      </c>
      <c r="G5446" s="97">
        <v>1.85584041E-3</v>
      </c>
      <c r="H5446" s="97">
        <v>4.5915177700000002E-3</v>
      </c>
    </row>
    <row r="5447" spans="1:8" x14ac:dyDescent="0.2">
      <c r="A5447" s="42" t="s">
        <v>60</v>
      </c>
      <c r="B5447" s="42" t="s">
        <v>74</v>
      </c>
      <c r="C5447" s="42" t="s">
        <v>114</v>
      </c>
      <c r="D5447" s="43">
        <v>3963</v>
      </c>
      <c r="E5447" s="97">
        <v>8.3030325599999996E-3</v>
      </c>
      <c r="F5447" s="97">
        <v>1.71037805E-3</v>
      </c>
      <c r="G5447" s="97">
        <v>1.78215308E-3</v>
      </c>
      <c r="H5447" s="97">
        <v>4.8098233799999997E-3</v>
      </c>
    </row>
    <row r="5448" spans="1:8" x14ac:dyDescent="0.2">
      <c r="A5448" s="42" t="s">
        <v>60</v>
      </c>
      <c r="B5448" s="42" t="s">
        <v>75</v>
      </c>
      <c r="C5448" s="42" t="s">
        <v>114</v>
      </c>
      <c r="D5448" s="43">
        <v>4032</v>
      </c>
      <c r="E5448" s="97">
        <v>7.7787162099999998E-3</v>
      </c>
      <c r="F5448" s="97">
        <v>9.6917632E-4</v>
      </c>
      <c r="G5448" s="97">
        <v>1.5232076099999999E-3</v>
      </c>
      <c r="H5448" s="97">
        <v>5.2855768300000003E-3</v>
      </c>
    </row>
    <row r="5449" spans="1:8" x14ac:dyDescent="0.2">
      <c r="A5449" s="42" t="s">
        <v>60</v>
      </c>
      <c r="B5449" s="42" t="s">
        <v>70</v>
      </c>
      <c r="C5449" s="42" t="s">
        <v>113</v>
      </c>
      <c r="D5449" s="43">
        <v>10064</v>
      </c>
      <c r="E5449" s="97">
        <v>7.5424629500000003E-3</v>
      </c>
      <c r="F5449" s="97">
        <v>1.7055610200000001E-3</v>
      </c>
      <c r="G5449" s="97">
        <v>1.6165071200000001E-3</v>
      </c>
      <c r="H5449" s="97">
        <v>4.2203943300000001E-3</v>
      </c>
    </row>
    <row r="5450" spans="1:8" x14ac:dyDescent="0.2">
      <c r="A5450" s="42" t="s">
        <v>60</v>
      </c>
      <c r="B5450" s="42" t="s">
        <v>71</v>
      </c>
      <c r="C5450" s="42" t="s">
        <v>113</v>
      </c>
      <c r="D5450" s="43">
        <v>1815</v>
      </c>
      <c r="E5450" s="97">
        <v>8.6090893899999996E-3</v>
      </c>
      <c r="F5450" s="97">
        <v>2.1979387400000001E-3</v>
      </c>
      <c r="G5450" s="97">
        <v>1.61818285E-3</v>
      </c>
      <c r="H5450" s="97">
        <v>4.79296731E-3</v>
      </c>
    </row>
    <row r="5451" spans="1:8" x14ac:dyDescent="0.2">
      <c r="A5451" s="42" t="s">
        <v>60</v>
      </c>
      <c r="B5451" s="42" t="s">
        <v>72</v>
      </c>
      <c r="C5451" s="42" t="s">
        <v>113</v>
      </c>
      <c r="D5451" s="43">
        <v>8185</v>
      </c>
      <c r="E5451" s="97">
        <v>8.9779022600000001E-3</v>
      </c>
      <c r="F5451" s="97">
        <v>1.14396936E-3</v>
      </c>
      <c r="G5451" s="97">
        <v>2.2948862399999998E-3</v>
      </c>
      <c r="H5451" s="97">
        <v>5.5390461699999999E-3</v>
      </c>
    </row>
    <row r="5452" spans="1:8" x14ac:dyDescent="0.2">
      <c r="A5452" s="42" t="s">
        <v>60</v>
      </c>
      <c r="B5452" s="42" t="s">
        <v>73</v>
      </c>
      <c r="C5452" s="42" t="s">
        <v>113</v>
      </c>
      <c r="D5452" s="43">
        <v>1727</v>
      </c>
      <c r="E5452" s="97">
        <v>8.2009986000000003E-3</v>
      </c>
      <c r="F5452" s="97">
        <v>1.9301357800000001E-3</v>
      </c>
      <c r="G5452" s="97">
        <v>1.58796674E-3</v>
      </c>
      <c r="H5452" s="97">
        <v>4.6828955999999996E-3</v>
      </c>
    </row>
    <row r="5453" spans="1:8" x14ac:dyDescent="0.2">
      <c r="A5453" s="42" t="s">
        <v>60</v>
      </c>
      <c r="B5453" s="42" t="s">
        <v>74</v>
      </c>
      <c r="C5453" s="42" t="s">
        <v>113</v>
      </c>
      <c r="D5453" s="43">
        <v>7162</v>
      </c>
      <c r="E5453" s="97">
        <v>8.1272993799999995E-3</v>
      </c>
      <c r="F5453" s="97">
        <v>1.9254815999999999E-3</v>
      </c>
      <c r="G5453" s="97">
        <v>1.50486048E-3</v>
      </c>
      <c r="H5453" s="97">
        <v>4.6969535899999996E-3</v>
      </c>
    </row>
    <row r="5454" spans="1:8" x14ac:dyDescent="0.2">
      <c r="A5454" s="42" t="s">
        <v>60</v>
      </c>
      <c r="B5454" s="42" t="s">
        <v>75</v>
      </c>
      <c r="C5454" s="42" t="s">
        <v>113</v>
      </c>
      <c r="D5454" s="43">
        <v>7866</v>
      </c>
      <c r="E5454" s="97">
        <v>7.9697620900000005E-3</v>
      </c>
      <c r="F5454" s="97">
        <v>1.41524887E-3</v>
      </c>
      <c r="G5454" s="97">
        <v>1.3950685499999999E-3</v>
      </c>
      <c r="H5454" s="97">
        <v>5.15944271E-3</v>
      </c>
    </row>
    <row r="5455" spans="1:8" x14ac:dyDescent="0.2">
      <c r="A5455" s="42" t="s">
        <v>60</v>
      </c>
      <c r="B5455" s="42" t="s">
        <v>70</v>
      </c>
      <c r="C5455" s="42" t="s">
        <v>115</v>
      </c>
      <c r="D5455" s="43">
        <v>635</v>
      </c>
      <c r="E5455" s="97">
        <v>8.6388339599999999E-3</v>
      </c>
      <c r="F5455" s="97">
        <v>2.2487603400000002E-3</v>
      </c>
      <c r="G5455" s="97">
        <v>2.2657477800000002E-3</v>
      </c>
      <c r="H5455" s="97">
        <v>4.1243253600000002E-3</v>
      </c>
    </row>
    <row r="5456" spans="1:8" x14ac:dyDescent="0.2">
      <c r="A5456" s="42" t="s">
        <v>60</v>
      </c>
      <c r="B5456" s="42" t="s">
        <v>71</v>
      </c>
      <c r="C5456" s="42" t="s">
        <v>115</v>
      </c>
      <c r="D5456" s="43">
        <v>159</v>
      </c>
      <c r="E5456" s="97">
        <v>1.146226392E-2</v>
      </c>
      <c r="F5456" s="97">
        <v>2.47575969E-3</v>
      </c>
      <c r="G5456" s="97">
        <v>2.3100102399999998E-3</v>
      </c>
      <c r="H5456" s="97">
        <v>6.6764934600000003E-3</v>
      </c>
    </row>
    <row r="5457" spans="1:8" x14ac:dyDescent="0.2">
      <c r="A5457" s="42" t="s">
        <v>60</v>
      </c>
      <c r="B5457" s="42" t="s">
        <v>72</v>
      </c>
      <c r="C5457" s="42" t="s">
        <v>115</v>
      </c>
      <c r="D5457" s="43">
        <v>487</v>
      </c>
      <c r="E5457" s="97">
        <v>8.7480271599999996E-3</v>
      </c>
      <c r="F5457" s="97">
        <v>1.5916844900000001E-3</v>
      </c>
      <c r="G5457" s="97">
        <v>3.1033726400000001E-3</v>
      </c>
      <c r="H5457" s="97">
        <v>4.0529695700000003E-3</v>
      </c>
    </row>
    <row r="5458" spans="1:8" x14ac:dyDescent="0.2">
      <c r="A5458" s="42" t="s">
        <v>60</v>
      </c>
      <c r="B5458" s="42" t="s">
        <v>73</v>
      </c>
      <c r="C5458" s="42" t="s">
        <v>115</v>
      </c>
      <c r="D5458" s="43">
        <v>57</v>
      </c>
      <c r="E5458" s="97">
        <v>1.0544184309999999E-2</v>
      </c>
      <c r="F5458" s="97">
        <v>2.5657892200000002E-3</v>
      </c>
      <c r="G5458" s="97">
        <v>1.89144713E-3</v>
      </c>
      <c r="H5458" s="97">
        <v>6.0869474299999997E-3</v>
      </c>
    </row>
    <row r="5459" spans="1:8" x14ac:dyDescent="0.2">
      <c r="A5459" s="42" t="s">
        <v>60</v>
      </c>
      <c r="B5459" s="42" t="s">
        <v>74</v>
      </c>
      <c r="C5459" s="42" t="s">
        <v>115</v>
      </c>
      <c r="D5459" s="43">
        <v>694</v>
      </c>
      <c r="E5459" s="97">
        <v>9.5262965900000003E-3</v>
      </c>
      <c r="F5459" s="97">
        <v>2.49477975E-3</v>
      </c>
      <c r="G5459" s="97">
        <v>2.02941524E-3</v>
      </c>
      <c r="H5459" s="97">
        <v>5.0021011099999997E-3</v>
      </c>
    </row>
    <row r="5460" spans="1:8" x14ac:dyDescent="0.2">
      <c r="A5460" s="42" t="s">
        <v>60</v>
      </c>
      <c r="B5460" s="42" t="s">
        <v>75</v>
      </c>
      <c r="C5460" s="42" t="s">
        <v>115</v>
      </c>
      <c r="D5460" s="43">
        <v>653</v>
      </c>
      <c r="E5460" s="97">
        <v>9.0354345100000007E-3</v>
      </c>
      <c r="F5460" s="97">
        <v>1.68346921E-3</v>
      </c>
      <c r="G5460" s="97">
        <v>1.83455253E-3</v>
      </c>
      <c r="H5460" s="97">
        <v>5.51741226E-3</v>
      </c>
    </row>
    <row r="5461" spans="1:8" x14ac:dyDescent="0.2">
      <c r="A5461" s="42" t="s">
        <v>60</v>
      </c>
      <c r="B5461" s="42" t="s">
        <v>70</v>
      </c>
      <c r="C5461" s="42" t="s">
        <v>112</v>
      </c>
      <c r="D5461" s="43">
        <v>24191</v>
      </c>
      <c r="E5461" s="97">
        <v>6.4281039499999998E-3</v>
      </c>
      <c r="F5461" s="97">
        <v>1.6999179100000001E-3</v>
      </c>
      <c r="G5461" s="97">
        <v>1.0512903599999999E-3</v>
      </c>
      <c r="H5461" s="97">
        <v>3.6768952099999999E-3</v>
      </c>
    </row>
    <row r="5462" spans="1:8" x14ac:dyDescent="0.2">
      <c r="A5462" s="42" t="s">
        <v>60</v>
      </c>
      <c r="B5462" s="42" t="s">
        <v>71</v>
      </c>
      <c r="C5462" s="42" t="s">
        <v>112</v>
      </c>
      <c r="D5462" s="43">
        <v>10333</v>
      </c>
      <c r="E5462" s="97">
        <v>5.9401689800000004E-3</v>
      </c>
      <c r="F5462" s="97">
        <v>1.4353350400000001E-3</v>
      </c>
      <c r="G5462" s="97">
        <v>9.6979135000000002E-4</v>
      </c>
      <c r="H5462" s="97">
        <v>3.53504211E-3</v>
      </c>
    </row>
    <row r="5463" spans="1:8" x14ac:dyDescent="0.2">
      <c r="A5463" s="42" t="s">
        <v>60</v>
      </c>
      <c r="B5463" s="42" t="s">
        <v>72</v>
      </c>
      <c r="C5463" s="42" t="s">
        <v>112</v>
      </c>
      <c r="D5463" s="43">
        <v>1638</v>
      </c>
      <c r="E5463" s="97">
        <v>5.2545446000000001E-3</v>
      </c>
      <c r="F5463" s="97">
        <v>1.7284089599999999E-3</v>
      </c>
      <c r="G5463" s="97">
        <v>8.9681384E-4</v>
      </c>
      <c r="H5463" s="97">
        <v>2.6293213000000001E-3</v>
      </c>
    </row>
    <row r="5464" spans="1:8" x14ac:dyDescent="0.2">
      <c r="A5464" s="42" t="s">
        <v>60</v>
      </c>
      <c r="B5464" s="42" t="s">
        <v>73</v>
      </c>
      <c r="C5464" s="42" t="s">
        <v>112</v>
      </c>
      <c r="D5464" s="43">
        <v>7122</v>
      </c>
      <c r="E5464" s="97">
        <v>6.9647028999999996E-3</v>
      </c>
      <c r="F5464" s="97">
        <v>2.0293077399999998E-3</v>
      </c>
      <c r="G5464" s="97">
        <v>9.6752864999999995E-4</v>
      </c>
      <c r="H5464" s="97">
        <v>3.9678660200000004E-3</v>
      </c>
    </row>
    <row r="5465" spans="1:8" x14ac:dyDescent="0.2">
      <c r="A5465" s="42" t="s">
        <v>60</v>
      </c>
      <c r="B5465" s="42" t="s">
        <v>74</v>
      </c>
      <c r="C5465" s="42" t="s">
        <v>112</v>
      </c>
      <c r="D5465" s="43">
        <v>22514</v>
      </c>
      <c r="E5465" s="97">
        <v>6.6965732299999999E-3</v>
      </c>
      <c r="F5465" s="97">
        <v>1.76332593E-3</v>
      </c>
      <c r="G5465" s="97">
        <v>9.3866158999999995E-4</v>
      </c>
      <c r="H5465" s="97">
        <v>3.9945852300000001E-3</v>
      </c>
    </row>
    <row r="5466" spans="1:8" x14ac:dyDescent="0.2">
      <c r="A5466" s="42" t="s">
        <v>60</v>
      </c>
      <c r="B5466" s="42" t="s">
        <v>75</v>
      </c>
      <c r="C5466" s="42" t="s">
        <v>112</v>
      </c>
      <c r="D5466" s="43">
        <v>17003</v>
      </c>
      <c r="E5466" s="97">
        <v>5.9734615499999998E-3</v>
      </c>
      <c r="F5466" s="97">
        <v>1.3139835600000001E-3</v>
      </c>
      <c r="G5466" s="97">
        <v>8.3273951000000001E-4</v>
      </c>
      <c r="H5466" s="97">
        <v>3.8267373099999998E-3</v>
      </c>
    </row>
    <row r="5467" spans="1:8" x14ac:dyDescent="0.2">
      <c r="A5467" s="42" t="s">
        <v>61</v>
      </c>
      <c r="B5467" s="42" t="s">
        <v>70</v>
      </c>
      <c r="C5467" s="42" t="s">
        <v>114</v>
      </c>
      <c r="D5467" s="43">
        <v>5033</v>
      </c>
      <c r="E5467" s="97">
        <v>7.4031781300000002E-3</v>
      </c>
      <c r="F5467" s="97">
        <v>1.6122455099999999E-3</v>
      </c>
      <c r="G5467" s="97">
        <v>1.9089148100000001E-3</v>
      </c>
      <c r="H5467" s="97">
        <v>4.0799655000000002E-3</v>
      </c>
    </row>
    <row r="5468" spans="1:8" x14ac:dyDescent="0.2">
      <c r="A5468" s="42" t="s">
        <v>61</v>
      </c>
      <c r="B5468" s="42" t="s">
        <v>71</v>
      </c>
      <c r="C5468" s="42" t="s">
        <v>114</v>
      </c>
      <c r="D5468" s="43">
        <v>1771</v>
      </c>
      <c r="E5468" s="97">
        <v>1.107472868E-2</v>
      </c>
      <c r="F5468" s="97">
        <v>2.6020163000000001E-3</v>
      </c>
      <c r="G5468" s="97">
        <v>2.11795075E-3</v>
      </c>
      <c r="H5468" s="97">
        <v>6.3534606100000002E-3</v>
      </c>
    </row>
    <row r="5469" spans="1:8" x14ac:dyDescent="0.2">
      <c r="A5469" s="42" t="s">
        <v>61</v>
      </c>
      <c r="B5469" s="42" t="s">
        <v>72</v>
      </c>
      <c r="C5469" s="42" t="s">
        <v>114</v>
      </c>
      <c r="D5469" s="43">
        <v>5118</v>
      </c>
      <c r="E5469" s="97">
        <v>7.4130698299999997E-3</v>
      </c>
      <c r="F5469" s="97">
        <v>7.5622009000000001E-4</v>
      </c>
      <c r="G5469" s="97">
        <v>3.0842937600000001E-3</v>
      </c>
      <c r="H5469" s="97">
        <v>3.5725034900000001E-3</v>
      </c>
    </row>
    <row r="5470" spans="1:8" x14ac:dyDescent="0.2">
      <c r="A5470" s="42" t="s">
        <v>61</v>
      </c>
      <c r="B5470" s="42" t="s">
        <v>73</v>
      </c>
      <c r="C5470" s="42" t="s">
        <v>114</v>
      </c>
      <c r="D5470" s="43">
        <v>1094</v>
      </c>
      <c r="E5470" s="97">
        <v>8.5664332400000008E-3</v>
      </c>
      <c r="F5470" s="97">
        <v>1.61220267E-3</v>
      </c>
      <c r="G5470" s="97">
        <v>1.89087972E-3</v>
      </c>
      <c r="H5470" s="97">
        <v>5.06247225E-3</v>
      </c>
    </row>
    <row r="5471" spans="1:8" x14ac:dyDescent="0.2">
      <c r="A5471" s="42" t="s">
        <v>61</v>
      </c>
      <c r="B5471" s="42" t="s">
        <v>74</v>
      </c>
      <c r="C5471" s="42" t="s">
        <v>114</v>
      </c>
      <c r="D5471" s="43">
        <v>3980</v>
      </c>
      <c r="E5471" s="97">
        <v>8.1218823200000009E-3</v>
      </c>
      <c r="F5471" s="97">
        <v>1.64433545E-3</v>
      </c>
      <c r="G5471" s="97">
        <v>1.77080111E-3</v>
      </c>
      <c r="H5471" s="97">
        <v>4.7058408800000001E-3</v>
      </c>
    </row>
    <row r="5472" spans="1:8" x14ac:dyDescent="0.2">
      <c r="A5472" s="42" t="s">
        <v>61</v>
      </c>
      <c r="B5472" s="42" t="s">
        <v>75</v>
      </c>
      <c r="C5472" s="42" t="s">
        <v>114</v>
      </c>
      <c r="D5472" s="43">
        <v>4076</v>
      </c>
      <c r="E5472" s="97">
        <v>7.9567582699999993E-3</v>
      </c>
      <c r="F5472" s="97">
        <v>1.0214572300000001E-3</v>
      </c>
      <c r="G5472" s="97">
        <v>1.54856033E-3</v>
      </c>
      <c r="H5472" s="97">
        <v>5.38587132E-3</v>
      </c>
    </row>
    <row r="5473" spans="1:8" x14ac:dyDescent="0.2">
      <c r="A5473" s="42" t="s">
        <v>61</v>
      </c>
      <c r="B5473" s="42" t="s">
        <v>70</v>
      </c>
      <c r="C5473" s="42" t="s">
        <v>113</v>
      </c>
      <c r="D5473" s="43">
        <v>11653</v>
      </c>
      <c r="E5473" s="97">
        <v>7.5628630800000001E-3</v>
      </c>
      <c r="F5473" s="97">
        <v>1.6613834499999999E-3</v>
      </c>
      <c r="G5473" s="97">
        <v>1.62969554E-3</v>
      </c>
      <c r="H5473" s="97">
        <v>4.2717836199999996E-3</v>
      </c>
    </row>
    <row r="5474" spans="1:8" x14ac:dyDescent="0.2">
      <c r="A5474" s="42" t="s">
        <v>61</v>
      </c>
      <c r="B5474" s="42" t="s">
        <v>71</v>
      </c>
      <c r="C5474" s="42" t="s">
        <v>113</v>
      </c>
      <c r="D5474" s="43">
        <v>2853</v>
      </c>
      <c r="E5474" s="97">
        <v>1.056050056E-2</v>
      </c>
      <c r="F5474" s="97">
        <v>2.5858012599999998E-3</v>
      </c>
      <c r="G5474" s="97">
        <v>1.8718273399999999E-3</v>
      </c>
      <c r="H5474" s="97">
        <v>6.1028714999999999E-3</v>
      </c>
    </row>
    <row r="5475" spans="1:8" x14ac:dyDescent="0.2">
      <c r="A5475" s="42" t="s">
        <v>61</v>
      </c>
      <c r="B5475" s="42" t="s">
        <v>72</v>
      </c>
      <c r="C5475" s="42" t="s">
        <v>113</v>
      </c>
      <c r="D5475" s="43">
        <v>7999</v>
      </c>
      <c r="E5475" s="97">
        <v>9.2342211699999992E-3</v>
      </c>
      <c r="F5475" s="97">
        <v>1.0234132799999999E-3</v>
      </c>
      <c r="G5475" s="97">
        <v>2.39784E-3</v>
      </c>
      <c r="H5475" s="97">
        <v>5.8129674099999997E-3</v>
      </c>
    </row>
    <row r="5476" spans="1:8" x14ac:dyDescent="0.2">
      <c r="A5476" s="42" t="s">
        <v>61</v>
      </c>
      <c r="B5476" s="42" t="s">
        <v>73</v>
      </c>
      <c r="C5476" s="42" t="s">
        <v>113</v>
      </c>
      <c r="D5476" s="43">
        <v>2015</v>
      </c>
      <c r="E5476" s="97">
        <v>8.4667594800000006E-3</v>
      </c>
      <c r="F5476" s="97">
        <v>2.0303335899999999E-3</v>
      </c>
      <c r="G5476" s="97">
        <v>1.54238442E-3</v>
      </c>
      <c r="H5476" s="97">
        <v>4.8940409800000001E-3</v>
      </c>
    </row>
    <row r="5477" spans="1:8" x14ac:dyDescent="0.2">
      <c r="A5477" s="42" t="s">
        <v>61</v>
      </c>
      <c r="B5477" s="42" t="s">
        <v>74</v>
      </c>
      <c r="C5477" s="42" t="s">
        <v>113</v>
      </c>
      <c r="D5477" s="43">
        <v>7643</v>
      </c>
      <c r="E5477" s="97">
        <v>8.0439176400000003E-3</v>
      </c>
      <c r="F5477" s="97">
        <v>1.9648726000000001E-3</v>
      </c>
      <c r="G5477" s="97">
        <v>1.462231E-3</v>
      </c>
      <c r="H5477" s="97">
        <v>4.6168135500000004E-3</v>
      </c>
    </row>
    <row r="5478" spans="1:8" x14ac:dyDescent="0.2">
      <c r="A5478" s="42" t="s">
        <v>61</v>
      </c>
      <c r="B5478" s="42" t="s">
        <v>75</v>
      </c>
      <c r="C5478" s="42" t="s">
        <v>113</v>
      </c>
      <c r="D5478" s="43">
        <v>7876</v>
      </c>
      <c r="E5478" s="97">
        <v>7.9602969799999999E-3</v>
      </c>
      <c r="F5478" s="97">
        <v>1.39182332E-3</v>
      </c>
      <c r="G5478" s="97">
        <v>1.41324035E-3</v>
      </c>
      <c r="H5478" s="97">
        <v>5.1552328300000002E-3</v>
      </c>
    </row>
    <row r="5479" spans="1:8" x14ac:dyDescent="0.2">
      <c r="A5479" s="42" t="s">
        <v>61</v>
      </c>
      <c r="B5479" s="42" t="s">
        <v>70</v>
      </c>
      <c r="C5479" s="42" t="s">
        <v>115</v>
      </c>
      <c r="D5479" s="43">
        <v>649</v>
      </c>
      <c r="E5479" s="97">
        <v>7.9476970799999998E-3</v>
      </c>
      <c r="F5479" s="97">
        <v>1.90389036E-3</v>
      </c>
      <c r="G5479" s="97">
        <v>2.03473623E-3</v>
      </c>
      <c r="H5479" s="97">
        <v>4.0090699800000001E-3</v>
      </c>
    </row>
    <row r="5480" spans="1:8" x14ac:dyDescent="0.2">
      <c r="A5480" s="42" t="s">
        <v>61</v>
      </c>
      <c r="B5480" s="42" t="s">
        <v>71</v>
      </c>
      <c r="C5480" s="42" t="s">
        <v>115</v>
      </c>
      <c r="D5480" s="43">
        <v>259</v>
      </c>
      <c r="E5480" s="97">
        <v>1.145743934E-2</v>
      </c>
      <c r="F5480" s="97">
        <v>2.8463282299999999E-3</v>
      </c>
      <c r="G5480" s="97">
        <v>2.0906171600000001E-3</v>
      </c>
      <c r="H5480" s="97">
        <v>6.5204934600000004E-3</v>
      </c>
    </row>
    <row r="5481" spans="1:8" x14ac:dyDescent="0.2">
      <c r="A5481" s="42" t="s">
        <v>61</v>
      </c>
      <c r="B5481" s="42" t="s">
        <v>72</v>
      </c>
      <c r="C5481" s="42" t="s">
        <v>115</v>
      </c>
      <c r="D5481" s="43">
        <v>261</v>
      </c>
      <c r="E5481" s="97">
        <v>8.7827264700000001E-3</v>
      </c>
      <c r="F5481" s="97">
        <v>1.58520443E-3</v>
      </c>
      <c r="G5481" s="97">
        <v>3.19032011E-3</v>
      </c>
      <c r="H5481" s="97">
        <v>4.0072014100000003E-3</v>
      </c>
    </row>
    <row r="5482" spans="1:8" x14ac:dyDescent="0.2">
      <c r="A5482" s="42" t="s">
        <v>61</v>
      </c>
      <c r="B5482" s="42" t="s">
        <v>73</v>
      </c>
      <c r="C5482" s="42" t="s">
        <v>115</v>
      </c>
      <c r="D5482" s="43">
        <v>76</v>
      </c>
      <c r="E5482" s="97">
        <v>8.8981783999999998E-3</v>
      </c>
      <c r="F5482" s="97">
        <v>2.3000424100000001E-3</v>
      </c>
      <c r="G5482" s="97">
        <v>1.7842346300000001E-3</v>
      </c>
      <c r="H5482" s="97">
        <v>4.8139008500000004E-3</v>
      </c>
    </row>
    <row r="5483" spans="1:8" x14ac:dyDescent="0.2">
      <c r="A5483" s="42" t="s">
        <v>61</v>
      </c>
      <c r="B5483" s="42" t="s">
        <v>74</v>
      </c>
      <c r="C5483" s="42" t="s">
        <v>115</v>
      </c>
      <c r="D5483" s="43">
        <v>724</v>
      </c>
      <c r="E5483" s="97">
        <v>8.9843747499999994E-3</v>
      </c>
      <c r="F5483" s="97">
        <v>2.2018874100000001E-3</v>
      </c>
      <c r="G5483" s="97">
        <v>1.72656706E-3</v>
      </c>
      <c r="H5483" s="97">
        <v>5.0559198000000001E-3</v>
      </c>
    </row>
    <row r="5484" spans="1:8" x14ac:dyDescent="0.2">
      <c r="A5484" s="42" t="s">
        <v>61</v>
      </c>
      <c r="B5484" s="42" t="s">
        <v>75</v>
      </c>
      <c r="C5484" s="42" t="s">
        <v>115</v>
      </c>
      <c r="D5484" s="43">
        <v>651</v>
      </c>
      <c r="E5484" s="97">
        <v>8.9345804599999992E-3</v>
      </c>
      <c r="F5484" s="97">
        <v>1.6885345E-3</v>
      </c>
      <c r="G5484" s="97">
        <v>1.7688596400000001E-3</v>
      </c>
      <c r="H5484" s="97">
        <v>5.4771858499999999E-3</v>
      </c>
    </row>
    <row r="5485" spans="1:8" x14ac:dyDescent="0.2">
      <c r="A5485" s="42" t="s">
        <v>61</v>
      </c>
      <c r="B5485" s="42" t="s">
        <v>70</v>
      </c>
      <c r="C5485" s="42" t="s">
        <v>112</v>
      </c>
      <c r="D5485" s="43">
        <v>27421</v>
      </c>
      <c r="E5485" s="97">
        <v>6.3698351700000001E-3</v>
      </c>
      <c r="F5485" s="97">
        <v>1.65059711E-3</v>
      </c>
      <c r="G5485" s="97">
        <v>1.06212461E-3</v>
      </c>
      <c r="H5485" s="97">
        <v>3.6571129700000002E-3</v>
      </c>
    </row>
    <row r="5486" spans="1:8" x14ac:dyDescent="0.2">
      <c r="A5486" s="42" t="s">
        <v>61</v>
      </c>
      <c r="B5486" s="42" t="s">
        <v>71</v>
      </c>
      <c r="C5486" s="42" t="s">
        <v>112</v>
      </c>
      <c r="D5486" s="43">
        <v>11524</v>
      </c>
      <c r="E5486" s="97">
        <v>6.4586795900000004E-3</v>
      </c>
      <c r="F5486" s="97">
        <v>1.5449468199999999E-3</v>
      </c>
      <c r="G5486" s="97">
        <v>1.00922909E-3</v>
      </c>
      <c r="H5486" s="97">
        <v>3.9045032100000002E-3</v>
      </c>
    </row>
    <row r="5487" spans="1:8" x14ac:dyDescent="0.2">
      <c r="A5487" s="42" t="s">
        <v>61</v>
      </c>
      <c r="B5487" s="42" t="s">
        <v>72</v>
      </c>
      <c r="C5487" s="42" t="s">
        <v>112</v>
      </c>
      <c r="D5487" s="43">
        <v>1835</v>
      </c>
      <c r="E5487" s="97">
        <v>5.3427500400000001E-3</v>
      </c>
      <c r="F5487" s="97">
        <v>1.58859346E-3</v>
      </c>
      <c r="G5487" s="97">
        <v>8.9999597999999999E-4</v>
      </c>
      <c r="H5487" s="97">
        <v>2.8541601200000001E-3</v>
      </c>
    </row>
    <row r="5488" spans="1:8" x14ac:dyDescent="0.2">
      <c r="A5488" s="42" t="s">
        <v>61</v>
      </c>
      <c r="B5488" s="42" t="s">
        <v>73</v>
      </c>
      <c r="C5488" s="42" t="s">
        <v>112</v>
      </c>
      <c r="D5488" s="43">
        <v>8143</v>
      </c>
      <c r="E5488" s="97">
        <v>6.8888693200000002E-3</v>
      </c>
      <c r="F5488" s="97">
        <v>2.0465058500000002E-3</v>
      </c>
      <c r="G5488" s="97">
        <v>9.5174881999999996E-4</v>
      </c>
      <c r="H5488" s="97">
        <v>4.0134190299999997E-3</v>
      </c>
    </row>
    <row r="5489" spans="1:8" x14ac:dyDescent="0.2">
      <c r="A5489" s="42" t="s">
        <v>61</v>
      </c>
      <c r="B5489" s="42" t="s">
        <v>74</v>
      </c>
      <c r="C5489" s="42" t="s">
        <v>112</v>
      </c>
      <c r="D5489" s="43">
        <v>23611</v>
      </c>
      <c r="E5489" s="97">
        <v>6.6006067999999996E-3</v>
      </c>
      <c r="F5489" s="97">
        <v>1.7516898600000001E-3</v>
      </c>
      <c r="G5489" s="97">
        <v>9.1795506000000001E-4</v>
      </c>
      <c r="H5489" s="97">
        <v>3.9309613900000004E-3</v>
      </c>
    </row>
    <row r="5490" spans="1:8" x14ac:dyDescent="0.2">
      <c r="A5490" s="42" t="s">
        <v>61</v>
      </c>
      <c r="B5490" s="42" t="s">
        <v>75</v>
      </c>
      <c r="C5490" s="42" t="s">
        <v>112</v>
      </c>
      <c r="D5490" s="43">
        <v>17396</v>
      </c>
      <c r="E5490" s="97">
        <v>6.0259014400000002E-3</v>
      </c>
      <c r="F5490" s="97">
        <v>1.3131388699999999E-3</v>
      </c>
      <c r="G5490" s="97">
        <v>8.3295386000000003E-4</v>
      </c>
      <c r="H5490" s="97">
        <v>3.8798082300000002E-3</v>
      </c>
    </row>
    <row r="5491" spans="1:8" x14ac:dyDescent="0.2">
      <c r="A5491" s="42" t="s">
        <v>62</v>
      </c>
      <c r="B5491" s="42" t="s">
        <v>70</v>
      </c>
      <c r="C5491" s="42" t="s">
        <v>114</v>
      </c>
      <c r="D5491" s="43">
        <v>4946</v>
      </c>
      <c r="E5491" s="97">
        <v>7.5261198199999997E-3</v>
      </c>
      <c r="F5491" s="97">
        <v>1.40344399E-3</v>
      </c>
      <c r="G5491" s="97">
        <v>1.94044967E-3</v>
      </c>
      <c r="H5491" s="97">
        <v>4.1815797999999998E-3</v>
      </c>
    </row>
    <row r="5492" spans="1:8" x14ac:dyDescent="0.2">
      <c r="A5492" s="42" t="s">
        <v>62</v>
      </c>
      <c r="B5492" s="42" t="s">
        <v>71</v>
      </c>
      <c r="C5492" s="42" t="s">
        <v>114</v>
      </c>
      <c r="D5492" s="43">
        <v>1706</v>
      </c>
      <c r="E5492" s="97">
        <v>1.1831383270000001E-2</v>
      </c>
      <c r="F5492" s="97">
        <v>2.9702558800000002E-3</v>
      </c>
      <c r="G5492" s="97">
        <v>2.0475796499999999E-3</v>
      </c>
      <c r="H5492" s="97">
        <v>6.8126924300000004E-3</v>
      </c>
    </row>
    <row r="5493" spans="1:8" x14ac:dyDescent="0.2">
      <c r="A5493" s="42" t="s">
        <v>62</v>
      </c>
      <c r="B5493" s="42" t="s">
        <v>72</v>
      </c>
      <c r="C5493" s="42" t="s">
        <v>114</v>
      </c>
      <c r="D5493" s="43">
        <v>3954</v>
      </c>
      <c r="E5493" s="97">
        <v>7.6607195700000002E-3</v>
      </c>
      <c r="F5493" s="97">
        <v>8.9801501000000001E-4</v>
      </c>
      <c r="G5493" s="97">
        <v>3.2416537800000001E-3</v>
      </c>
      <c r="H5493" s="97">
        <v>3.5209917399999999E-3</v>
      </c>
    </row>
    <row r="5494" spans="1:8" x14ac:dyDescent="0.2">
      <c r="A5494" s="42" t="s">
        <v>62</v>
      </c>
      <c r="B5494" s="42" t="s">
        <v>73</v>
      </c>
      <c r="C5494" s="42" t="s">
        <v>114</v>
      </c>
      <c r="D5494" s="43">
        <v>1032</v>
      </c>
      <c r="E5494" s="97">
        <v>8.5735511999999996E-3</v>
      </c>
      <c r="F5494" s="97">
        <v>1.6985960599999999E-3</v>
      </c>
      <c r="G5494" s="97">
        <v>1.8613957399999999E-3</v>
      </c>
      <c r="H5494" s="97">
        <v>5.0126168500000002E-3</v>
      </c>
    </row>
    <row r="5495" spans="1:8" x14ac:dyDescent="0.2">
      <c r="A5495" s="42" t="s">
        <v>62</v>
      </c>
      <c r="B5495" s="42" t="s">
        <v>74</v>
      </c>
      <c r="C5495" s="42" t="s">
        <v>114</v>
      </c>
      <c r="D5495" s="43">
        <v>3540</v>
      </c>
      <c r="E5495" s="97">
        <v>8.6821933399999999E-3</v>
      </c>
      <c r="F5495" s="97">
        <v>1.8923183599999999E-3</v>
      </c>
      <c r="G5495" s="97">
        <v>1.80978933E-3</v>
      </c>
      <c r="H5495" s="97">
        <v>4.9791696900000001E-3</v>
      </c>
    </row>
    <row r="5496" spans="1:8" x14ac:dyDescent="0.2">
      <c r="A5496" s="42" t="s">
        <v>62</v>
      </c>
      <c r="B5496" s="42" t="s">
        <v>75</v>
      </c>
      <c r="C5496" s="42" t="s">
        <v>114</v>
      </c>
      <c r="D5496" s="43">
        <v>2833</v>
      </c>
      <c r="E5496" s="97">
        <v>7.9618719099999995E-3</v>
      </c>
      <c r="F5496" s="97">
        <v>1.08983385E-3</v>
      </c>
      <c r="G5496" s="97">
        <v>1.62143643E-3</v>
      </c>
      <c r="H5496" s="97">
        <v>5.2497146000000001E-3</v>
      </c>
    </row>
    <row r="5497" spans="1:8" x14ac:dyDescent="0.2">
      <c r="A5497" s="42" t="s">
        <v>62</v>
      </c>
      <c r="B5497" s="42" t="s">
        <v>70</v>
      </c>
      <c r="C5497" s="42" t="s">
        <v>113</v>
      </c>
      <c r="D5497" s="43">
        <v>11419</v>
      </c>
      <c r="E5497" s="97">
        <v>7.7264194200000001E-3</v>
      </c>
      <c r="F5497" s="97">
        <v>1.7046158899999999E-3</v>
      </c>
      <c r="G5497" s="97">
        <v>1.7031502499999999E-3</v>
      </c>
      <c r="H5497" s="97">
        <v>4.3186528000000004E-3</v>
      </c>
    </row>
    <row r="5498" spans="1:8" x14ac:dyDescent="0.2">
      <c r="A5498" s="42" t="s">
        <v>62</v>
      </c>
      <c r="B5498" s="42" t="s">
        <v>71</v>
      </c>
      <c r="C5498" s="42" t="s">
        <v>113</v>
      </c>
      <c r="D5498" s="43">
        <v>2712</v>
      </c>
      <c r="E5498" s="97">
        <v>1.029574894E-2</v>
      </c>
      <c r="F5498" s="97">
        <v>2.6055619700000002E-3</v>
      </c>
      <c r="G5498" s="97">
        <v>1.9317391899999999E-3</v>
      </c>
      <c r="H5498" s="97">
        <v>5.7584473000000004E-3</v>
      </c>
    </row>
    <row r="5499" spans="1:8" x14ac:dyDescent="0.2">
      <c r="A5499" s="42" t="s">
        <v>62</v>
      </c>
      <c r="B5499" s="42" t="s">
        <v>72</v>
      </c>
      <c r="C5499" s="42" t="s">
        <v>113</v>
      </c>
      <c r="D5499" s="43">
        <v>6040</v>
      </c>
      <c r="E5499" s="97">
        <v>1.0619969640000001E-2</v>
      </c>
      <c r="F5499" s="97">
        <v>1.15251501E-3</v>
      </c>
      <c r="G5499" s="97">
        <v>2.7370843199999999E-3</v>
      </c>
      <c r="H5499" s="97">
        <v>6.7303698200000001E-3</v>
      </c>
    </row>
    <row r="5500" spans="1:8" x14ac:dyDescent="0.2">
      <c r="A5500" s="42" t="s">
        <v>62</v>
      </c>
      <c r="B5500" s="42" t="s">
        <v>73</v>
      </c>
      <c r="C5500" s="42" t="s">
        <v>113</v>
      </c>
      <c r="D5500" s="43">
        <v>1998</v>
      </c>
      <c r="E5500" s="97">
        <v>8.0967423300000001E-3</v>
      </c>
      <c r="F5500" s="97">
        <v>1.9708884699999999E-3</v>
      </c>
      <c r="G5500" s="97">
        <v>1.6032870700000001E-3</v>
      </c>
      <c r="H5500" s="97">
        <v>4.5225663000000001E-3</v>
      </c>
    </row>
    <row r="5501" spans="1:8" x14ac:dyDescent="0.2">
      <c r="A5501" s="42" t="s">
        <v>62</v>
      </c>
      <c r="B5501" s="42" t="s">
        <v>74</v>
      </c>
      <c r="C5501" s="42" t="s">
        <v>113</v>
      </c>
      <c r="D5501" s="43">
        <v>6716</v>
      </c>
      <c r="E5501" s="97">
        <v>8.3520780600000004E-3</v>
      </c>
      <c r="F5501" s="97">
        <v>2.05271763E-3</v>
      </c>
      <c r="G5501" s="97">
        <v>1.57872863E-3</v>
      </c>
      <c r="H5501" s="97">
        <v>4.7206313199999999E-3</v>
      </c>
    </row>
    <row r="5502" spans="1:8" x14ac:dyDescent="0.2">
      <c r="A5502" s="42" t="s">
        <v>62</v>
      </c>
      <c r="B5502" s="42" t="s">
        <v>75</v>
      </c>
      <c r="C5502" s="42" t="s">
        <v>113</v>
      </c>
      <c r="D5502" s="43">
        <v>5651</v>
      </c>
      <c r="E5502" s="97">
        <v>7.7941237900000003E-3</v>
      </c>
      <c r="F5502" s="97">
        <v>1.33334497E-3</v>
      </c>
      <c r="G5502" s="97">
        <v>1.47193688E-3</v>
      </c>
      <c r="H5502" s="97">
        <v>4.9888414599999998E-3</v>
      </c>
    </row>
    <row r="5503" spans="1:8" x14ac:dyDescent="0.2">
      <c r="A5503" s="42" t="s">
        <v>62</v>
      </c>
      <c r="B5503" s="42" t="s">
        <v>70</v>
      </c>
      <c r="C5503" s="42" t="s">
        <v>115</v>
      </c>
      <c r="D5503" s="43">
        <v>826</v>
      </c>
      <c r="E5503" s="97">
        <v>7.8517759399999998E-3</v>
      </c>
      <c r="F5503" s="97">
        <v>1.9594652799999998E-3</v>
      </c>
      <c r="G5503" s="97">
        <v>2.0425716100000001E-3</v>
      </c>
      <c r="H5503" s="97">
        <v>3.84973857E-3</v>
      </c>
    </row>
    <row r="5504" spans="1:8" x14ac:dyDescent="0.2">
      <c r="A5504" s="42" t="s">
        <v>62</v>
      </c>
      <c r="B5504" s="42" t="s">
        <v>71</v>
      </c>
      <c r="C5504" s="42" t="s">
        <v>115</v>
      </c>
      <c r="D5504" s="43">
        <v>205</v>
      </c>
      <c r="E5504" s="97">
        <v>1.162562082E-2</v>
      </c>
      <c r="F5504" s="97">
        <v>3.2580734099999999E-3</v>
      </c>
      <c r="G5504" s="97">
        <v>2.0016370900000002E-3</v>
      </c>
      <c r="H5504" s="97">
        <v>6.3659098700000003E-3</v>
      </c>
    </row>
    <row r="5505" spans="1:8" x14ac:dyDescent="0.2">
      <c r="A5505" s="42" t="s">
        <v>62</v>
      </c>
      <c r="B5505" s="42" t="s">
        <v>72</v>
      </c>
      <c r="C5505" s="42" t="s">
        <v>115</v>
      </c>
      <c r="D5505" s="43">
        <v>184</v>
      </c>
      <c r="E5505" s="97">
        <v>9.3696530600000001E-3</v>
      </c>
      <c r="F5505" s="97">
        <v>1.71214499E-3</v>
      </c>
      <c r="G5505" s="97">
        <v>3.9447461400000002E-3</v>
      </c>
      <c r="H5505" s="97">
        <v>3.7127614199999998E-3</v>
      </c>
    </row>
    <row r="5506" spans="1:8" x14ac:dyDescent="0.2">
      <c r="A5506" s="42" t="s">
        <v>62</v>
      </c>
      <c r="B5506" s="42" t="s">
        <v>73</v>
      </c>
      <c r="C5506" s="42" t="s">
        <v>115</v>
      </c>
      <c r="D5506" s="43">
        <v>68</v>
      </c>
      <c r="E5506" s="97">
        <v>9.8478347299999994E-3</v>
      </c>
      <c r="F5506" s="97">
        <v>2.8511367600000002E-3</v>
      </c>
      <c r="G5506" s="97">
        <v>2.0622274500000002E-3</v>
      </c>
      <c r="H5506" s="97">
        <v>4.9344700900000003E-3</v>
      </c>
    </row>
    <row r="5507" spans="1:8" x14ac:dyDescent="0.2">
      <c r="A5507" s="42" t="s">
        <v>62</v>
      </c>
      <c r="B5507" s="42" t="s">
        <v>74</v>
      </c>
      <c r="C5507" s="42" t="s">
        <v>115</v>
      </c>
      <c r="D5507" s="43">
        <v>637</v>
      </c>
      <c r="E5507" s="97">
        <v>9.3451288399999995E-3</v>
      </c>
      <c r="F5507" s="97">
        <v>2.34119692E-3</v>
      </c>
      <c r="G5507" s="97">
        <v>1.8858288799999999E-3</v>
      </c>
      <c r="H5507" s="97">
        <v>5.1181025599999997E-3</v>
      </c>
    </row>
    <row r="5508" spans="1:8" x14ac:dyDescent="0.2">
      <c r="A5508" s="42" t="s">
        <v>62</v>
      </c>
      <c r="B5508" s="42" t="s">
        <v>75</v>
      </c>
      <c r="C5508" s="42" t="s">
        <v>115</v>
      </c>
      <c r="D5508" s="43">
        <v>484</v>
      </c>
      <c r="E5508" s="97">
        <v>8.9930074899999997E-3</v>
      </c>
      <c r="F5508" s="97">
        <v>1.5648671800000001E-3</v>
      </c>
      <c r="G5508" s="97">
        <v>1.81667505E-3</v>
      </c>
      <c r="H5508" s="97">
        <v>5.6114647800000004E-3</v>
      </c>
    </row>
    <row r="5509" spans="1:8" x14ac:dyDescent="0.2">
      <c r="A5509" s="42" t="s">
        <v>62</v>
      </c>
      <c r="B5509" s="42" t="s">
        <v>70</v>
      </c>
      <c r="C5509" s="42" t="s">
        <v>112</v>
      </c>
      <c r="D5509" s="43">
        <v>27838</v>
      </c>
      <c r="E5509" s="97">
        <v>6.2802836900000001E-3</v>
      </c>
      <c r="F5509" s="97">
        <v>1.6432779700000001E-3</v>
      </c>
      <c r="G5509" s="97">
        <v>1.07201022E-3</v>
      </c>
      <c r="H5509" s="97">
        <v>3.56499502E-3</v>
      </c>
    </row>
    <row r="5510" spans="1:8" x14ac:dyDescent="0.2">
      <c r="A5510" s="42" t="s">
        <v>62</v>
      </c>
      <c r="B5510" s="42" t="s">
        <v>71</v>
      </c>
      <c r="C5510" s="42" t="s">
        <v>112</v>
      </c>
      <c r="D5510" s="43">
        <v>10855</v>
      </c>
      <c r="E5510" s="97">
        <v>6.1701061300000002E-3</v>
      </c>
      <c r="F5510" s="97">
        <v>1.56480924E-3</v>
      </c>
      <c r="G5510" s="97">
        <v>9.8956229999999992E-4</v>
      </c>
      <c r="H5510" s="97">
        <v>3.6157340999999998E-3</v>
      </c>
    </row>
    <row r="5511" spans="1:8" x14ac:dyDescent="0.2">
      <c r="A5511" s="42" t="s">
        <v>62</v>
      </c>
      <c r="B5511" s="42" t="s">
        <v>72</v>
      </c>
      <c r="C5511" s="42" t="s">
        <v>112</v>
      </c>
      <c r="D5511" s="43">
        <v>1703</v>
      </c>
      <c r="E5511" s="97">
        <v>6.0824713200000003E-3</v>
      </c>
      <c r="F5511" s="97">
        <v>1.66186825E-3</v>
      </c>
      <c r="G5511" s="97">
        <v>1.63878127E-3</v>
      </c>
      <c r="H5511" s="97">
        <v>3.3690203800000001E-3</v>
      </c>
    </row>
    <row r="5512" spans="1:8" x14ac:dyDescent="0.2">
      <c r="A5512" s="42" t="s">
        <v>62</v>
      </c>
      <c r="B5512" s="42" t="s">
        <v>73</v>
      </c>
      <c r="C5512" s="42" t="s">
        <v>112</v>
      </c>
      <c r="D5512" s="43">
        <v>7938</v>
      </c>
      <c r="E5512" s="97">
        <v>6.6478778699999999E-3</v>
      </c>
      <c r="F5512" s="97">
        <v>1.97068636E-3</v>
      </c>
      <c r="G5512" s="97">
        <v>9.7686590000000003E-4</v>
      </c>
      <c r="H5512" s="97">
        <v>3.7003251399999998E-3</v>
      </c>
    </row>
    <row r="5513" spans="1:8" x14ac:dyDescent="0.2">
      <c r="A5513" s="42" t="s">
        <v>62</v>
      </c>
      <c r="B5513" s="42" t="s">
        <v>74</v>
      </c>
      <c r="C5513" s="42" t="s">
        <v>112</v>
      </c>
      <c r="D5513" s="43">
        <v>20613</v>
      </c>
      <c r="E5513" s="97">
        <v>6.5345839599999997E-3</v>
      </c>
      <c r="F5513" s="97">
        <v>1.81304845E-3</v>
      </c>
      <c r="G5513" s="97">
        <v>9.2559103999999997E-4</v>
      </c>
      <c r="H5513" s="97">
        <v>3.79594343E-3</v>
      </c>
    </row>
    <row r="5514" spans="1:8" x14ac:dyDescent="0.2">
      <c r="A5514" s="42" t="s">
        <v>62</v>
      </c>
      <c r="B5514" s="42" t="s">
        <v>75</v>
      </c>
      <c r="C5514" s="42" t="s">
        <v>112</v>
      </c>
      <c r="D5514" s="43">
        <v>13096</v>
      </c>
      <c r="E5514" s="97">
        <v>5.8044659599999996E-3</v>
      </c>
      <c r="F5514" s="97">
        <v>1.3120716499999999E-3</v>
      </c>
      <c r="G5514" s="97">
        <v>8.3971226999999995E-4</v>
      </c>
      <c r="H5514" s="97">
        <v>3.65268156E-3</v>
      </c>
    </row>
    <row r="5515" spans="1:8" x14ac:dyDescent="0.2">
      <c r="A5515" s="42" t="s">
        <v>63</v>
      </c>
      <c r="B5515" s="42" t="s">
        <v>70</v>
      </c>
      <c r="C5515" s="42" t="s">
        <v>114</v>
      </c>
      <c r="D5515" s="43">
        <v>6280</v>
      </c>
      <c r="E5515" s="97">
        <v>7.8431563100000001E-3</v>
      </c>
      <c r="F5515" s="97">
        <v>1.5012585299999999E-3</v>
      </c>
      <c r="G5515" s="97">
        <v>1.9548553400000001E-3</v>
      </c>
      <c r="H5515" s="97">
        <v>4.3865038000000002E-3</v>
      </c>
    </row>
    <row r="5516" spans="1:8" x14ac:dyDescent="0.2">
      <c r="A5516" s="42" t="s">
        <v>63</v>
      </c>
      <c r="B5516" s="42" t="s">
        <v>71</v>
      </c>
      <c r="C5516" s="42" t="s">
        <v>114</v>
      </c>
      <c r="D5516" s="43">
        <v>1254</v>
      </c>
      <c r="E5516" s="97">
        <v>9.7337683699999997E-3</v>
      </c>
      <c r="F5516" s="97">
        <v>2.5045869299999998E-3</v>
      </c>
      <c r="G5516" s="97">
        <v>1.9943493099999999E-3</v>
      </c>
      <c r="H5516" s="97">
        <v>5.2342040100000001E-3</v>
      </c>
    </row>
    <row r="5517" spans="1:8" x14ac:dyDescent="0.2">
      <c r="A5517" s="42" t="s">
        <v>63</v>
      </c>
      <c r="B5517" s="42" t="s">
        <v>72</v>
      </c>
      <c r="C5517" s="42" t="s">
        <v>114</v>
      </c>
      <c r="D5517" s="43">
        <v>4464</v>
      </c>
      <c r="E5517" s="97">
        <v>8.28985512E-3</v>
      </c>
      <c r="F5517" s="97">
        <v>1.0138020500000001E-3</v>
      </c>
      <c r="G5517" s="97">
        <v>3.17340137E-3</v>
      </c>
      <c r="H5517" s="97">
        <v>4.1025838100000002E-3</v>
      </c>
    </row>
    <row r="5518" spans="1:8" x14ac:dyDescent="0.2">
      <c r="A5518" s="42" t="s">
        <v>63</v>
      </c>
      <c r="B5518" s="42" t="s">
        <v>73</v>
      </c>
      <c r="C5518" s="42" t="s">
        <v>114</v>
      </c>
      <c r="D5518" s="43">
        <v>1264</v>
      </c>
      <c r="E5518" s="97">
        <v>9.0943742500000004E-3</v>
      </c>
      <c r="F5518" s="97">
        <v>1.84114743E-3</v>
      </c>
      <c r="G5518" s="97">
        <v>1.8727655200000001E-3</v>
      </c>
      <c r="H5518" s="97">
        <v>5.3798198400000002E-3</v>
      </c>
    </row>
    <row r="5519" spans="1:8" x14ac:dyDescent="0.2">
      <c r="A5519" s="42" t="s">
        <v>63</v>
      </c>
      <c r="B5519" s="42" t="s">
        <v>74</v>
      </c>
      <c r="C5519" s="42" t="s">
        <v>114</v>
      </c>
      <c r="D5519" s="43">
        <v>4714</v>
      </c>
      <c r="E5519" s="97">
        <v>8.7733909699999994E-3</v>
      </c>
      <c r="F5519" s="97">
        <v>1.94396788E-3</v>
      </c>
      <c r="G5519" s="97">
        <v>1.76031232E-3</v>
      </c>
      <c r="H5519" s="97">
        <v>5.0683908999999997E-3</v>
      </c>
    </row>
    <row r="5520" spans="1:8" x14ac:dyDescent="0.2">
      <c r="A5520" s="42" t="s">
        <v>63</v>
      </c>
      <c r="B5520" s="42" t="s">
        <v>75</v>
      </c>
      <c r="C5520" s="42" t="s">
        <v>114</v>
      </c>
      <c r="D5520" s="43">
        <v>3902</v>
      </c>
      <c r="E5520" s="97">
        <v>8.1748110000000006E-3</v>
      </c>
      <c r="F5520" s="97">
        <v>1.0977689499999999E-3</v>
      </c>
      <c r="G5520" s="97">
        <v>1.6038751399999999E-3</v>
      </c>
      <c r="H5520" s="97">
        <v>5.47230029E-3</v>
      </c>
    </row>
    <row r="5521" spans="1:8" x14ac:dyDescent="0.2">
      <c r="A5521" s="42" t="s">
        <v>63</v>
      </c>
      <c r="B5521" s="42" t="s">
        <v>70</v>
      </c>
      <c r="C5521" s="42" t="s">
        <v>113</v>
      </c>
      <c r="D5521" s="43">
        <v>14046</v>
      </c>
      <c r="E5521" s="97">
        <v>7.8520605800000004E-3</v>
      </c>
      <c r="F5521" s="97">
        <v>1.6390801500000001E-3</v>
      </c>
      <c r="G5521" s="97">
        <v>1.6924629499999999E-3</v>
      </c>
      <c r="H5521" s="97">
        <v>4.5205169999999999E-3</v>
      </c>
    </row>
    <row r="5522" spans="1:8" x14ac:dyDescent="0.2">
      <c r="A5522" s="42" t="s">
        <v>63</v>
      </c>
      <c r="B5522" s="42" t="s">
        <v>71</v>
      </c>
      <c r="C5522" s="42" t="s">
        <v>113</v>
      </c>
      <c r="D5522" s="43">
        <v>2254</v>
      </c>
      <c r="E5522" s="97">
        <v>8.7848400900000009E-3</v>
      </c>
      <c r="F5522" s="97">
        <v>2.10317437E-3</v>
      </c>
      <c r="G5522" s="97">
        <v>1.7677213300000001E-3</v>
      </c>
      <c r="H5522" s="97">
        <v>4.9139439000000004E-3</v>
      </c>
    </row>
    <row r="5523" spans="1:8" x14ac:dyDescent="0.2">
      <c r="A5523" s="42" t="s">
        <v>63</v>
      </c>
      <c r="B5523" s="42" t="s">
        <v>72</v>
      </c>
      <c r="C5523" s="42" t="s">
        <v>113</v>
      </c>
      <c r="D5523" s="43">
        <v>8193</v>
      </c>
      <c r="E5523" s="97">
        <v>1.0438359519999999E-2</v>
      </c>
      <c r="F5523" s="97">
        <v>1.1030472999999999E-3</v>
      </c>
      <c r="G5523" s="97">
        <v>2.4126015800000002E-3</v>
      </c>
      <c r="H5523" s="97">
        <v>6.9227101399999998E-3</v>
      </c>
    </row>
    <row r="5524" spans="1:8" x14ac:dyDescent="0.2">
      <c r="A5524" s="42" t="s">
        <v>63</v>
      </c>
      <c r="B5524" s="42" t="s">
        <v>73</v>
      </c>
      <c r="C5524" s="42" t="s">
        <v>113</v>
      </c>
      <c r="D5524" s="43">
        <v>2686</v>
      </c>
      <c r="E5524" s="97">
        <v>8.7139115699999999E-3</v>
      </c>
      <c r="F5524" s="97">
        <v>2.0674586000000001E-3</v>
      </c>
      <c r="G5524" s="97">
        <v>1.61157969E-3</v>
      </c>
      <c r="H5524" s="97">
        <v>5.0348728000000004E-3</v>
      </c>
    </row>
    <row r="5525" spans="1:8" x14ac:dyDescent="0.2">
      <c r="A5525" s="42" t="s">
        <v>63</v>
      </c>
      <c r="B5525" s="42" t="s">
        <v>74</v>
      </c>
      <c r="C5525" s="42" t="s">
        <v>113</v>
      </c>
      <c r="D5525" s="43">
        <v>8768</v>
      </c>
      <c r="E5525" s="97">
        <v>8.4666263499999991E-3</v>
      </c>
      <c r="F5525" s="97">
        <v>2.0724494000000002E-3</v>
      </c>
      <c r="G5525" s="97">
        <v>1.57109847E-3</v>
      </c>
      <c r="H5525" s="97">
        <v>4.8230779999999997E-3</v>
      </c>
    </row>
    <row r="5526" spans="1:8" x14ac:dyDescent="0.2">
      <c r="A5526" s="42" t="s">
        <v>63</v>
      </c>
      <c r="B5526" s="42" t="s">
        <v>75</v>
      </c>
      <c r="C5526" s="42" t="s">
        <v>113</v>
      </c>
      <c r="D5526" s="43">
        <v>7524</v>
      </c>
      <c r="E5526" s="97">
        <v>7.9866708100000006E-3</v>
      </c>
      <c r="F5526" s="97">
        <v>1.3597750200000001E-3</v>
      </c>
      <c r="G5526" s="97">
        <v>1.4621465000000001E-3</v>
      </c>
      <c r="H5526" s="97">
        <v>5.1647487999999997E-3</v>
      </c>
    </row>
    <row r="5527" spans="1:8" x14ac:dyDescent="0.2">
      <c r="A5527" s="42" t="s">
        <v>63</v>
      </c>
      <c r="B5527" s="42" t="s">
        <v>70</v>
      </c>
      <c r="C5527" s="42" t="s">
        <v>115</v>
      </c>
      <c r="D5527" s="43">
        <v>1085</v>
      </c>
      <c r="E5527" s="97">
        <v>8.0962619299999993E-3</v>
      </c>
      <c r="F5527" s="97">
        <v>1.8965158099999999E-3</v>
      </c>
      <c r="G5527" s="97">
        <v>1.92374955E-3</v>
      </c>
      <c r="H5527" s="97">
        <v>4.2759960800000003E-3</v>
      </c>
    </row>
    <row r="5528" spans="1:8" x14ac:dyDescent="0.2">
      <c r="A5528" s="42" t="s">
        <v>63</v>
      </c>
      <c r="B5528" s="42" t="s">
        <v>71</v>
      </c>
      <c r="C5528" s="42" t="s">
        <v>115</v>
      </c>
      <c r="D5528" s="43">
        <v>211</v>
      </c>
      <c r="E5528" s="97">
        <v>1.135295964E-2</v>
      </c>
      <c r="F5528" s="97">
        <v>2.6059217199999999E-3</v>
      </c>
      <c r="G5528" s="97">
        <v>2.1273255700000001E-3</v>
      </c>
      <c r="H5528" s="97">
        <v>6.6197118700000003E-3</v>
      </c>
    </row>
    <row r="5529" spans="1:8" x14ac:dyDescent="0.2">
      <c r="A5529" s="42" t="s">
        <v>63</v>
      </c>
      <c r="B5529" s="42" t="s">
        <v>72</v>
      </c>
      <c r="C5529" s="42" t="s">
        <v>115</v>
      </c>
      <c r="D5529" s="43">
        <v>485</v>
      </c>
      <c r="E5529" s="97">
        <v>1.0457497850000001E-2</v>
      </c>
      <c r="F5529" s="97">
        <v>1.3968353799999999E-3</v>
      </c>
      <c r="G5529" s="97">
        <v>3.6853758599999999E-3</v>
      </c>
      <c r="H5529" s="97">
        <v>5.3752861200000003E-3</v>
      </c>
    </row>
    <row r="5530" spans="1:8" x14ac:dyDescent="0.2">
      <c r="A5530" s="42" t="s">
        <v>63</v>
      </c>
      <c r="B5530" s="42" t="s">
        <v>73</v>
      </c>
      <c r="C5530" s="42" t="s">
        <v>115</v>
      </c>
      <c r="D5530" s="43">
        <v>87</v>
      </c>
      <c r="E5530" s="97">
        <v>1.0286823909999999E-2</v>
      </c>
      <c r="F5530" s="97">
        <v>2.5988449999999998E-3</v>
      </c>
      <c r="G5530" s="97">
        <v>2.0230680799999999E-3</v>
      </c>
      <c r="H5530" s="97">
        <v>5.6649103799999998E-3</v>
      </c>
    </row>
    <row r="5531" spans="1:8" x14ac:dyDescent="0.2">
      <c r="A5531" s="42" t="s">
        <v>63</v>
      </c>
      <c r="B5531" s="42" t="s">
        <v>74</v>
      </c>
      <c r="C5531" s="42" t="s">
        <v>115</v>
      </c>
      <c r="D5531" s="43">
        <v>791</v>
      </c>
      <c r="E5531" s="97">
        <v>9.2606637199999994E-3</v>
      </c>
      <c r="F5531" s="97">
        <v>2.4612536799999999E-3</v>
      </c>
      <c r="G5531" s="97">
        <v>1.8246064400000001E-3</v>
      </c>
      <c r="H5531" s="97">
        <v>4.9748030900000004E-3</v>
      </c>
    </row>
    <row r="5532" spans="1:8" x14ac:dyDescent="0.2">
      <c r="A5532" s="42" t="s">
        <v>63</v>
      </c>
      <c r="B5532" s="42" t="s">
        <v>75</v>
      </c>
      <c r="C5532" s="42" t="s">
        <v>115</v>
      </c>
      <c r="D5532" s="43">
        <v>619</v>
      </c>
      <c r="E5532" s="97">
        <v>8.9402334200000006E-3</v>
      </c>
      <c r="F5532" s="97">
        <v>1.5479340200000001E-3</v>
      </c>
      <c r="G5532" s="97">
        <v>1.77812531E-3</v>
      </c>
      <c r="H5532" s="97">
        <v>5.6141736000000003E-3</v>
      </c>
    </row>
    <row r="5533" spans="1:8" x14ac:dyDescent="0.2">
      <c r="A5533" s="42" t="s">
        <v>63</v>
      </c>
      <c r="B5533" s="42" t="s">
        <v>70</v>
      </c>
      <c r="C5533" s="42" t="s">
        <v>112</v>
      </c>
      <c r="D5533" s="43">
        <v>36882</v>
      </c>
      <c r="E5533" s="97">
        <v>6.1941672900000001E-3</v>
      </c>
      <c r="F5533" s="97">
        <v>1.53206266E-3</v>
      </c>
      <c r="G5533" s="97">
        <v>1.0318767E-3</v>
      </c>
      <c r="H5533" s="97">
        <v>3.6302274500000001E-3</v>
      </c>
    </row>
    <row r="5534" spans="1:8" x14ac:dyDescent="0.2">
      <c r="A5534" s="42" t="s">
        <v>63</v>
      </c>
      <c r="B5534" s="42" t="s">
        <v>71</v>
      </c>
      <c r="C5534" s="42" t="s">
        <v>112</v>
      </c>
      <c r="D5534" s="43">
        <v>11747</v>
      </c>
      <c r="E5534" s="97">
        <v>6.0681359500000002E-3</v>
      </c>
      <c r="F5534" s="97">
        <v>1.4898758200000001E-3</v>
      </c>
      <c r="G5534" s="97">
        <v>9.4094133999999999E-4</v>
      </c>
      <c r="H5534" s="97">
        <v>3.6373183100000001E-3</v>
      </c>
    </row>
    <row r="5535" spans="1:8" x14ac:dyDescent="0.2">
      <c r="A5535" s="42" t="s">
        <v>63</v>
      </c>
      <c r="B5535" s="42" t="s">
        <v>72</v>
      </c>
      <c r="C5535" s="42" t="s">
        <v>112</v>
      </c>
      <c r="D5535" s="43">
        <v>2886</v>
      </c>
      <c r="E5535" s="97">
        <v>6.1964125199999998E-3</v>
      </c>
      <c r="F5535" s="97">
        <v>1.66632955E-3</v>
      </c>
      <c r="G5535" s="97">
        <v>9.0212384000000001E-4</v>
      </c>
      <c r="H5535" s="97">
        <v>3.6279586400000002E-3</v>
      </c>
    </row>
    <row r="5536" spans="1:8" x14ac:dyDescent="0.2">
      <c r="A5536" s="42" t="s">
        <v>63</v>
      </c>
      <c r="B5536" s="42" t="s">
        <v>73</v>
      </c>
      <c r="C5536" s="42" t="s">
        <v>112</v>
      </c>
      <c r="D5536" s="43">
        <v>10721</v>
      </c>
      <c r="E5536" s="97">
        <v>6.6863124499999997E-3</v>
      </c>
      <c r="F5536" s="97">
        <v>1.9014783800000001E-3</v>
      </c>
      <c r="G5536" s="97">
        <v>9.3987805000000002E-4</v>
      </c>
      <c r="H5536" s="97">
        <v>3.8449555300000002E-3</v>
      </c>
    </row>
    <row r="5537" spans="1:8" x14ac:dyDescent="0.2">
      <c r="A5537" s="42" t="s">
        <v>63</v>
      </c>
      <c r="B5537" s="42" t="s">
        <v>74</v>
      </c>
      <c r="C5537" s="42" t="s">
        <v>112</v>
      </c>
      <c r="D5537" s="43">
        <v>26998</v>
      </c>
      <c r="E5537" s="97">
        <v>6.6824653499999997E-3</v>
      </c>
      <c r="F5537" s="97">
        <v>1.8993517000000001E-3</v>
      </c>
      <c r="G5537" s="97">
        <v>8.8546744E-4</v>
      </c>
      <c r="H5537" s="97">
        <v>3.93468551E-3</v>
      </c>
    </row>
    <row r="5538" spans="1:8" x14ac:dyDescent="0.2">
      <c r="A5538" s="42" t="s">
        <v>63</v>
      </c>
      <c r="B5538" s="42" t="s">
        <v>75</v>
      </c>
      <c r="C5538" s="42" t="s">
        <v>112</v>
      </c>
      <c r="D5538" s="43">
        <v>18020</v>
      </c>
      <c r="E5538" s="97">
        <v>5.9683502499999997E-3</v>
      </c>
      <c r="F5538" s="97">
        <v>1.32744457E-3</v>
      </c>
      <c r="G5538" s="97">
        <v>8.0344732000000002E-4</v>
      </c>
      <c r="H5538" s="97">
        <v>3.8374572400000002E-3</v>
      </c>
    </row>
    <row r="5539" spans="1:8" x14ac:dyDescent="0.2">
      <c r="A5539" s="42" t="s">
        <v>64</v>
      </c>
      <c r="B5539" s="42" t="s">
        <v>70</v>
      </c>
      <c r="C5539" s="42" t="s">
        <v>114</v>
      </c>
      <c r="D5539" s="43">
        <v>6652</v>
      </c>
      <c r="E5539" s="97">
        <v>7.6979508800000002E-3</v>
      </c>
      <c r="F5539" s="97">
        <v>1.4127588700000001E-3</v>
      </c>
      <c r="G5539" s="97">
        <v>1.9364561399999999E-3</v>
      </c>
      <c r="H5539" s="97">
        <v>4.3480480999999998E-3</v>
      </c>
    </row>
    <row r="5540" spans="1:8" x14ac:dyDescent="0.2">
      <c r="A5540" s="42" t="s">
        <v>64</v>
      </c>
      <c r="B5540" s="42" t="s">
        <v>71</v>
      </c>
      <c r="C5540" s="42" t="s">
        <v>114</v>
      </c>
      <c r="D5540" s="43">
        <v>1329</v>
      </c>
      <c r="E5540" s="97">
        <v>9.1112084100000001E-3</v>
      </c>
      <c r="F5540" s="97">
        <v>2.1132218900000001E-3</v>
      </c>
      <c r="G5540" s="97">
        <v>2.0559437199999999E-3</v>
      </c>
      <c r="H5540" s="97">
        <v>4.9413804299999996E-3</v>
      </c>
    </row>
    <row r="5541" spans="1:8" x14ac:dyDescent="0.2">
      <c r="A5541" s="42" t="s">
        <v>64</v>
      </c>
      <c r="B5541" s="42" t="s">
        <v>72</v>
      </c>
      <c r="C5541" s="42" t="s">
        <v>114</v>
      </c>
      <c r="D5541" s="43">
        <v>4092</v>
      </c>
      <c r="E5541" s="97">
        <v>8.6572346299999998E-3</v>
      </c>
      <c r="F5541" s="97">
        <v>1.07004157E-3</v>
      </c>
      <c r="G5541" s="97">
        <v>3.0641481800000002E-3</v>
      </c>
      <c r="H5541" s="97">
        <v>4.5229680099999996E-3</v>
      </c>
    </row>
    <row r="5542" spans="1:8" x14ac:dyDescent="0.2">
      <c r="A5542" s="42" t="s">
        <v>64</v>
      </c>
      <c r="B5542" s="42" t="s">
        <v>73</v>
      </c>
      <c r="C5542" s="42" t="s">
        <v>114</v>
      </c>
      <c r="D5542" s="43">
        <v>1150</v>
      </c>
      <c r="E5542" s="97">
        <v>8.5054647300000005E-3</v>
      </c>
      <c r="F5542" s="97">
        <v>1.6108995300000001E-3</v>
      </c>
      <c r="G5542" s="97">
        <v>1.9609196399999998E-3</v>
      </c>
      <c r="H5542" s="97">
        <v>4.9326788900000001E-3</v>
      </c>
    </row>
    <row r="5543" spans="1:8" x14ac:dyDescent="0.2">
      <c r="A5543" s="42" t="s">
        <v>64</v>
      </c>
      <c r="B5543" s="42" t="s">
        <v>74</v>
      </c>
      <c r="C5543" s="42" t="s">
        <v>114</v>
      </c>
      <c r="D5543" s="43">
        <v>4165</v>
      </c>
      <c r="E5543" s="97">
        <v>8.3985563999999999E-3</v>
      </c>
      <c r="F5543" s="97">
        <v>1.7726199100000001E-3</v>
      </c>
      <c r="G5543" s="97">
        <v>1.7635829699999999E-3</v>
      </c>
      <c r="H5543" s="97">
        <v>4.8616888800000002E-3</v>
      </c>
    </row>
    <row r="5544" spans="1:8" x14ac:dyDescent="0.2">
      <c r="A5544" s="42" t="s">
        <v>64</v>
      </c>
      <c r="B5544" s="42" t="s">
        <v>75</v>
      </c>
      <c r="C5544" s="42" t="s">
        <v>114</v>
      </c>
      <c r="D5544" s="43">
        <v>4057</v>
      </c>
      <c r="E5544" s="97">
        <v>8.3449385500000001E-3</v>
      </c>
      <c r="F5544" s="97">
        <v>1.11202093E-3</v>
      </c>
      <c r="G5544" s="97">
        <v>1.59625771E-3</v>
      </c>
      <c r="H5544" s="97">
        <v>5.6358634600000004E-3</v>
      </c>
    </row>
    <row r="5545" spans="1:8" x14ac:dyDescent="0.2">
      <c r="A5545" s="42" t="s">
        <v>64</v>
      </c>
      <c r="B5545" s="42" t="s">
        <v>70</v>
      </c>
      <c r="C5545" s="42" t="s">
        <v>113</v>
      </c>
      <c r="D5545" s="43">
        <v>14570</v>
      </c>
      <c r="E5545" s="97">
        <v>8.0187828099999997E-3</v>
      </c>
      <c r="F5545" s="97">
        <v>1.71537763E-3</v>
      </c>
      <c r="G5545" s="97">
        <v>1.6914907099999999E-3</v>
      </c>
      <c r="H5545" s="97">
        <v>4.61191398E-3</v>
      </c>
    </row>
    <row r="5546" spans="1:8" x14ac:dyDescent="0.2">
      <c r="A5546" s="42" t="s">
        <v>64</v>
      </c>
      <c r="B5546" s="42" t="s">
        <v>71</v>
      </c>
      <c r="C5546" s="42" t="s">
        <v>113</v>
      </c>
      <c r="D5546" s="43">
        <v>2819</v>
      </c>
      <c r="E5546" s="97">
        <v>8.6414769000000002E-3</v>
      </c>
      <c r="F5546" s="97">
        <v>1.9663565299999999E-3</v>
      </c>
      <c r="G5546" s="97">
        <v>1.77227831E-3</v>
      </c>
      <c r="H5546" s="97">
        <v>4.9028333699999999E-3</v>
      </c>
    </row>
    <row r="5547" spans="1:8" x14ac:dyDescent="0.2">
      <c r="A5547" s="42" t="s">
        <v>64</v>
      </c>
      <c r="B5547" s="42" t="s">
        <v>72</v>
      </c>
      <c r="C5547" s="42" t="s">
        <v>113</v>
      </c>
      <c r="D5547" s="43">
        <v>7036</v>
      </c>
      <c r="E5547" s="97">
        <v>1.1308312629999999E-2</v>
      </c>
      <c r="F5547" s="97">
        <v>1.3106550800000001E-3</v>
      </c>
      <c r="G5547" s="97">
        <v>2.4994272999999999E-3</v>
      </c>
      <c r="H5547" s="97">
        <v>7.4982297599999999E-3</v>
      </c>
    </row>
    <row r="5548" spans="1:8" x14ac:dyDescent="0.2">
      <c r="A5548" s="42" t="s">
        <v>64</v>
      </c>
      <c r="B5548" s="42" t="s">
        <v>73</v>
      </c>
      <c r="C5548" s="42" t="s">
        <v>113</v>
      </c>
      <c r="D5548" s="43">
        <v>2614</v>
      </c>
      <c r="E5548" s="97">
        <v>8.3285334400000008E-3</v>
      </c>
      <c r="F5548" s="97">
        <v>2.0073666000000002E-3</v>
      </c>
      <c r="G5548" s="97">
        <v>1.5321654099999999E-3</v>
      </c>
      <c r="H5548" s="97">
        <v>4.7889876599999997E-3</v>
      </c>
    </row>
    <row r="5549" spans="1:8" x14ac:dyDescent="0.2">
      <c r="A5549" s="42" t="s">
        <v>64</v>
      </c>
      <c r="B5549" s="42" t="s">
        <v>74</v>
      </c>
      <c r="C5549" s="42" t="s">
        <v>113</v>
      </c>
      <c r="D5549" s="43">
        <v>8294</v>
      </c>
      <c r="E5549" s="97">
        <v>8.26064556E-3</v>
      </c>
      <c r="F5549" s="97">
        <v>1.94792312E-3</v>
      </c>
      <c r="G5549" s="97">
        <v>1.4909537200000001E-3</v>
      </c>
      <c r="H5549" s="97">
        <v>4.8217626500000003E-3</v>
      </c>
    </row>
    <row r="5550" spans="1:8" x14ac:dyDescent="0.2">
      <c r="A5550" s="42" t="s">
        <v>64</v>
      </c>
      <c r="B5550" s="42" t="s">
        <v>75</v>
      </c>
      <c r="C5550" s="42" t="s">
        <v>113</v>
      </c>
      <c r="D5550" s="43">
        <v>7944</v>
      </c>
      <c r="E5550" s="97">
        <v>8.2131661200000004E-3</v>
      </c>
      <c r="F5550" s="97">
        <v>1.4027822000000001E-3</v>
      </c>
      <c r="G5550" s="97">
        <v>1.42285908E-3</v>
      </c>
      <c r="H5550" s="97">
        <v>5.3874966700000002E-3</v>
      </c>
    </row>
    <row r="5551" spans="1:8" x14ac:dyDescent="0.2">
      <c r="A5551" s="42" t="s">
        <v>64</v>
      </c>
      <c r="B5551" s="42" t="s">
        <v>70</v>
      </c>
      <c r="C5551" s="42" t="s">
        <v>115</v>
      </c>
      <c r="D5551" s="43">
        <v>1050</v>
      </c>
      <c r="E5551" s="97">
        <v>8.0326166000000004E-3</v>
      </c>
      <c r="F5551" s="97">
        <v>1.9841708400000001E-3</v>
      </c>
      <c r="G5551" s="97">
        <v>1.68937367E-3</v>
      </c>
      <c r="H5551" s="97">
        <v>4.3590716200000001E-3</v>
      </c>
    </row>
    <row r="5552" spans="1:8" x14ac:dyDescent="0.2">
      <c r="A5552" s="42" t="s">
        <v>64</v>
      </c>
      <c r="B5552" s="42" t="s">
        <v>71</v>
      </c>
      <c r="C5552" s="42" t="s">
        <v>115</v>
      </c>
      <c r="D5552" s="43">
        <v>226</v>
      </c>
      <c r="E5552" s="97">
        <v>1.0453283529999999E-2</v>
      </c>
      <c r="F5552" s="97">
        <v>2.6833412799999999E-3</v>
      </c>
      <c r="G5552" s="97">
        <v>2.1571818299999999E-3</v>
      </c>
      <c r="H5552" s="97">
        <v>5.6127599199999999E-3</v>
      </c>
    </row>
    <row r="5553" spans="1:8" x14ac:dyDescent="0.2">
      <c r="A5553" s="42" t="s">
        <v>64</v>
      </c>
      <c r="B5553" s="42" t="s">
        <v>72</v>
      </c>
      <c r="C5553" s="42" t="s">
        <v>115</v>
      </c>
      <c r="D5553" s="43">
        <v>594</v>
      </c>
      <c r="E5553" s="97">
        <v>9.5975181400000005E-3</v>
      </c>
      <c r="F5553" s="97">
        <v>1.3628762100000001E-3</v>
      </c>
      <c r="G5553" s="97">
        <v>3.4284782299999999E-3</v>
      </c>
      <c r="H5553" s="97">
        <v>4.8061632500000003E-3</v>
      </c>
    </row>
    <row r="5554" spans="1:8" x14ac:dyDescent="0.2">
      <c r="A5554" s="42" t="s">
        <v>64</v>
      </c>
      <c r="B5554" s="42" t="s">
        <v>73</v>
      </c>
      <c r="C5554" s="42" t="s">
        <v>115</v>
      </c>
      <c r="D5554" s="43">
        <v>112</v>
      </c>
      <c r="E5554" s="97">
        <v>8.8555098700000001E-3</v>
      </c>
      <c r="F5554" s="97">
        <v>2.0877767000000002E-3</v>
      </c>
      <c r="G5554" s="97">
        <v>1.7878841899999999E-3</v>
      </c>
      <c r="H5554" s="97">
        <v>4.9798484700000001E-3</v>
      </c>
    </row>
    <row r="5555" spans="1:8" x14ac:dyDescent="0.2">
      <c r="A5555" s="42" t="s">
        <v>64</v>
      </c>
      <c r="B5555" s="42" t="s">
        <v>74</v>
      </c>
      <c r="C5555" s="42" t="s">
        <v>115</v>
      </c>
      <c r="D5555" s="43">
        <v>747</v>
      </c>
      <c r="E5555" s="97">
        <v>8.7374650599999996E-3</v>
      </c>
      <c r="F5555" s="97">
        <v>2.0983778299999999E-3</v>
      </c>
      <c r="G5555" s="97">
        <v>1.67948003E-3</v>
      </c>
      <c r="H5555" s="97">
        <v>4.9596066999999999E-3</v>
      </c>
    </row>
    <row r="5556" spans="1:8" x14ac:dyDescent="0.2">
      <c r="A5556" s="42" t="s">
        <v>64</v>
      </c>
      <c r="B5556" s="42" t="s">
        <v>75</v>
      </c>
      <c r="C5556" s="42" t="s">
        <v>115</v>
      </c>
      <c r="D5556" s="43">
        <v>572</v>
      </c>
      <c r="E5556" s="97">
        <v>8.8786095899999994E-3</v>
      </c>
      <c r="F5556" s="97">
        <v>1.3480151599999999E-3</v>
      </c>
      <c r="G5556" s="97">
        <v>1.8595204500000001E-3</v>
      </c>
      <c r="H5556" s="97">
        <v>5.6710734700000003E-3</v>
      </c>
    </row>
    <row r="5557" spans="1:8" x14ac:dyDescent="0.2">
      <c r="A5557" s="42" t="s">
        <v>64</v>
      </c>
      <c r="B5557" s="42" t="s">
        <v>70</v>
      </c>
      <c r="C5557" s="42" t="s">
        <v>112</v>
      </c>
      <c r="D5557" s="43">
        <v>39999</v>
      </c>
      <c r="E5557" s="97">
        <v>6.2609195899999996E-3</v>
      </c>
      <c r="F5557" s="97">
        <v>1.5794310299999999E-3</v>
      </c>
      <c r="G5557" s="97">
        <v>9.9489384000000006E-4</v>
      </c>
      <c r="H5557" s="97">
        <v>3.6860184100000002E-3</v>
      </c>
    </row>
    <row r="5558" spans="1:8" x14ac:dyDescent="0.2">
      <c r="A5558" s="42" t="s">
        <v>64</v>
      </c>
      <c r="B5558" s="42" t="s">
        <v>71</v>
      </c>
      <c r="C5558" s="42" t="s">
        <v>112</v>
      </c>
      <c r="D5558" s="43">
        <v>14179</v>
      </c>
      <c r="E5558" s="97">
        <v>6.0619126899999999E-3</v>
      </c>
      <c r="F5558" s="97">
        <v>1.4614268000000001E-3</v>
      </c>
      <c r="G5558" s="97">
        <v>9.0655203000000002E-4</v>
      </c>
      <c r="H5558" s="97">
        <v>3.69317749E-3</v>
      </c>
    </row>
    <row r="5559" spans="1:8" x14ac:dyDescent="0.2">
      <c r="A5559" s="42" t="s">
        <v>64</v>
      </c>
      <c r="B5559" s="42" t="s">
        <v>72</v>
      </c>
      <c r="C5559" s="42" t="s">
        <v>112</v>
      </c>
      <c r="D5559" s="43">
        <v>2986</v>
      </c>
      <c r="E5559" s="97">
        <v>6.0958467399999999E-3</v>
      </c>
      <c r="F5559" s="97">
        <v>1.8550881699999999E-3</v>
      </c>
      <c r="G5559" s="97">
        <v>9.0313027000000004E-4</v>
      </c>
      <c r="H5559" s="97">
        <v>3.3367983300000002E-3</v>
      </c>
    </row>
    <row r="5560" spans="1:8" x14ac:dyDescent="0.2">
      <c r="A5560" s="42" t="s">
        <v>64</v>
      </c>
      <c r="B5560" s="42" t="s">
        <v>73</v>
      </c>
      <c r="C5560" s="42" t="s">
        <v>112</v>
      </c>
      <c r="D5560" s="43">
        <v>11400</v>
      </c>
      <c r="E5560" s="97">
        <v>6.4514191100000003E-3</v>
      </c>
      <c r="F5560" s="97">
        <v>1.8317624700000001E-3</v>
      </c>
      <c r="G5560" s="97">
        <v>8.9751741999999997E-4</v>
      </c>
      <c r="H5560" s="97">
        <v>3.72139352E-3</v>
      </c>
    </row>
    <row r="5561" spans="1:8" x14ac:dyDescent="0.2">
      <c r="A5561" s="42" t="s">
        <v>64</v>
      </c>
      <c r="B5561" s="42" t="s">
        <v>74</v>
      </c>
      <c r="C5561" s="42" t="s">
        <v>112</v>
      </c>
      <c r="D5561" s="43">
        <v>27098</v>
      </c>
      <c r="E5561" s="97">
        <v>6.5813775699999997E-3</v>
      </c>
      <c r="F5561" s="97">
        <v>1.7582048900000001E-3</v>
      </c>
      <c r="G5561" s="97">
        <v>8.6669237999999996E-4</v>
      </c>
      <c r="H5561" s="97">
        <v>3.9555982500000001E-3</v>
      </c>
    </row>
    <row r="5562" spans="1:8" x14ac:dyDescent="0.2">
      <c r="A5562" s="42" t="s">
        <v>64</v>
      </c>
      <c r="B5562" s="42" t="s">
        <v>75</v>
      </c>
      <c r="C5562" s="42" t="s">
        <v>112</v>
      </c>
      <c r="D5562" s="43">
        <v>17958</v>
      </c>
      <c r="E5562" s="97">
        <v>6.1375898299999999E-3</v>
      </c>
      <c r="F5562" s="97">
        <v>1.38642276E-3</v>
      </c>
      <c r="G5562" s="97">
        <v>8.0631724999999995E-4</v>
      </c>
      <c r="H5562" s="97">
        <v>3.9430821000000001E-3</v>
      </c>
    </row>
    <row r="5563" spans="1:8" x14ac:dyDescent="0.2">
      <c r="A5563" s="42" t="s">
        <v>65</v>
      </c>
      <c r="B5563" s="42" t="s">
        <v>70</v>
      </c>
      <c r="C5563" s="42" t="s">
        <v>114</v>
      </c>
      <c r="D5563" s="43">
        <v>7160</v>
      </c>
      <c r="E5563" s="97">
        <v>7.6125721799999999E-3</v>
      </c>
      <c r="F5563" s="97">
        <v>1.4348293199999999E-3</v>
      </c>
      <c r="G5563" s="97">
        <v>1.9860348900000001E-3</v>
      </c>
      <c r="H5563" s="97">
        <v>4.1909897600000004E-3</v>
      </c>
    </row>
    <row r="5564" spans="1:8" x14ac:dyDescent="0.2">
      <c r="A5564" s="42" t="s">
        <v>65</v>
      </c>
      <c r="B5564" s="42" t="s">
        <v>71</v>
      </c>
      <c r="C5564" s="42" t="s">
        <v>114</v>
      </c>
      <c r="D5564" s="43">
        <v>2077</v>
      </c>
      <c r="E5564" s="97">
        <v>1.1703483900000001E-2</v>
      </c>
      <c r="F5564" s="97">
        <v>2.97538382E-3</v>
      </c>
      <c r="G5564" s="97">
        <v>1.9997345100000001E-3</v>
      </c>
      <c r="H5564" s="97">
        <v>6.7276852499999996E-3</v>
      </c>
    </row>
    <row r="5565" spans="1:8" x14ac:dyDescent="0.2">
      <c r="A5565" s="42" t="s">
        <v>65</v>
      </c>
      <c r="B5565" s="42" t="s">
        <v>72</v>
      </c>
      <c r="C5565" s="42" t="s">
        <v>114</v>
      </c>
      <c r="D5565" s="43">
        <v>3181</v>
      </c>
      <c r="E5565" s="97">
        <v>9.1075735200000004E-3</v>
      </c>
      <c r="F5565" s="97">
        <v>1.08191189E-3</v>
      </c>
      <c r="G5565" s="97">
        <v>2.8029705200000002E-3</v>
      </c>
      <c r="H5565" s="97">
        <v>5.2225996599999996E-3</v>
      </c>
    </row>
    <row r="5566" spans="1:8" x14ac:dyDescent="0.2">
      <c r="A5566" s="42" t="s">
        <v>65</v>
      </c>
      <c r="B5566" s="42" t="s">
        <v>73</v>
      </c>
      <c r="C5566" s="42" t="s">
        <v>114</v>
      </c>
      <c r="D5566" s="43">
        <v>1274</v>
      </c>
      <c r="E5566" s="97">
        <v>8.6775119000000005E-3</v>
      </c>
      <c r="F5566" s="97">
        <v>1.71969457E-3</v>
      </c>
      <c r="G5566" s="97">
        <v>1.98279128E-3</v>
      </c>
      <c r="H5566" s="97">
        <v>4.97431695E-3</v>
      </c>
    </row>
    <row r="5567" spans="1:8" x14ac:dyDescent="0.2">
      <c r="A5567" s="42" t="s">
        <v>65</v>
      </c>
      <c r="B5567" s="42" t="s">
        <v>74</v>
      </c>
      <c r="C5567" s="42" t="s">
        <v>114</v>
      </c>
      <c r="D5567" s="43">
        <v>4217</v>
      </c>
      <c r="E5567" s="97">
        <v>8.4617512499999999E-3</v>
      </c>
      <c r="F5567" s="97">
        <v>1.8071801299999999E-3</v>
      </c>
      <c r="G5567" s="97">
        <v>1.77114049E-3</v>
      </c>
      <c r="H5567" s="97">
        <v>4.8825216699999998E-3</v>
      </c>
    </row>
    <row r="5568" spans="1:8" x14ac:dyDescent="0.2">
      <c r="A5568" s="42" t="s">
        <v>65</v>
      </c>
      <c r="B5568" s="42" t="s">
        <v>75</v>
      </c>
      <c r="C5568" s="42" t="s">
        <v>114</v>
      </c>
      <c r="D5568" s="43">
        <v>4166</v>
      </c>
      <c r="E5568" s="97">
        <v>8.3935677300000008E-3</v>
      </c>
      <c r="F5568" s="97">
        <v>1.1061406299999999E-3</v>
      </c>
      <c r="G5568" s="97">
        <v>1.6450796400000001E-3</v>
      </c>
      <c r="H5568" s="97">
        <v>5.6415801900000003E-3</v>
      </c>
    </row>
    <row r="5569" spans="1:8" x14ac:dyDescent="0.2">
      <c r="A5569" s="42" t="s">
        <v>65</v>
      </c>
      <c r="B5569" s="42" t="s">
        <v>70</v>
      </c>
      <c r="C5569" s="42" t="s">
        <v>113</v>
      </c>
      <c r="D5569" s="43">
        <v>15147</v>
      </c>
      <c r="E5569" s="97">
        <v>8.15407592E-3</v>
      </c>
      <c r="F5569" s="97">
        <v>1.7291123300000001E-3</v>
      </c>
      <c r="G5569" s="97">
        <v>1.6530407E-3</v>
      </c>
      <c r="H5569" s="97">
        <v>4.7719216500000002E-3</v>
      </c>
    </row>
    <row r="5570" spans="1:8" x14ac:dyDescent="0.2">
      <c r="A5570" s="42" t="s">
        <v>65</v>
      </c>
      <c r="B5570" s="42" t="s">
        <v>71</v>
      </c>
      <c r="C5570" s="42" t="s">
        <v>113</v>
      </c>
      <c r="D5570" s="43">
        <v>3217</v>
      </c>
      <c r="E5570" s="97">
        <v>1.0241576630000001E-2</v>
      </c>
      <c r="F5570" s="97">
        <v>2.42901187E-3</v>
      </c>
      <c r="G5570" s="97">
        <v>1.7834972899999999E-3</v>
      </c>
      <c r="H5570" s="97">
        <v>6.0290561899999998E-3</v>
      </c>
    </row>
    <row r="5571" spans="1:8" x14ac:dyDescent="0.2">
      <c r="A5571" s="42" t="s">
        <v>65</v>
      </c>
      <c r="B5571" s="42" t="s">
        <v>72</v>
      </c>
      <c r="C5571" s="42" t="s">
        <v>113</v>
      </c>
      <c r="D5571" s="43">
        <v>6450</v>
      </c>
      <c r="E5571" s="97">
        <v>1.243027E-2</v>
      </c>
      <c r="F5571" s="97">
        <v>1.45253708E-3</v>
      </c>
      <c r="G5571" s="97">
        <v>2.19236087E-3</v>
      </c>
      <c r="H5571" s="97">
        <v>8.7853715599999996E-3</v>
      </c>
    </row>
    <row r="5572" spans="1:8" x14ac:dyDescent="0.2">
      <c r="A5572" s="42" t="s">
        <v>65</v>
      </c>
      <c r="B5572" s="42" t="s">
        <v>73</v>
      </c>
      <c r="C5572" s="42" t="s">
        <v>113</v>
      </c>
      <c r="D5572" s="43">
        <v>2866</v>
      </c>
      <c r="E5572" s="97">
        <v>8.7754417200000007E-3</v>
      </c>
      <c r="F5572" s="97">
        <v>2.1365148799999999E-3</v>
      </c>
      <c r="G5572" s="97">
        <v>1.5745221000000001E-3</v>
      </c>
      <c r="H5572" s="97">
        <v>5.0643961899999998E-3</v>
      </c>
    </row>
    <row r="5573" spans="1:8" x14ac:dyDescent="0.2">
      <c r="A5573" s="42" t="s">
        <v>65</v>
      </c>
      <c r="B5573" s="42" t="s">
        <v>74</v>
      </c>
      <c r="C5573" s="42" t="s">
        <v>113</v>
      </c>
      <c r="D5573" s="43">
        <v>8324</v>
      </c>
      <c r="E5573" s="97">
        <v>8.5599146399999992E-3</v>
      </c>
      <c r="F5573" s="97">
        <v>2.0927422400000002E-3</v>
      </c>
      <c r="G5573" s="97">
        <v>1.50527873E-3</v>
      </c>
      <c r="H5573" s="97">
        <v>4.9618862300000004E-3</v>
      </c>
    </row>
    <row r="5574" spans="1:8" x14ac:dyDescent="0.2">
      <c r="A5574" s="42" t="s">
        <v>65</v>
      </c>
      <c r="B5574" s="42" t="s">
        <v>75</v>
      </c>
      <c r="C5574" s="42" t="s">
        <v>113</v>
      </c>
      <c r="D5574" s="43">
        <v>8392</v>
      </c>
      <c r="E5574" s="97">
        <v>8.2834757600000006E-3</v>
      </c>
      <c r="F5574" s="97">
        <v>1.4683776600000001E-3</v>
      </c>
      <c r="G5574" s="97">
        <v>1.3602913600000001E-3</v>
      </c>
      <c r="H5574" s="97">
        <v>5.45478005E-3</v>
      </c>
    </row>
    <row r="5575" spans="1:8" x14ac:dyDescent="0.2">
      <c r="A5575" s="42" t="s">
        <v>65</v>
      </c>
      <c r="B5575" s="42" t="s">
        <v>70</v>
      </c>
      <c r="C5575" s="42" t="s">
        <v>115</v>
      </c>
      <c r="D5575" s="43">
        <v>1065</v>
      </c>
      <c r="E5575" s="97">
        <v>8.1908252700000003E-3</v>
      </c>
      <c r="F5575" s="97">
        <v>2.0013908199999998E-3</v>
      </c>
      <c r="G5575" s="97">
        <v>1.7967524999999999E-3</v>
      </c>
      <c r="H5575" s="97">
        <v>4.3926814699999997E-3</v>
      </c>
    </row>
    <row r="5576" spans="1:8" x14ac:dyDescent="0.2">
      <c r="A5576" s="42" t="s">
        <v>65</v>
      </c>
      <c r="B5576" s="42" t="s">
        <v>71</v>
      </c>
      <c r="C5576" s="42" t="s">
        <v>115</v>
      </c>
      <c r="D5576" s="43">
        <v>270</v>
      </c>
      <c r="E5576" s="97">
        <v>1.051268837E-2</v>
      </c>
      <c r="F5576" s="97">
        <v>2.5416664400000001E-3</v>
      </c>
      <c r="G5576" s="97">
        <v>2.2391115399999998E-3</v>
      </c>
      <c r="H5576" s="97">
        <v>5.7319099000000002E-3</v>
      </c>
    </row>
    <row r="5577" spans="1:8" x14ac:dyDescent="0.2">
      <c r="A5577" s="42" t="s">
        <v>65</v>
      </c>
      <c r="B5577" s="42" t="s">
        <v>72</v>
      </c>
      <c r="C5577" s="42" t="s">
        <v>115</v>
      </c>
      <c r="D5577" s="43">
        <v>481</v>
      </c>
      <c r="E5577" s="97">
        <v>8.6101965000000003E-3</v>
      </c>
      <c r="F5577" s="97">
        <v>1.16799469E-3</v>
      </c>
      <c r="G5577" s="97">
        <v>3.2469967499999999E-3</v>
      </c>
      <c r="H5577" s="97">
        <v>4.1952045800000004E-3</v>
      </c>
    </row>
    <row r="5578" spans="1:8" x14ac:dyDescent="0.2">
      <c r="A5578" s="42" t="s">
        <v>65</v>
      </c>
      <c r="B5578" s="42" t="s">
        <v>73</v>
      </c>
      <c r="C5578" s="42" t="s">
        <v>115</v>
      </c>
      <c r="D5578" s="43">
        <v>164</v>
      </c>
      <c r="E5578" s="97">
        <v>1.0429228509999999E-2</v>
      </c>
      <c r="F5578" s="97">
        <v>2.7393149299999998E-3</v>
      </c>
      <c r="G5578" s="97">
        <v>1.9433150200000001E-3</v>
      </c>
      <c r="H5578" s="97">
        <v>5.7465981199999999E-3</v>
      </c>
    </row>
    <row r="5579" spans="1:8" x14ac:dyDescent="0.2">
      <c r="A5579" s="42" t="s">
        <v>65</v>
      </c>
      <c r="B5579" s="42" t="s">
        <v>74</v>
      </c>
      <c r="C5579" s="42" t="s">
        <v>115</v>
      </c>
      <c r="D5579" s="43">
        <v>803</v>
      </c>
      <c r="E5579" s="97">
        <v>9.5413608600000005E-3</v>
      </c>
      <c r="F5579" s="97">
        <v>2.40142555E-3</v>
      </c>
      <c r="G5579" s="97">
        <v>1.73314169E-3</v>
      </c>
      <c r="H5579" s="97">
        <v>5.4067931400000003E-3</v>
      </c>
    </row>
    <row r="5580" spans="1:8" x14ac:dyDescent="0.2">
      <c r="A5580" s="42" t="s">
        <v>65</v>
      </c>
      <c r="B5580" s="42" t="s">
        <v>75</v>
      </c>
      <c r="C5580" s="42" t="s">
        <v>115</v>
      </c>
      <c r="D5580" s="43">
        <v>595</v>
      </c>
      <c r="E5580" s="97">
        <v>9.0147445500000003E-3</v>
      </c>
      <c r="F5580" s="97">
        <v>1.4304969599999999E-3</v>
      </c>
      <c r="G5580" s="97">
        <v>1.75460994E-3</v>
      </c>
      <c r="H5580" s="97">
        <v>5.8296371699999997E-3</v>
      </c>
    </row>
    <row r="5581" spans="1:8" x14ac:dyDescent="0.2">
      <c r="A5581" s="42" t="s">
        <v>65</v>
      </c>
      <c r="B5581" s="42" t="s">
        <v>70</v>
      </c>
      <c r="C5581" s="42" t="s">
        <v>112</v>
      </c>
      <c r="D5581" s="43">
        <v>43022</v>
      </c>
      <c r="E5581" s="97">
        <v>6.2138578799999997E-3</v>
      </c>
      <c r="F5581" s="97">
        <v>1.5537504700000001E-3</v>
      </c>
      <c r="G5581" s="97">
        <v>9.8498595999999992E-4</v>
      </c>
      <c r="H5581" s="97">
        <v>3.6745172700000002E-3</v>
      </c>
    </row>
    <row r="5582" spans="1:8" x14ac:dyDescent="0.2">
      <c r="A5582" s="42" t="s">
        <v>65</v>
      </c>
      <c r="B5582" s="42" t="s">
        <v>71</v>
      </c>
      <c r="C5582" s="42" t="s">
        <v>112</v>
      </c>
      <c r="D5582" s="43">
        <v>13785</v>
      </c>
      <c r="E5582" s="97">
        <v>6.2751789299999999E-3</v>
      </c>
      <c r="F5582" s="97">
        <v>1.5327673600000001E-3</v>
      </c>
      <c r="G5582" s="97">
        <v>9.3151164000000004E-4</v>
      </c>
      <c r="H5582" s="97">
        <v>3.8101228099999998E-3</v>
      </c>
    </row>
    <row r="5583" spans="1:8" x14ac:dyDescent="0.2">
      <c r="A5583" s="42" t="s">
        <v>65</v>
      </c>
      <c r="B5583" s="42" t="s">
        <v>72</v>
      </c>
      <c r="C5583" s="42" t="s">
        <v>112</v>
      </c>
      <c r="D5583" s="43">
        <v>2934</v>
      </c>
      <c r="E5583" s="97">
        <v>6.1671784699999996E-3</v>
      </c>
      <c r="F5583" s="97">
        <v>1.8585025600000001E-3</v>
      </c>
      <c r="G5583" s="97">
        <v>8.0048466000000003E-4</v>
      </c>
      <c r="H5583" s="97">
        <v>3.5071651000000001E-3</v>
      </c>
    </row>
    <row r="5584" spans="1:8" x14ac:dyDescent="0.2">
      <c r="A5584" s="42" t="s">
        <v>65</v>
      </c>
      <c r="B5584" s="42" t="s">
        <v>73</v>
      </c>
      <c r="C5584" s="42" t="s">
        <v>112</v>
      </c>
      <c r="D5584" s="43">
        <v>12839</v>
      </c>
      <c r="E5584" s="97">
        <v>6.5025740199999996E-3</v>
      </c>
      <c r="F5584" s="97">
        <v>1.84307843E-3</v>
      </c>
      <c r="G5584" s="97">
        <v>9.0073298E-4</v>
      </c>
      <c r="H5584" s="97">
        <v>3.7579183399999998E-3</v>
      </c>
    </row>
    <row r="5585" spans="1:8" x14ac:dyDescent="0.2">
      <c r="A5585" s="42" t="s">
        <v>65</v>
      </c>
      <c r="B5585" s="42" t="s">
        <v>74</v>
      </c>
      <c r="C5585" s="42" t="s">
        <v>112</v>
      </c>
      <c r="D5585" s="43">
        <v>28092</v>
      </c>
      <c r="E5585" s="97">
        <v>6.6476440999999999E-3</v>
      </c>
      <c r="F5585" s="97">
        <v>1.8004480899999999E-3</v>
      </c>
      <c r="G5585" s="97">
        <v>8.5070367999999996E-4</v>
      </c>
      <c r="H5585" s="97">
        <v>3.99538603E-3</v>
      </c>
    </row>
    <row r="5586" spans="1:8" x14ac:dyDescent="0.2">
      <c r="A5586" s="42" t="s">
        <v>65</v>
      </c>
      <c r="B5586" s="42" t="s">
        <v>75</v>
      </c>
      <c r="C5586" s="42" t="s">
        <v>112</v>
      </c>
      <c r="D5586" s="43">
        <v>17872</v>
      </c>
      <c r="E5586" s="97">
        <v>6.31539211E-3</v>
      </c>
      <c r="F5586" s="97">
        <v>1.4168310499999999E-3</v>
      </c>
      <c r="G5586" s="97">
        <v>8.0426773999999997E-4</v>
      </c>
      <c r="H5586" s="97">
        <v>4.0921622099999999E-3</v>
      </c>
    </row>
    <row r="5587" spans="1:8" x14ac:dyDescent="0.2">
      <c r="A5587" s="42" t="s">
        <v>66</v>
      </c>
      <c r="B5587" s="42" t="s">
        <v>70</v>
      </c>
      <c r="C5587" s="42" t="s">
        <v>114</v>
      </c>
      <c r="D5587" s="43">
        <v>7120</v>
      </c>
      <c r="E5587" s="97">
        <v>7.7914648499999998E-3</v>
      </c>
      <c r="F5587" s="97">
        <v>1.4255664300000001E-3</v>
      </c>
      <c r="G5587" s="97">
        <v>1.9807968699999999E-3</v>
      </c>
      <c r="H5587" s="97">
        <v>4.38438744E-3</v>
      </c>
    </row>
    <row r="5588" spans="1:8" x14ac:dyDescent="0.2">
      <c r="A5588" s="42" t="s">
        <v>66</v>
      </c>
      <c r="B5588" s="42" t="s">
        <v>71</v>
      </c>
      <c r="C5588" s="42" t="s">
        <v>114</v>
      </c>
      <c r="D5588" s="43">
        <v>1399</v>
      </c>
      <c r="E5588" s="97">
        <v>1.016900276E-2</v>
      </c>
      <c r="F5588" s="97">
        <v>2.2768740999999999E-3</v>
      </c>
      <c r="G5588" s="97">
        <v>2.02767164E-3</v>
      </c>
      <c r="H5588" s="97">
        <v>5.8637119300000004E-3</v>
      </c>
    </row>
    <row r="5589" spans="1:8" x14ac:dyDescent="0.2">
      <c r="A5589" s="42" t="s">
        <v>66</v>
      </c>
      <c r="B5589" s="42" t="s">
        <v>72</v>
      </c>
      <c r="C5589" s="42" t="s">
        <v>114</v>
      </c>
      <c r="D5589" s="43">
        <v>2614</v>
      </c>
      <c r="E5589" s="97">
        <v>8.0767774000000004E-3</v>
      </c>
      <c r="F5589" s="97">
        <v>1.1147726E-3</v>
      </c>
      <c r="G5589" s="97">
        <v>2.75471794E-3</v>
      </c>
      <c r="H5589" s="97">
        <v>4.2071491099999999E-3</v>
      </c>
    </row>
    <row r="5590" spans="1:8" x14ac:dyDescent="0.2">
      <c r="A5590" s="42" t="s">
        <v>66</v>
      </c>
      <c r="B5590" s="42" t="s">
        <v>73</v>
      </c>
      <c r="C5590" s="42" t="s">
        <v>114</v>
      </c>
      <c r="D5590" s="43">
        <v>1251</v>
      </c>
      <c r="E5590" s="97">
        <v>8.6232400699999996E-3</v>
      </c>
      <c r="F5590" s="97">
        <v>1.70154593E-3</v>
      </c>
      <c r="G5590" s="97">
        <v>1.9116186100000001E-3</v>
      </c>
      <c r="H5590" s="97">
        <v>5.0090665799999998E-3</v>
      </c>
    </row>
    <row r="5591" spans="1:8" x14ac:dyDescent="0.2">
      <c r="A5591" s="42" t="s">
        <v>66</v>
      </c>
      <c r="B5591" s="42" t="s">
        <v>74</v>
      </c>
      <c r="C5591" s="42" t="s">
        <v>114</v>
      </c>
      <c r="D5591" s="43">
        <v>4187</v>
      </c>
      <c r="E5591" s="97">
        <v>8.3666952799999993E-3</v>
      </c>
      <c r="F5591" s="97">
        <v>1.77377429E-3</v>
      </c>
      <c r="G5591" s="97">
        <v>1.7383112400000001E-3</v>
      </c>
      <c r="H5591" s="97">
        <v>4.8536776999999996E-3</v>
      </c>
    </row>
    <row r="5592" spans="1:8" x14ac:dyDescent="0.2">
      <c r="A5592" s="42" t="s">
        <v>66</v>
      </c>
      <c r="B5592" s="42" t="s">
        <v>75</v>
      </c>
      <c r="C5592" s="42" t="s">
        <v>114</v>
      </c>
      <c r="D5592" s="43">
        <v>4098</v>
      </c>
      <c r="E5592" s="97">
        <v>8.4727981399999996E-3</v>
      </c>
      <c r="F5592" s="97">
        <v>1.1817217599999999E-3</v>
      </c>
      <c r="G5592" s="97">
        <v>1.62646784E-3</v>
      </c>
      <c r="H5592" s="97">
        <v>5.6637861799999998E-3</v>
      </c>
    </row>
    <row r="5593" spans="1:8" x14ac:dyDescent="0.2">
      <c r="A5593" s="42" t="s">
        <v>66</v>
      </c>
      <c r="B5593" s="42" t="s">
        <v>70</v>
      </c>
      <c r="C5593" s="42" t="s">
        <v>113</v>
      </c>
      <c r="D5593" s="43">
        <v>15839</v>
      </c>
      <c r="E5593" s="97">
        <v>8.1073993300000008E-3</v>
      </c>
      <c r="F5593" s="97">
        <v>1.6789105800000001E-3</v>
      </c>
      <c r="G5593" s="97">
        <v>1.7904605699999999E-3</v>
      </c>
      <c r="H5593" s="97">
        <v>4.7011608099999996E-3</v>
      </c>
    </row>
    <row r="5594" spans="1:8" x14ac:dyDescent="0.2">
      <c r="A5594" s="42" t="s">
        <v>66</v>
      </c>
      <c r="B5594" s="42" t="s">
        <v>71</v>
      </c>
      <c r="C5594" s="42" t="s">
        <v>113</v>
      </c>
      <c r="D5594" s="43">
        <v>2936</v>
      </c>
      <c r="E5594" s="97">
        <v>9.6092249599999992E-3</v>
      </c>
      <c r="F5594" s="97">
        <v>2.2825088699999999E-3</v>
      </c>
      <c r="G5594" s="97">
        <v>1.74489392E-3</v>
      </c>
      <c r="H5594" s="97">
        <v>5.5818098600000001E-3</v>
      </c>
    </row>
    <row r="5595" spans="1:8" x14ac:dyDescent="0.2">
      <c r="A5595" s="42" t="s">
        <v>66</v>
      </c>
      <c r="B5595" s="42" t="s">
        <v>72</v>
      </c>
      <c r="C5595" s="42" t="s">
        <v>113</v>
      </c>
      <c r="D5595" s="43">
        <v>5659</v>
      </c>
      <c r="E5595" s="97">
        <v>1.2300119450000001E-2</v>
      </c>
      <c r="F5595" s="97">
        <v>1.4208518200000001E-3</v>
      </c>
      <c r="G5595" s="97">
        <v>1.9636041099999999E-3</v>
      </c>
      <c r="H5595" s="97">
        <v>8.9156609800000002E-3</v>
      </c>
    </row>
    <row r="5596" spans="1:8" x14ac:dyDescent="0.2">
      <c r="A5596" s="42" t="s">
        <v>66</v>
      </c>
      <c r="B5596" s="42" t="s">
        <v>73</v>
      </c>
      <c r="C5596" s="42" t="s">
        <v>113</v>
      </c>
      <c r="D5596" s="43">
        <v>2953</v>
      </c>
      <c r="E5596" s="97">
        <v>8.7235906499999998E-3</v>
      </c>
      <c r="F5596" s="97">
        <v>2.1218571499999998E-3</v>
      </c>
      <c r="G5596" s="97">
        <v>1.54218928E-3</v>
      </c>
      <c r="H5596" s="97">
        <v>5.0595319700000004E-3</v>
      </c>
    </row>
    <row r="5597" spans="1:8" x14ac:dyDescent="0.2">
      <c r="A5597" s="42" t="s">
        <v>66</v>
      </c>
      <c r="B5597" s="42" t="s">
        <v>74</v>
      </c>
      <c r="C5597" s="42" t="s">
        <v>113</v>
      </c>
      <c r="D5597" s="43">
        <v>8508</v>
      </c>
      <c r="E5597" s="97">
        <v>8.4509715599999993E-3</v>
      </c>
      <c r="F5597" s="97">
        <v>2.0428646400000002E-3</v>
      </c>
      <c r="G5597" s="97">
        <v>1.48203355E-3</v>
      </c>
      <c r="H5597" s="97">
        <v>4.9260660700000004E-3</v>
      </c>
    </row>
    <row r="5598" spans="1:8" x14ac:dyDescent="0.2">
      <c r="A5598" s="42" t="s">
        <v>66</v>
      </c>
      <c r="B5598" s="42" t="s">
        <v>75</v>
      </c>
      <c r="C5598" s="42" t="s">
        <v>113</v>
      </c>
      <c r="D5598" s="43">
        <v>8567</v>
      </c>
      <c r="E5598" s="97">
        <v>8.3493452200000002E-3</v>
      </c>
      <c r="F5598" s="97">
        <v>1.45548112E-3</v>
      </c>
      <c r="G5598" s="97">
        <v>1.3893561E-3</v>
      </c>
      <c r="H5598" s="97">
        <v>5.5044791599999999E-3</v>
      </c>
    </row>
    <row r="5599" spans="1:8" x14ac:dyDescent="0.2">
      <c r="A5599" s="42" t="s">
        <v>66</v>
      </c>
      <c r="B5599" s="42" t="s">
        <v>70</v>
      </c>
      <c r="C5599" s="42" t="s">
        <v>115</v>
      </c>
      <c r="D5599" s="43">
        <v>1136</v>
      </c>
      <c r="E5599" s="97">
        <v>8.0301453300000002E-3</v>
      </c>
      <c r="F5599" s="97">
        <v>1.9534813599999998E-3</v>
      </c>
      <c r="G5599" s="97">
        <v>1.58862294E-3</v>
      </c>
      <c r="H5599" s="97">
        <v>4.4880405699999999E-3</v>
      </c>
    </row>
    <row r="5600" spans="1:8" x14ac:dyDescent="0.2">
      <c r="A5600" s="42" t="s">
        <v>66</v>
      </c>
      <c r="B5600" s="42" t="s">
        <v>71</v>
      </c>
      <c r="C5600" s="42" t="s">
        <v>115</v>
      </c>
      <c r="D5600" s="43">
        <v>238</v>
      </c>
      <c r="E5600" s="97">
        <v>1.071807866E-2</v>
      </c>
      <c r="F5600" s="97">
        <v>2.87114821E-3</v>
      </c>
      <c r="G5600" s="97">
        <v>1.9832027699999998E-3</v>
      </c>
      <c r="H5600" s="97">
        <v>5.8637271800000001E-3</v>
      </c>
    </row>
    <row r="5601" spans="1:8" x14ac:dyDescent="0.2">
      <c r="A5601" s="42" t="s">
        <v>66</v>
      </c>
      <c r="B5601" s="42" t="s">
        <v>72</v>
      </c>
      <c r="C5601" s="42" t="s">
        <v>115</v>
      </c>
      <c r="D5601" s="43">
        <v>305</v>
      </c>
      <c r="E5601" s="97">
        <v>8.1087960799999994E-3</v>
      </c>
      <c r="F5601" s="97">
        <v>1.3124618299999999E-3</v>
      </c>
      <c r="G5601" s="97">
        <v>3.2301151E-3</v>
      </c>
      <c r="H5601" s="97">
        <v>3.56621863E-3</v>
      </c>
    </row>
    <row r="5602" spans="1:8" x14ac:dyDescent="0.2">
      <c r="A5602" s="42" t="s">
        <v>66</v>
      </c>
      <c r="B5602" s="42" t="s">
        <v>73</v>
      </c>
      <c r="C5602" s="42" t="s">
        <v>115</v>
      </c>
      <c r="D5602" s="43">
        <v>172</v>
      </c>
      <c r="E5602" s="97">
        <v>9.5666448800000008E-3</v>
      </c>
      <c r="F5602" s="97">
        <v>2.0792955899999999E-3</v>
      </c>
      <c r="G5602" s="97">
        <v>1.75865339E-3</v>
      </c>
      <c r="H5602" s="97">
        <v>5.7286953700000001E-3</v>
      </c>
    </row>
    <row r="5603" spans="1:8" x14ac:dyDescent="0.2">
      <c r="A5603" s="42" t="s">
        <v>66</v>
      </c>
      <c r="B5603" s="42" t="s">
        <v>74</v>
      </c>
      <c r="C5603" s="42" t="s">
        <v>115</v>
      </c>
      <c r="D5603" s="43">
        <v>740</v>
      </c>
      <c r="E5603" s="97">
        <v>9.7478257099999997E-3</v>
      </c>
      <c r="F5603" s="97">
        <v>2.4976536599999998E-3</v>
      </c>
      <c r="G5603" s="97">
        <v>1.78129668E-3</v>
      </c>
      <c r="H5603" s="97">
        <v>5.4688748800000003E-3</v>
      </c>
    </row>
    <row r="5604" spans="1:8" x14ac:dyDescent="0.2">
      <c r="A5604" s="42" t="s">
        <v>66</v>
      </c>
      <c r="B5604" s="42" t="s">
        <v>75</v>
      </c>
      <c r="C5604" s="42" t="s">
        <v>115</v>
      </c>
      <c r="D5604" s="43">
        <v>600</v>
      </c>
      <c r="E5604" s="97">
        <v>9.2126154899999993E-3</v>
      </c>
      <c r="F5604" s="97">
        <v>1.5152003899999999E-3</v>
      </c>
      <c r="G5604" s="97">
        <v>1.66705223E-3</v>
      </c>
      <c r="H5604" s="97">
        <v>6.0303624100000001E-3</v>
      </c>
    </row>
    <row r="5605" spans="1:8" x14ac:dyDescent="0.2">
      <c r="A5605" s="42" t="s">
        <v>66</v>
      </c>
      <c r="B5605" s="42" t="s">
        <v>70</v>
      </c>
      <c r="C5605" s="42" t="s">
        <v>112</v>
      </c>
      <c r="D5605" s="43">
        <v>47760</v>
      </c>
      <c r="E5605" s="97">
        <v>6.2209329799999998E-3</v>
      </c>
      <c r="F5605" s="97">
        <v>1.53628215E-3</v>
      </c>
      <c r="G5605" s="97">
        <v>9.931406199999999E-4</v>
      </c>
      <c r="H5605" s="97">
        <v>3.6909857899999998E-3</v>
      </c>
    </row>
    <row r="5606" spans="1:8" x14ac:dyDescent="0.2">
      <c r="A5606" s="42" t="s">
        <v>66</v>
      </c>
      <c r="B5606" s="42" t="s">
        <v>71</v>
      </c>
      <c r="C5606" s="42" t="s">
        <v>112</v>
      </c>
      <c r="D5606" s="43">
        <v>13177</v>
      </c>
      <c r="E5606" s="97">
        <v>6.2474261799999996E-3</v>
      </c>
      <c r="F5606" s="97">
        <v>1.53366251E-3</v>
      </c>
      <c r="G5606" s="97">
        <v>9.4567021000000005E-4</v>
      </c>
      <c r="H5606" s="97">
        <v>3.7672866499999999E-3</v>
      </c>
    </row>
    <row r="5607" spans="1:8" x14ac:dyDescent="0.2">
      <c r="A5607" s="42" t="s">
        <v>66</v>
      </c>
      <c r="B5607" s="42" t="s">
        <v>72</v>
      </c>
      <c r="C5607" s="42" t="s">
        <v>112</v>
      </c>
      <c r="D5607" s="43">
        <v>3347</v>
      </c>
      <c r="E5607" s="97">
        <v>5.95784343E-3</v>
      </c>
      <c r="F5607" s="97">
        <v>1.8466023E-3</v>
      </c>
      <c r="G5607" s="97">
        <v>9.9479264000000003E-4</v>
      </c>
      <c r="H5607" s="97">
        <v>3.1155627500000001E-3</v>
      </c>
    </row>
    <row r="5608" spans="1:8" x14ac:dyDescent="0.2">
      <c r="A5608" s="42" t="s">
        <v>66</v>
      </c>
      <c r="B5608" s="42" t="s">
        <v>73</v>
      </c>
      <c r="C5608" s="42" t="s">
        <v>112</v>
      </c>
      <c r="D5608" s="43">
        <v>14096</v>
      </c>
      <c r="E5608" s="97">
        <v>6.4249172300000004E-3</v>
      </c>
      <c r="F5608" s="97">
        <v>1.80255916E-3</v>
      </c>
      <c r="G5608" s="97">
        <v>8.9903993999999995E-4</v>
      </c>
      <c r="H5608" s="97">
        <v>3.7225688100000001E-3</v>
      </c>
    </row>
    <row r="5609" spans="1:8" x14ac:dyDescent="0.2">
      <c r="A5609" s="42" t="s">
        <v>66</v>
      </c>
      <c r="B5609" s="42" t="s">
        <v>74</v>
      </c>
      <c r="C5609" s="42" t="s">
        <v>112</v>
      </c>
      <c r="D5609" s="43">
        <v>28096</v>
      </c>
      <c r="E5609" s="97">
        <v>6.6400175500000002E-3</v>
      </c>
      <c r="F5609" s="97">
        <v>1.7868158299999999E-3</v>
      </c>
      <c r="G5609" s="97">
        <v>8.5827197999999996E-4</v>
      </c>
      <c r="H5609" s="97">
        <v>3.9938874499999997E-3</v>
      </c>
    </row>
    <row r="5610" spans="1:8" x14ac:dyDescent="0.2">
      <c r="A5610" s="42" t="s">
        <v>66</v>
      </c>
      <c r="B5610" s="42" t="s">
        <v>75</v>
      </c>
      <c r="C5610" s="42" t="s">
        <v>112</v>
      </c>
      <c r="D5610" s="43">
        <v>17994</v>
      </c>
      <c r="E5610" s="97">
        <v>6.3525609499999998E-3</v>
      </c>
      <c r="F5610" s="97">
        <v>1.3964310299999999E-3</v>
      </c>
      <c r="G5610" s="97">
        <v>8.1088348000000001E-4</v>
      </c>
      <c r="H5610" s="97">
        <v>4.1430705899999998E-3</v>
      </c>
    </row>
    <row r="5611" spans="1:8" x14ac:dyDescent="0.2">
      <c r="A5611" s="42" t="s">
        <v>104</v>
      </c>
      <c r="B5611" s="42" t="s">
        <v>70</v>
      </c>
      <c r="C5611" s="42" t="s">
        <v>114</v>
      </c>
      <c r="D5611" s="43">
        <v>7869</v>
      </c>
      <c r="E5611" s="97">
        <v>8.0035933200000003E-3</v>
      </c>
      <c r="F5611" s="97">
        <v>1.4014187699999999E-3</v>
      </c>
      <c r="G5611" s="97">
        <v>2.0366705599999999E-3</v>
      </c>
      <c r="H5611" s="97">
        <v>4.5649357700000004E-3</v>
      </c>
    </row>
    <row r="5612" spans="1:8" x14ac:dyDescent="0.2">
      <c r="A5612" s="42" t="s">
        <v>104</v>
      </c>
      <c r="B5612" s="42" t="s">
        <v>71</v>
      </c>
      <c r="C5612" s="42" t="s">
        <v>114</v>
      </c>
      <c r="D5612" s="43">
        <v>1098</v>
      </c>
      <c r="E5612" s="97">
        <v>9.3048490699999993E-3</v>
      </c>
      <c r="F5612" s="97">
        <v>1.9991733399999999E-3</v>
      </c>
      <c r="G5612" s="97">
        <v>2.1402442199999999E-3</v>
      </c>
      <c r="H5612" s="97">
        <v>5.1648090899999999E-3</v>
      </c>
    </row>
    <row r="5613" spans="1:8" x14ac:dyDescent="0.2">
      <c r="A5613" s="42" t="s">
        <v>104</v>
      </c>
      <c r="B5613" s="42" t="s">
        <v>72</v>
      </c>
      <c r="C5613" s="42" t="s">
        <v>114</v>
      </c>
      <c r="D5613" s="43">
        <v>1864</v>
      </c>
      <c r="E5613" s="97">
        <v>8.09803911E-3</v>
      </c>
      <c r="F5613" s="97">
        <v>1.09327786E-3</v>
      </c>
      <c r="G5613" s="97">
        <v>2.8758404899999999E-3</v>
      </c>
      <c r="H5613" s="97">
        <v>4.1288147200000003E-3</v>
      </c>
    </row>
    <row r="5614" spans="1:8" x14ac:dyDescent="0.2">
      <c r="A5614" s="42" t="s">
        <v>104</v>
      </c>
      <c r="B5614" s="42" t="s">
        <v>73</v>
      </c>
      <c r="C5614" s="42" t="s">
        <v>114</v>
      </c>
      <c r="D5614" s="43">
        <v>1451</v>
      </c>
      <c r="E5614" s="97">
        <v>9.0189872999999997E-3</v>
      </c>
      <c r="F5614" s="97">
        <v>1.8888312099999999E-3</v>
      </c>
      <c r="G5614" s="97">
        <v>1.9445160000000001E-3</v>
      </c>
      <c r="H5614" s="97">
        <v>5.1850254100000003E-3</v>
      </c>
    </row>
    <row r="5615" spans="1:8" x14ac:dyDescent="0.2">
      <c r="A5615" s="42" t="s">
        <v>104</v>
      </c>
      <c r="B5615" s="42" t="s">
        <v>74</v>
      </c>
      <c r="C5615" s="42" t="s">
        <v>114</v>
      </c>
      <c r="D5615" s="43">
        <v>4038</v>
      </c>
      <c r="E5615" s="97">
        <v>8.78698061E-3</v>
      </c>
      <c r="F5615" s="97">
        <v>1.82503174E-3</v>
      </c>
      <c r="G5615" s="97">
        <v>1.8496216399999999E-3</v>
      </c>
      <c r="H5615" s="97">
        <v>5.1115958400000001E-3</v>
      </c>
    </row>
    <row r="5616" spans="1:8" x14ac:dyDescent="0.2">
      <c r="A5616" s="42" t="s">
        <v>104</v>
      </c>
      <c r="B5616" s="42" t="s">
        <v>75</v>
      </c>
      <c r="C5616" s="42" t="s">
        <v>114</v>
      </c>
      <c r="D5616" s="43">
        <v>4114</v>
      </c>
      <c r="E5616" s="97">
        <v>8.6917214599999994E-3</v>
      </c>
      <c r="F5616" s="97">
        <v>1.2137920900000001E-3</v>
      </c>
      <c r="G5616" s="97">
        <v>1.6808540899999999E-3</v>
      </c>
      <c r="H5616" s="97">
        <v>5.79624767E-3</v>
      </c>
    </row>
    <row r="5617" spans="1:8" x14ac:dyDescent="0.2">
      <c r="A5617" s="42" t="s">
        <v>104</v>
      </c>
      <c r="B5617" s="42" t="s">
        <v>70</v>
      </c>
      <c r="C5617" s="42" t="s">
        <v>113</v>
      </c>
      <c r="D5617" s="43">
        <v>16165</v>
      </c>
      <c r="E5617" s="97">
        <v>8.1081437800000003E-3</v>
      </c>
      <c r="F5617" s="97">
        <v>1.70540037E-3</v>
      </c>
      <c r="G5617" s="97">
        <v>1.68739451E-3</v>
      </c>
      <c r="H5617" s="97">
        <v>4.7153476999999997E-3</v>
      </c>
    </row>
    <row r="5618" spans="1:8" x14ac:dyDescent="0.2">
      <c r="A5618" s="42" t="s">
        <v>104</v>
      </c>
      <c r="B5618" s="42" t="s">
        <v>71</v>
      </c>
      <c r="C5618" s="42" t="s">
        <v>113</v>
      </c>
      <c r="D5618" s="43">
        <v>2310</v>
      </c>
      <c r="E5618" s="97">
        <v>8.4941676300000005E-3</v>
      </c>
      <c r="F5618" s="97">
        <v>1.9304601099999999E-3</v>
      </c>
      <c r="G5618" s="97">
        <v>1.6319993200000001E-3</v>
      </c>
      <c r="H5618" s="97">
        <v>4.9317027000000003E-3</v>
      </c>
    </row>
    <row r="5619" spans="1:8" x14ac:dyDescent="0.2">
      <c r="A5619" s="42" t="s">
        <v>104</v>
      </c>
      <c r="B5619" s="42" t="s">
        <v>72</v>
      </c>
      <c r="C5619" s="42" t="s">
        <v>113</v>
      </c>
      <c r="D5619" s="43">
        <v>4067</v>
      </c>
      <c r="E5619" s="97">
        <v>1.3225028559999999E-2</v>
      </c>
      <c r="F5619" s="97">
        <v>1.62316191E-3</v>
      </c>
      <c r="G5619" s="97">
        <v>1.9785602600000001E-3</v>
      </c>
      <c r="H5619" s="97">
        <v>9.6233059000000003E-3</v>
      </c>
    </row>
    <row r="5620" spans="1:8" x14ac:dyDescent="0.2">
      <c r="A5620" s="42" t="s">
        <v>104</v>
      </c>
      <c r="B5620" s="42" t="s">
        <v>73</v>
      </c>
      <c r="C5620" s="42" t="s">
        <v>113</v>
      </c>
      <c r="D5620" s="43">
        <v>3053</v>
      </c>
      <c r="E5620" s="97">
        <v>8.5463673199999996E-3</v>
      </c>
      <c r="F5620" s="97">
        <v>2.0081452099999998E-3</v>
      </c>
      <c r="G5620" s="97">
        <v>1.5282248800000001E-3</v>
      </c>
      <c r="H5620" s="97">
        <v>5.00998538E-3</v>
      </c>
    </row>
    <row r="5621" spans="1:8" x14ac:dyDescent="0.2">
      <c r="A5621" s="42" t="s">
        <v>104</v>
      </c>
      <c r="B5621" s="42" t="s">
        <v>74</v>
      </c>
      <c r="C5621" s="42" t="s">
        <v>113</v>
      </c>
      <c r="D5621" s="43">
        <v>8914</v>
      </c>
      <c r="E5621" s="97">
        <v>8.4418598399999996E-3</v>
      </c>
      <c r="F5621" s="97">
        <v>1.9845717300000002E-3</v>
      </c>
      <c r="G5621" s="97">
        <v>1.4553493300000001E-3</v>
      </c>
      <c r="H5621" s="97">
        <v>5.0019356899999997E-3</v>
      </c>
    </row>
    <row r="5622" spans="1:8" x14ac:dyDescent="0.2">
      <c r="A5622" s="42" t="s">
        <v>104</v>
      </c>
      <c r="B5622" s="42" t="s">
        <v>75</v>
      </c>
      <c r="C5622" s="42" t="s">
        <v>113</v>
      </c>
      <c r="D5622" s="43">
        <v>8526</v>
      </c>
      <c r="E5622" s="97">
        <v>8.4579519100000007E-3</v>
      </c>
      <c r="F5622" s="97">
        <v>1.4707271E-3</v>
      </c>
      <c r="G5622" s="97">
        <v>1.34642594E-3</v>
      </c>
      <c r="H5622" s="97">
        <v>5.6407807400000003E-3</v>
      </c>
    </row>
    <row r="5623" spans="1:8" x14ac:dyDescent="0.2">
      <c r="A5623" s="42" t="s">
        <v>104</v>
      </c>
      <c r="B5623" s="42" t="s">
        <v>70</v>
      </c>
      <c r="C5623" s="42" t="s">
        <v>115</v>
      </c>
      <c r="D5623" s="43">
        <v>1125</v>
      </c>
      <c r="E5623" s="97">
        <v>7.9677569600000008E-3</v>
      </c>
      <c r="F5623" s="97">
        <v>1.88575078E-3</v>
      </c>
      <c r="G5623" s="97">
        <v>1.6227672500000001E-3</v>
      </c>
      <c r="H5623" s="97">
        <v>4.4592384399999999E-3</v>
      </c>
    </row>
    <row r="5624" spans="1:8" x14ac:dyDescent="0.2">
      <c r="A5624" s="42" t="s">
        <v>104</v>
      </c>
      <c r="B5624" s="42" t="s">
        <v>71</v>
      </c>
      <c r="C5624" s="42" t="s">
        <v>115</v>
      </c>
      <c r="D5624" s="43">
        <v>271</v>
      </c>
      <c r="E5624" s="97">
        <v>1.105435091E-2</v>
      </c>
      <c r="F5624" s="97">
        <v>2.5670525199999999E-3</v>
      </c>
      <c r="G5624" s="97">
        <v>2.22119696E-3</v>
      </c>
      <c r="H5624" s="97">
        <v>6.2661009599999998E-3</v>
      </c>
    </row>
    <row r="5625" spans="1:8" x14ac:dyDescent="0.2">
      <c r="A5625" s="42" t="s">
        <v>104</v>
      </c>
      <c r="B5625" s="42" t="s">
        <v>72</v>
      </c>
      <c r="C5625" s="42" t="s">
        <v>115</v>
      </c>
      <c r="D5625" s="43">
        <v>236</v>
      </c>
      <c r="E5625" s="97">
        <v>8.3334311599999999E-3</v>
      </c>
      <c r="F5625" s="97">
        <v>1.2324424699999999E-3</v>
      </c>
      <c r="G5625" s="97">
        <v>3.12921745E-3</v>
      </c>
      <c r="H5625" s="97">
        <v>3.9717707799999998E-3</v>
      </c>
    </row>
    <row r="5626" spans="1:8" x14ac:dyDescent="0.2">
      <c r="A5626" s="42" t="s">
        <v>104</v>
      </c>
      <c r="B5626" s="42" t="s">
        <v>73</v>
      </c>
      <c r="C5626" s="42" t="s">
        <v>115</v>
      </c>
      <c r="D5626" s="43">
        <v>194</v>
      </c>
      <c r="E5626" s="97">
        <v>1.080051999E-2</v>
      </c>
      <c r="F5626" s="97">
        <v>2.62683731E-3</v>
      </c>
      <c r="G5626" s="97">
        <v>2.0831541300000002E-3</v>
      </c>
      <c r="H5626" s="97">
        <v>6.09052812E-3</v>
      </c>
    </row>
    <row r="5627" spans="1:8" x14ac:dyDescent="0.2">
      <c r="A5627" s="42" t="s">
        <v>104</v>
      </c>
      <c r="B5627" s="42" t="s">
        <v>74</v>
      </c>
      <c r="C5627" s="42" t="s">
        <v>115</v>
      </c>
      <c r="D5627" s="43">
        <v>722</v>
      </c>
      <c r="E5627" s="97">
        <v>9.5559849399999997E-3</v>
      </c>
      <c r="F5627" s="97">
        <v>2.0813613299999999E-3</v>
      </c>
      <c r="G5627" s="97">
        <v>1.82144161E-3</v>
      </c>
      <c r="H5627" s="97">
        <v>5.6531814999999999E-3</v>
      </c>
    </row>
    <row r="5628" spans="1:8" x14ac:dyDescent="0.2">
      <c r="A5628" s="42" t="s">
        <v>104</v>
      </c>
      <c r="B5628" s="42" t="s">
        <v>75</v>
      </c>
      <c r="C5628" s="42" t="s">
        <v>115</v>
      </c>
      <c r="D5628" s="43">
        <v>537</v>
      </c>
      <c r="E5628" s="97">
        <v>9.1889308999999995E-3</v>
      </c>
      <c r="F5628" s="97">
        <v>1.5152551100000001E-3</v>
      </c>
      <c r="G5628" s="97">
        <v>1.70005234E-3</v>
      </c>
      <c r="H5628" s="97">
        <v>5.9736229500000002E-3</v>
      </c>
    </row>
    <row r="5629" spans="1:8" x14ac:dyDescent="0.2">
      <c r="A5629" s="42" t="s">
        <v>104</v>
      </c>
      <c r="B5629" s="42" t="s">
        <v>70</v>
      </c>
      <c r="C5629" s="42" t="s">
        <v>112</v>
      </c>
      <c r="D5629" s="43">
        <v>47753</v>
      </c>
      <c r="E5629" s="97">
        <v>6.2138022100000001E-3</v>
      </c>
      <c r="F5629" s="97">
        <v>1.52107566E-3</v>
      </c>
      <c r="G5629" s="97">
        <v>9.8955146000000009E-4</v>
      </c>
      <c r="H5629" s="97">
        <v>3.7026173899999998E-3</v>
      </c>
    </row>
    <row r="5630" spans="1:8" x14ac:dyDescent="0.2">
      <c r="A5630" s="42" t="s">
        <v>104</v>
      </c>
      <c r="B5630" s="42" t="s">
        <v>71</v>
      </c>
      <c r="C5630" s="42" t="s">
        <v>112</v>
      </c>
      <c r="D5630" s="43">
        <v>13374</v>
      </c>
      <c r="E5630" s="97">
        <v>5.91559435E-3</v>
      </c>
      <c r="F5630" s="97">
        <v>1.40682353E-3</v>
      </c>
      <c r="G5630" s="97">
        <v>9.3525399999999995E-4</v>
      </c>
      <c r="H5630" s="97">
        <v>3.5727123599999999E-3</v>
      </c>
    </row>
    <row r="5631" spans="1:8" x14ac:dyDescent="0.2">
      <c r="A5631" s="42" t="s">
        <v>104</v>
      </c>
      <c r="B5631" s="42" t="s">
        <v>72</v>
      </c>
      <c r="C5631" s="42" t="s">
        <v>112</v>
      </c>
      <c r="D5631" s="43">
        <v>2933</v>
      </c>
      <c r="E5631" s="97">
        <v>5.8879754999999999E-3</v>
      </c>
      <c r="F5631" s="97">
        <v>1.71881881E-3</v>
      </c>
      <c r="G5631" s="97">
        <v>1.02067287E-3</v>
      </c>
      <c r="H5631" s="97">
        <v>3.1476546299999998E-3</v>
      </c>
    </row>
    <row r="5632" spans="1:8" x14ac:dyDescent="0.2">
      <c r="A5632" s="42" t="s">
        <v>104</v>
      </c>
      <c r="B5632" s="42" t="s">
        <v>73</v>
      </c>
      <c r="C5632" s="42" t="s">
        <v>112</v>
      </c>
      <c r="D5632" s="43">
        <v>15577</v>
      </c>
      <c r="E5632" s="97">
        <v>6.4784645600000001E-3</v>
      </c>
      <c r="F5632" s="97">
        <v>1.76258107E-3</v>
      </c>
      <c r="G5632" s="97">
        <v>9.1386492999999999E-4</v>
      </c>
      <c r="H5632" s="97">
        <v>3.8012520200000001E-3</v>
      </c>
    </row>
    <row r="5633" spans="1:8" x14ac:dyDescent="0.2">
      <c r="A5633" s="42" t="s">
        <v>104</v>
      </c>
      <c r="B5633" s="42" t="s">
        <v>74</v>
      </c>
      <c r="C5633" s="42" t="s">
        <v>112</v>
      </c>
      <c r="D5633" s="43">
        <v>30009</v>
      </c>
      <c r="E5633" s="97">
        <v>6.6301619399999996E-3</v>
      </c>
      <c r="F5633" s="97">
        <v>1.74719705E-3</v>
      </c>
      <c r="G5633" s="97">
        <v>8.5318632000000005E-4</v>
      </c>
      <c r="H5633" s="97">
        <v>4.0619717499999998E-3</v>
      </c>
    </row>
    <row r="5634" spans="1:8" x14ac:dyDescent="0.2">
      <c r="A5634" s="42" t="s">
        <v>104</v>
      </c>
      <c r="B5634" s="42" t="s">
        <v>75</v>
      </c>
      <c r="C5634" s="42" t="s">
        <v>112</v>
      </c>
      <c r="D5634" s="43">
        <v>18375</v>
      </c>
      <c r="E5634" s="97">
        <v>6.4189862800000004E-3</v>
      </c>
      <c r="F5634" s="97">
        <v>1.40658265E-3</v>
      </c>
      <c r="G5634" s="97">
        <v>8.0256086000000005E-4</v>
      </c>
      <c r="H5634" s="97">
        <v>4.20736874E-3</v>
      </c>
    </row>
  </sheetData>
  <pageMargins left="0.7" right="0.7" top="0.75" bottom="0.75" header="0.3" footer="0.3"/>
  <headerFooter>
    <oddHeader>&amp;C&amp;"Aptos"&amp;10&amp;K000000 OFFICIAL&amp;1#_x000D_</oddHeader>
    <oddFooter>&amp;C_x000D_&amp;1#&amp;"Aptos"&amp;10&amp;K000000 OFFICIAL</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D7EC9E-3E50-4B09-AD55-38C7A4474F70}">
  <sheetPr>
    <tabColor rgb="FFFF0000"/>
    <pageSetUpPr fitToPage="1"/>
  </sheetPr>
  <dimension ref="A1:AO57"/>
  <sheetViews>
    <sheetView showGridLines="0" zoomScaleNormal="100" workbookViewId="0">
      <selection activeCell="A8" sqref="A8"/>
    </sheetView>
  </sheetViews>
  <sheetFormatPr defaultRowHeight="15" x14ac:dyDescent="0.2"/>
  <cols>
    <col min="1" max="1" width="51.140625" style="48" bestFit="1" customWidth="1"/>
    <col min="2" max="2" width="11.5703125" style="48" customWidth="1"/>
    <col min="3" max="5" width="13.5703125" style="48" customWidth="1"/>
    <col min="6" max="6" width="15.140625" style="48" customWidth="1"/>
    <col min="7" max="48" width="13.5703125" style="48" customWidth="1"/>
    <col min="49" max="226" width="9.140625" style="48"/>
    <col min="227" max="227" width="25" style="48" customWidth="1"/>
    <col min="228" max="228" width="24.140625" style="48" customWidth="1"/>
    <col min="229" max="246" width="10.140625" style="48" customWidth="1"/>
    <col min="247" max="482" width="9.140625" style="48"/>
    <col min="483" max="483" width="25" style="48" customWidth="1"/>
    <col min="484" max="484" width="24.140625" style="48" customWidth="1"/>
    <col min="485" max="502" width="10.140625" style="48" customWidth="1"/>
    <col min="503" max="738" width="9.140625" style="48"/>
    <col min="739" max="739" width="25" style="48" customWidth="1"/>
    <col min="740" max="740" width="24.140625" style="48" customWidth="1"/>
    <col min="741" max="758" width="10.140625" style="48" customWidth="1"/>
    <col min="759" max="994" width="9.140625" style="48"/>
    <col min="995" max="995" width="25" style="48" customWidth="1"/>
    <col min="996" max="996" width="24.140625" style="48" customWidth="1"/>
    <col min="997" max="1014" width="10.140625" style="48" customWidth="1"/>
    <col min="1015" max="1250" width="9.140625" style="48"/>
    <col min="1251" max="1251" width="25" style="48" customWidth="1"/>
    <col min="1252" max="1252" width="24.140625" style="48" customWidth="1"/>
    <col min="1253" max="1270" width="10.140625" style="48" customWidth="1"/>
    <col min="1271" max="1506" width="9.140625" style="48"/>
    <col min="1507" max="1507" width="25" style="48" customWidth="1"/>
    <col min="1508" max="1508" width="24.140625" style="48" customWidth="1"/>
    <col min="1509" max="1526" width="10.140625" style="48" customWidth="1"/>
    <col min="1527" max="1762" width="9.140625" style="48"/>
    <col min="1763" max="1763" width="25" style="48" customWidth="1"/>
    <col min="1764" max="1764" width="24.140625" style="48" customWidth="1"/>
    <col min="1765" max="1782" width="10.140625" style="48" customWidth="1"/>
    <col min="1783" max="2018" width="9.140625" style="48"/>
    <col min="2019" max="2019" width="25" style="48" customWidth="1"/>
    <col min="2020" max="2020" width="24.140625" style="48" customWidth="1"/>
    <col min="2021" max="2038" width="10.140625" style="48" customWidth="1"/>
    <col min="2039" max="2274" width="9.140625" style="48"/>
    <col min="2275" max="2275" width="25" style="48" customWidth="1"/>
    <col min="2276" max="2276" width="24.140625" style="48" customWidth="1"/>
    <col min="2277" max="2294" width="10.140625" style="48" customWidth="1"/>
    <col min="2295" max="2530" width="9.140625" style="48"/>
    <col min="2531" max="2531" width="25" style="48" customWidth="1"/>
    <col min="2532" max="2532" width="24.140625" style="48" customWidth="1"/>
    <col min="2533" max="2550" width="10.140625" style="48" customWidth="1"/>
    <col min="2551" max="2786" width="9.140625" style="48"/>
    <col min="2787" max="2787" width="25" style="48" customWidth="1"/>
    <col min="2788" max="2788" width="24.140625" style="48" customWidth="1"/>
    <col min="2789" max="2806" width="10.140625" style="48" customWidth="1"/>
    <col min="2807" max="3042" width="9.140625" style="48"/>
    <col min="3043" max="3043" width="25" style="48" customWidth="1"/>
    <col min="3044" max="3044" width="24.140625" style="48" customWidth="1"/>
    <col min="3045" max="3062" width="10.140625" style="48" customWidth="1"/>
    <col min="3063" max="3298" width="9.140625" style="48"/>
    <col min="3299" max="3299" width="25" style="48" customWidth="1"/>
    <col min="3300" max="3300" width="24.140625" style="48" customWidth="1"/>
    <col min="3301" max="3318" width="10.140625" style="48" customWidth="1"/>
    <col min="3319" max="3554" width="9.140625" style="48"/>
    <col min="3555" max="3555" width="25" style="48" customWidth="1"/>
    <col min="3556" max="3556" width="24.140625" style="48" customWidth="1"/>
    <col min="3557" max="3574" width="10.140625" style="48" customWidth="1"/>
    <col min="3575" max="3810" width="9.140625" style="48"/>
    <col min="3811" max="3811" width="25" style="48" customWidth="1"/>
    <col min="3812" max="3812" width="24.140625" style="48" customWidth="1"/>
    <col min="3813" max="3830" width="10.140625" style="48" customWidth="1"/>
    <col min="3831" max="4066" width="9.140625" style="48"/>
    <col min="4067" max="4067" width="25" style="48" customWidth="1"/>
    <col min="4068" max="4068" width="24.140625" style="48" customWidth="1"/>
    <col min="4069" max="4086" width="10.140625" style="48" customWidth="1"/>
    <col min="4087" max="4322" width="9.140625" style="48"/>
    <col min="4323" max="4323" width="25" style="48" customWidth="1"/>
    <col min="4324" max="4324" width="24.140625" style="48" customWidth="1"/>
    <col min="4325" max="4342" width="10.140625" style="48" customWidth="1"/>
    <col min="4343" max="4578" width="9.140625" style="48"/>
    <col min="4579" max="4579" width="25" style="48" customWidth="1"/>
    <col min="4580" max="4580" width="24.140625" style="48" customWidth="1"/>
    <col min="4581" max="4598" width="10.140625" style="48" customWidth="1"/>
    <col min="4599" max="4834" width="9.140625" style="48"/>
    <col min="4835" max="4835" width="25" style="48" customWidth="1"/>
    <col min="4836" max="4836" width="24.140625" style="48" customWidth="1"/>
    <col min="4837" max="4854" width="10.140625" style="48" customWidth="1"/>
    <col min="4855" max="5090" width="9.140625" style="48"/>
    <col min="5091" max="5091" width="25" style="48" customWidth="1"/>
    <col min="5092" max="5092" width="24.140625" style="48" customWidth="1"/>
    <col min="5093" max="5110" width="10.140625" style="48" customWidth="1"/>
    <col min="5111" max="5346" width="9.140625" style="48"/>
    <col min="5347" max="5347" width="25" style="48" customWidth="1"/>
    <col min="5348" max="5348" width="24.140625" style="48" customWidth="1"/>
    <col min="5349" max="5366" width="10.140625" style="48" customWidth="1"/>
    <col min="5367" max="5602" width="9.140625" style="48"/>
    <col min="5603" max="5603" width="25" style="48" customWidth="1"/>
    <col min="5604" max="5604" width="24.140625" style="48" customWidth="1"/>
    <col min="5605" max="5622" width="10.140625" style="48" customWidth="1"/>
    <col min="5623" max="5858" width="9.140625" style="48"/>
    <col min="5859" max="5859" width="25" style="48" customWidth="1"/>
    <col min="5860" max="5860" width="24.140625" style="48" customWidth="1"/>
    <col min="5861" max="5878" width="10.140625" style="48" customWidth="1"/>
    <col min="5879" max="6114" width="9.140625" style="48"/>
    <col min="6115" max="6115" width="25" style="48" customWidth="1"/>
    <col min="6116" max="6116" width="24.140625" style="48" customWidth="1"/>
    <col min="6117" max="6134" width="10.140625" style="48" customWidth="1"/>
    <col min="6135" max="6370" width="9.140625" style="48"/>
    <col min="6371" max="6371" width="25" style="48" customWidth="1"/>
    <col min="6372" max="6372" width="24.140625" style="48" customWidth="1"/>
    <col min="6373" max="6390" width="10.140625" style="48" customWidth="1"/>
    <col min="6391" max="6626" width="9.140625" style="48"/>
    <col min="6627" max="6627" width="25" style="48" customWidth="1"/>
    <col min="6628" max="6628" width="24.140625" style="48" customWidth="1"/>
    <col min="6629" max="6646" width="10.140625" style="48" customWidth="1"/>
    <col min="6647" max="6882" width="9.140625" style="48"/>
    <col min="6883" max="6883" width="25" style="48" customWidth="1"/>
    <col min="6884" max="6884" width="24.140625" style="48" customWidth="1"/>
    <col min="6885" max="6902" width="10.140625" style="48" customWidth="1"/>
    <col min="6903" max="7138" width="9.140625" style="48"/>
    <col min="7139" max="7139" width="25" style="48" customWidth="1"/>
    <col min="7140" max="7140" width="24.140625" style="48" customWidth="1"/>
    <col min="7141" max="7158" width="10.140625" style="48" customWidth="1"/>
    <col min="7159" max="7394" width="9.140625" style="48"/>
    <col min="7395" max="7395" width="25" style="48" customWidth="1"/>
    <col min="7396" max="7396" width="24.140625" style="48" customWidth="1"/>
    <col min="7397" max="7414" width="10.140625" style="48" customWidth="1"/>
    <col min="7415" max="7650" width="9.140625" style="48"/>
    <col min="7651" max="7651" width="25" style="48" customWidth="1"/>
    <col min="7652" max="7652" width="24.140625" style="48" customWidth="1"/>
    <col min="7653" max="7670" width="10.140625" style="48" customWidth="1"/>
    <col min="7671" max="7906" width="9.140625" style="48"/>
    <col min="7907" max="7907" width="25" style="48" customWidth="1"/>
    <col min="7908" max="7908" width="24.140625" style="48" customWidth="1"/>
    <col min="7909" max="7926" width="10.140625" style="48" customWidth="1"/>
    <col min="7927" max="8162" width="9.140625" style="48"/>
    <col min="8163" max="8163" width="25" style="48" customWidth="1"/>
    <col min="8164" max="8164" width="24.140625" style="48" customWidth="1"/>
    <col min="8165" max="8182" width="10.140625" style="48" customWidth="1"/>
    <col min="8183" max="8418" width="9.140625" style="48"/>
    <col min="8419" max="8419" width="25" style="48" customWidth="1"/>
    <col min="8420" max="8420" width="24.140625" style="48" customWidth="1"/>
    <col min="8421" max="8438" width="10.140625" style="48" customWidth="1"/>
    <col min="8439" max="8674" width="9.140625" style="48"/>
    <col min="8675" max="8675" width="25" style="48" customWidth="1"/>
    <col min="8676" max="8676" width="24.140625" style="48" customWidth="1"/>
    <col min="8677" max="8694" width="10.140625" style="48" customWidth="1"/>
    <col min="8695" max="8930" width="9.140625" style="48"/>
    <col min="8931" max="8931" width="25" style="48" customWidth="1"/>
    <col min="8932" max="8932" width="24.140625" style="48" customWidth="1"/>
    <col min="8933" max="8950" width="10.140625" style="48" customWidth="1"/>
    <col min="8951" max="9186" width="9.140625" style="48"/>
    <col min="9187" max="9187" width="25" style="48" customWidth="1"/>
    <col min="9188" max="9188" width="24.140625" style="48" customWidth="1"/>
    <col min="9189" max="9206" width="10.140625" style="48" customWidth="1"/>
    <col min="9207" max="9442" width="9.140625" style="48"/>
    <col min="9443" max="9443" width="25" style="48" customWidth="1"/>
    <col min="9444" max="9444" width="24.140625" style="48" customWidth="1"/>
    <col min="9445" max="9462" width="10.140625" style="48" customWidth="1"/>
    <col min="9463" max="9698" width="9.140625" style="48"/>
    <col min="9699" max="9699" width="25" style="48" customWidth="1"/>
    <col min="9700" max="9700" width="24.140625" style="48" customWidth="1"/>
    <col min="9701" max="9718" width="10.140625" style="48" customWidth="1"/>
    <col min="9719" max="9954" width="9.140625" style="48"/>
    <col min="9955" max="9955" width="25" style="48" customWidth="1"/>
    <col min="9956" max="9956" width="24.140625" style="48" customWidth="1"/>
    <col min="9957" max="9974" width="10.140625" style="48" customWidth="1"/>
    <col min="9975" max="10210" width="9.140625" style="48"/>
    <col min="10211" max="10211" width="25" style="48" customWidth="1"/>
    <col min="10212" max="10212" width="24.140625" style="48" customWidth="1"/>
    <col min="10213" max="10230" width="10.140625" style="48" customWidth="1"/>
    <col min="10231" max="10466" width="9.140625" style="48"/>
    <col min="10467" max="10467" width="25" style="48" customWidth="1"/>
    <col min="10468" max="10468" width="24.140625" style="48" customWidth="1"/>
    <col min="10469" max="10486" width="10.140625" style="48" customWidth="1"/>
    <col min="10487" max="10722" width="9.140625" style="48"/>
    <col min="10723" max="10723" width="25" style="48" customWidth="1"/>
    <col min="10724" max="10724" width="24.140625" style="48" customWidth="1"/>
    <col min="10725" max="10742" width="10.140625" style="48" customWidth="1"/>
    <col min="10743" max="10978" width="9.140625" style="48"/>
    <col min="10979" max="10979" width="25" style="48" customWidth="1"/>
    <col min="10980" max="10980" width="24.140625" style="48" customWidth="1"/>
    <col min="10981" max="10998" width="10.140625" style="48" customWidth="1"/>
    <col min="10999" max="11234" width="9.140625" style="48"/>
    <col min="11235" max="11235" width="25" style="48" customWidth="1"/>
    <col min="11236" max="11236" width="24.140625" style="48" customWidth="1"/>
    <col min="11237" max="11254" width="10.140625" style="48" customWidth="1"/>
    <col min="11255" max="11490" width="9.140625" style="48"/>
    <col min="11491" max="11491" width="25" style="48" customWidth="1"/>
    <col min="11492" max="11492" width="24.140625" style="48" customWidth="1"/>
    <col min="11493" max="11510" width="10.140625" style="48" customWidth="1"/>
    <col min="11511" max="11746" width="9.140625" style="48"/>
    <col min="11747" max="11747" width="25" style="48" customWidth="1"/>
    <col min="11748" max="11748" width="24.140625" style="48" customWidth="1"/>
    <col min="11749" max="11766" width="10.140625" style="48" customWidth="1"/>
    <col min="11767" max="12002" width="9.140625" style="48"/>
    <col min="12003" max="12003" width="25" style="48" customWidth="1"/>
    <col min="12004" max="12004" width="24.140625" style="48" customWidth="1"/>
    <col min="12005" max="12022" width="10.140625" style="48" customWidth="1"/>
    <col min="12023" max="12258" width="9.140625" style="48"/>
    <col min="12259" max="12259" width="25" style="48" customWidth="1"/>
    <col min="12260" max="12260" width="24.140625" style="48" customWidth="1"/>
    <col min="12261" max="12278" width="10.140625" style="48" customWidth="1"/>
    <col min="12279" max="12514" width="9.140625" style="48"/>
    <col min="12515" max="12515" width="25" style="48" customWidth="1"/>
    <col min="12516" max="12516" width="24.140625" style="48" customWidth="1"/>
    <col min="12517" max="12534" width="10.140625" style="48" customWidth="1"/>
    <col min="12535" max="12770" width="9.140625" style="48"/>
    <col min="12771" max="12771" width="25" style="48" customWidth="1"/>
    <col min="12772" max="12772" width="24.140625" style="48" customWidth="1"/>
    <col min="12773" max="12790" width="10.140625" style="48" customWidth="1"/>
    <col min="12791" max="13026" width="9.140625" style="48"/>
    <col min="13027" max="13027" width="25" style="48" customWidth="1"/>
    <col min="13028" max="13028" width="24.140625" style="48" customWidth="1"/>
    <col min="13029" max="13046" width="10.140625" style="48" customWidth="1"/>
    <col min="13047" max="13282" width="9.140625" style="48"/>
    <col min="13283" max="13283" width="25" style="48" customWidth="1"/>
    <col min="13284" max="13284" width="24.140625" style="48" customWidth="1"/>
    <col min="13285" max="13302" width="10.140625" style="48" customWidth="1"/>
    <col min="13303" max="13538" width="9.140625" style="48"/>
    <col min="13539" max="13539" width="25" style="48" customWidth="1"/>
    <col min="13540" max="13540" width="24.140625" style="48" customWidth="1"/>
    <col min="13541" max="13558" width="10.140625" style="48" customWidth="1"/>
    <col min="13559" max="13794" width="9.140625" style="48"/>
    <col min="13795" max="13795" width="25" style="48" customWidth="1"/>
    <col min="13796" max="13796" width="24.140625" style="48" customWidth="1"/>
    <col min="13797" max="13814" width="10.140625" style="48" customWidth="1"/>
    <col min="13815" max="14050" width="9.140625" style="48"/>
    <col min="14051" max="14051" width="25" style="48" customWidth="1"/>
    <col min="14052" max="14052" width="24.140625" style="48" customWidth="1"/>
    <col min="14053" max="14070" width="10.140625" style="48" customWidth="1"/>
    <col min="14071" max="14306" width="9.140625" style="48"/>
    <col min="14307" max="14307" width="25" style="48" customWidth="1"/>
    <col min="14308" max="14308" width="24.140625" style="48" customWidth="1"/>
    <col min="14309" max="14326" width="10.140625" style="48" customWidth="1"/>
    <col min="14327" max="14562" width="9.140625" style="48"/>
    <col min="14563" max="14563" width="25" style="48" customWidth="1"/>
    <col min="14564" max="14564" width="24.140625" style="48" customWidth="1"/>
    <col min="14565" max="14582" width="10.140625" style="48" customWidth="1"/>
    <col min="14583" max="14818" width="9.140625" style="48"/>
    <col min="14819" max="14819" width="25" style="48" customWidth="1"/>
    <col min="14820" max="14820" width="24.140625" style="48" customWidth="1"/>
    <col min="14821" max="14838" width="10.140625" style="48" customWidth="1"/>
    <col min="14839" max="15074" width="9.140625" style="48"/>
    <col min="15075" max="15075" width="25" style="48" customWidth="1"/>
    <col min="15076" max="15076" width="24.140625" style="48" customWidth="1"/>
    <col min="15077" max="15094" width="10.140625" style="48" customWidth="1"/>
    <col min="15095" max="15330" width="9.140625" style="48"/>
    <col min="15331" max="15331" width="25" style="48" customWidth="1"/>
    <col min="15332" max="15332" width="24.140625" style="48" customWidth="1"/>
    <col min="15333" max="15350" width="10.140625" style="48" customWidth="1"/>
    <col min="15351" max="15586" width="9.140625" style="48"/>
    <col min="15587" max="15587" width="25" style="48" customWidth="1"/>
    <col min="15588" max="15588" width="24.140625" style="48" customWidth="1"/>
    <col min="15589" max="15606" width="10.140625" style="48" customWidth="1"/>
    <col min="15607" max="15842" width="9.140625" style="48"/>
    <col min="15843" max="15843" width="25" style="48" customWidth="1"/>
    <col min="15844" max="15844" width="24.140625" style="48" customWidth="1"/>
    <col min="15845" max="15862" width="10.140625" style="48" customWidth="1"/>
    <col min="15863" max="16098" width="9.140625" style="48"/>
    <col min="16099" max="16099" width="25" style="48" customWidth="1"/>
    <col min="16100" max="16100" width="24.140625" style="48" customWidth="1"/>
    <col min="16101" max="16118" width="10.140625" style="48" customWidth="1"/>
    <col min="16119" max="16384" width="9.140625" style="48"/>
  </cols>
  <sheetData>
    <row r="1" spans="1:41" ht="20.25" customHeight="1" x14ac:dyDescent="0.25">
      <c r="A1" s="94"/>
      <c r="B1" s="94"/>
      <c r="C1" s="94"/>
      <c r="D1" s="94"/>
      <c r="E1" s="46"/>
      <c r="F1" s="46"/>
      <c r="G1" s="46"/>
      <c r="H1" s="46"/>
      <c r="I1" s="46"/>
      <c r="J1" s="46"/>
      <c r="K1" s="46"/>
      <c r="L1" s="46"/>
      <c r="M1" s="46"/>
      <c r="N1" s="46"/>
      <c r="O1" s="46"/>
      <c r="P1" s="46"/>
      <c r="Q1" s="46"/>
      <c r="R1" s="46"/>
      <c r="S1" s="46"/>
      <c r="T1" s="46"/>
      <c r="U1" s="46"/>
      <c r="V1" s="46"/>
      <c r="W1" s="46"/>
      <c r="X1" s="46"/>
      <c r="Y1" s="46"/>
      <c r="Z1" s="46"/>
      <c r="AA1" s="46"/>
      <c r="AB1" s="46"/>
      <c r="AC1" s="46"/>
      <c r="AD1" s="46"/>
      <c r="AE1" s="46"/>
      <c r="AF1" s="46"/>
      <c r="AG1" s="46"/>
      <c r="AH1" s="46"/>
      <c r="AI1" s="46"/>
      <c r="AJ1" s="46"/>
      <c r="AK1" s="46"/>
      <c r="AL1" s="46"/>
      <c r="AM1" s="46"/>
      <c r="AN1" s="46"/>
      <c r="AO1" s="46"/>
    </row>
    <row r="2" spans="1:41" ht="15.75" x14ac:dyDescent="0.25">
      <c r="A2" s="49"/>
      <c r="B2" s="46"/>
      <c r="C2" s="50"/>
      <c r="D2" s="50"/>
      <c r="E2" s="50"/>
      <c r="F2" s="50"/>
      <c r="G2" s="46"/>
      <c r="H2" s="46"/>
      <c r="I2" s="46"/>
      <c r="J2" s="46"/>
      <c r="K2" s="46"/>
      <c r="L2" s="46"/>
      <c r="M2" s="46"/>
      <c r="N2" s="46"/>
      <c r="O2" s="46"/>
      <c r="P2" s="46"/>
      <c r="Q2" s="46"/>
      <c r="R2" s="46"/>
      <c r="S2" s="46"/>
      <c r="T2" s="46"/>
      <c r="U2" s="46"/>
      <c r="V2" s="46"/>
      <c r="W2" s="46"/>
      <c r="X2" s="46"/>
      <c r="Y2" s="46"/>
      <c r="Z2" s="46"/>
      <c r="AA2" s="46"/>
      <c r="AB2" s="46"/>
      <c r="AC2" s="46"/>
      <c r="AD2" s="46"/>
      <c r="AE2" s="46"/>
      <c r="AF2" s="46"/>
      <c r="AG2" s="46"/>
      <c r="AH2" s="46"/>
      <c r="AI2" s="46"/>
      <c r="AJ2" s="46"/>
      <c r="AK2" s="46"/>
      <c r="AL2" s="46"/>
      <c r="AM2" s="46"/>
      <c r="AN2" s="46"/>
      <c r="AO2" s="46"/>
    </row>
    <row r="3" spans="1:41" ht="15.75" x14ac:dyDescent="0.25">
      <c r="A3" s="51" t="str">
        <f>FIRE1005!A3</f>
        <v>England</v>
      </c>
      <c r="B3" s="49"/>
      <c r="C3" s="46"/>
      <c r="D3" s="46"/>
      <c r="E3" s="46"/>
      <c r="F3" s="46"/>
      <c r="G3" s="46"/>
      <c r="H3" s="46"/>
      <c r="I3" s="46"/>
      <c r="J3" s="46"/>
      <c r="K3" s="46"/>
      <c r="L3" s="46"/>
      <c r="M3" s="46"/>
      <c r="N3" s="46"/>
      <c r="O3" s="46"/>
      <c r="P3" s="46"/>
      <c r="Q3" s="46"/>
      <c r="R3" s="46"/>
      <c r="S3" s="46"/>
      <c r="T3" s="46"/>
      <c r="U3" s="46"/>
      <c r="V3" s="46"/>
      <c r="W3" s="46"/>
      <c r="X3" s="46"/>
      <c r="Y3" s="46"/>
      <c r="Z3" s="46"/>
      <c r="AA3" s="46"/>
      <c r="AB3" s="46"/>
      <c r="AC3" s="46"/>
      <c r="AD3" s="46"/>
      <c r="AE3" s="46"/>
      <c r="AF3" s="46"/>
      <c r="AG3" s="46"/>
      <c r="AH3" s="46"/>
      <c r="AI3" s="46"/>
      <c r="AJ3" s="46"/>
      <c r="AK3" s="46"/>
      <c r="AL3" s="46"/>
      <c r="AM3" s="46"/>
      <c r="AN3" s="46"/>
      <c r="AO3" s="46"/>
    </row>
    <row r="4" spans="1:41" ht="15.75" x14ac:dyDescent="0.2">
      <c r="A4" s="51" t="str">
        <f>FIRE1005!A4</f>
        <v>Total response time</v>
      </c>
      <c r="B4" s="46"/>
      <c r="C4" s="46"/>
      <c r="D4" s="46"/>
      <c r="E4" s="46"/>
      <c r="F4" s="46"/>
      <c r="G4" s="46"/>
      <c r="H4" s="46"/>
      <c r="I4" s="46"/>
      <c r="J4" s="46"/>
      <c r="K4" s="46"/>
      <c r="L4" s="46"/>
      <c r="M4" s="46"/>
      <c r="N4" s="46"/>
      <c r="O4" s="46"/>
      <c r="P4" s="46"/>
      <c r="Q4" s="46"/>
      <c r="R4" s="46"/>
      <c r="S4" s="46"/>
      <c r="T4" s="46"/>
      <c r="U4" s="46"/>
      <c r="V4" s="46"/>
      <c r="W4" s="46"/>
      <c r="X4" s="46"/>
      <c r="Y4" s="46"/>
      <c r="Z4" s="46"/>
      <c r="AA4" s="46"/>
      <c r="AB4" s="46"/>
      <c r="AC4" s="46"/>
      <c r="AD4" s="46"/>
      <c r="AE4" s="46"/>
      <c r="AF4" s="46"/>
      <c r="AG4" s="46"/>
      <c r="AH4" s="46"/>
      <c r="AI4" s="46"/>
      <c r="AJ4" s="46"/>
      <c r="AK4" s="46"/>
      <c r="AL4" s="46"/>
      <c r="AM4" s="46"/>
      <c r="AN4" s="46"/>
      <c r="AO4" s="46"/>
    </row>
    <row r="5" spans="1:41" s="53" customFormat="1" ht="41.25" customHeight="1" x14ac:dyDescent="0.25">
      <c r="A5" s="52"/>
      <c r="B5" s="52" t="s">
        <v>8</v>
      </c>
      <c r="C5" s="52" t="s">
        <v>53</v>
      </c>
      <c r="D5" s="52" t="s">
        <v>54</v>
      </c>
      <c r="E5" s="52" t="s">
        <v>55</v>
      </c>
      <c r="F5" s="52" t="s">
        <v>56</v>
      </c>
      <c r="G5" s="52" t="s">
        <v>57</v>
      </c>
      <c r="H5" s="52" t="s">
        <v>58</v>
      </c>
      <c r="I5" s="52" t="s">
        <v>59</v>
      </c>
      <c r="J5" s="52" t="s">
        <v>60</v>
      </c>
      <c r="K5" s="52" t="s">
        <v>61</v>
      </c>
      <c r="L5" s="52" t="s">
        <v>62</v>
      </c>
      <c r="M5" s="52" t="s">
        <v>63</v>
      </c>
      <c r="N5" s="52" t="s">
        <v>64</v>
      </c>
      <c r="O5" s="52" t="s">
        <v>65</v>
      </c>
      <c r="P5" s="52" t="s">
        <v>66</v>
      </c>
      <c r="Q5" s="52" t="s">
        <v>104</v>
      </c>
      <c r="R5" s="52"/>
      <c r="S5" s="52"/>
      <c r="T5" s="52"/>
      <c r="U5" s="52"/>
      <c r="V5" s="52"/>
      <c r="W5" s="52"/>
      <c r="X5" s="52"/>
      <c r="Y5" s="52"/>
      <c r="Z5" s="52"/>
      <c r="AA5" s="52"/>
      <c r="AB5" s="52"/>
      <c r="AC5" s="52"/>
      <c r="AD5" s="52"/>
      <c r="AE5" s="52"/>
      <c r="AF5" s="52"/>
      <c r="AG5" s="52"/>
      <c r="AH5" s="52"/>
      <c r="AI5" s="52"/>
      <c r="AJ5" s="52"/>
      <c r="AK5" s="52"/>
      <c r="AL5" s="52"/>
      <c r="AM5" s="52"/>
      <c r="AN5" s="52"/>
    </row>
    <row r="6" spans="1:41" ht="15.75" x14ac:dyDescent="0.25">
      <c r="A6" s="54" t="s">
        <v>105</v>
      </c>
      <c r="B6" s="55"/>
      <c r="C6" s="55"/>
      <c r="D6" s="46"/>
      <c r="E6" s="46"/>
      <c r="F6" s="46"/>
      <c r="G6" s="46"/>
      <c r="H6" s="46"/>
      <c r="I6" s="46"/>
      <c r="J6" s="46"/>
      <c r="K6" s="46"/>
      <c r="L6" s="46"/>
      <c r="M6" s="46"/>
      <c r="N6" s="46"/>
      <c r="O6" s="46"/>
      <c r="P6" s="46"/>
      <c r="Q6" s="46"/>
      <c r="R6" s="46"/>
      <c r="S6" s="46"/>
      <c r="T6" s="46"/>
      <c r="U6" s="46"/>
      <c r="V6" s="46"/>
      <c r="W6" s="46"/>
      <c r="X6" s="46"/>
      <c r="Y6" s="46"/>
      <c r="Z6" s="46"/>
      <c r="AA6" s="46"/>
      <c r="AB6" s="46"/>
      <c r="AC6" s="46"/>
      <c r="AD6" s="46"/>
      <c r="AE6" s="46"/>
      <c r="AF6" s="46"/>
      <c r="AG6" s="46"/>
      <c r="AH6" s="46"/>
      <c r="AI6" s="46"/>
      <c r="AJ6" s="46"/>
      <c r="AK6" s="46"/>
      <c r="AL6" s="46"/>
      <c r="AM6" s="46"/>
      <c r="AN6" s="46"/>
    </row>
    <row r="7" spans="1:41" s="57" customFormat="1" ht="16.5" customHeight="1" x14ac:dyDescent="0.25">
      <c r="A7" s="56" t="s">
        <v>67</v>
      </c>
      <c r="B7" s="44" cm="1">
        <f t="array" ref="B7">IF((IF($A$4="Total response time",SUMPRODUCT((Data!$A$2:$A$30000=B$5)*(Data!$B$2:$B$30000=$A7)*(Data!$C$2:$C$30000=$A$3)*(Data!$E$2:$E$30000)),IF($A$4="Call handling time",SUMPRODUCT((Data!$A$2:$A$30000=B$5)*(Data!$B$2:$B$30000=$A7)*(Data!$C$2:$C$30000=$A$3)*(Data!$F$2:$F$30000)),IF($A$4="Crew turnout time",SUMPRODUCT((Data!$A$2:$A$30000=B$5)*(Data!$B$2:$B$30000=$A7)*(Data!$C$2:$C$30000=$A$3)*(Data!$G$2:$G$30000)),SUMPRODUCT((Data!$A$2:$A$30000=B$5)*(Data!$B$2:$B$30000=$A7)*(Data!$C$2:$C$30000=$A$3)*(Data!$H$2:$H$30000))))))=0,"..",(IF($A$4="Total response time",SUMPRODUCT((Data!$A$2:$A$30000=B$5)*(Data!$B$2:$B$30000=$A7)*(Data!$C$2:$C$30000=$A$3)*(Data!$E$2:$E$30000)),IF($A$4="Call handling time",SUMPRODUCT((Data!$A$2:$A$30000=B$5)*(Data!$B$2:$B$30000=$A7)*(Data!$C$2:$C$30000=$A$3)*(Data!$F$2:$F$30000)),IF($A$4="Crew turnout time",SUMPRODUCT((Data!$A$2:$A$30000=B$5)*(Data!$B$2:$B$30000=$A7)*(Data!$C$2:$C$30000=$A$3)*(Data!$G$2:$G$30000)),SUMPRODUCT((Data!$A$2:$A$30000=B$5)*(Data!$B$2:$B$30000=$A7)*(Data!$C$2:$C$30000=$A$3)*(Data!$H$2:$H$30000)))))))</f>
        <v>6.6854201700000003E-3</v>
      </c>
      <c r="C7" s="44" cm="1">
        <f t="array" ref="C7">IF((IF($A$4="Total response time",SUMPRODUCT((Data!$A$2:$A$30000=C$5)*(Data!$B$2:$B$30000=$A7)*(Data!$C$2:$C$30000=$A$3)*(Data!$E$2:$E$30000)),IF($A$4="Call handling time",SUMPRODUCT((Data!$A$2:$A$30000=C$5)*(Data!$B$2:$B$30000=$A7)*(Data!$C$2:$C$30000=$A$3)*(Data!$F$2:$F$30000)),IF($A$4="Crew turnout time",SUMPRODUCT((Data!$A$2:$A$30000=C$5)*(Data!$B$2:$B$30000=$A7)*(Data!$C$2:$C$30000=$A$3)*(Data!$G$2:$G$30000)),SUMPRODUCT((Data!$A$2:$A$30000=C$5)*(Data!$B$2:$B$30000=$A7)*(Data!$C$2:$C$30000=$A$3)*(Data!$H$2:$H$30000))))))=0,"..",(IF($A$4="Total response time",SUMPRODUCT((Data!$A$2:$A$30000=C$5)*(Data!$B$2:$B$30000=$A7)*(Data!$C$2:$C$30000=$A$3)*(Data!$E$2:$E$30000)),IF($A$4="Call handling time",SUMPRODUCT((Data!$A$2:$A$30000=C$5)*(Data!$B$2:$B$30000=$A7)*(Data!$C$2:$C$30000=$A$3)*(Data!$F$2:$F$30000)),IF($A$4="Crew turnout time",SUMPRODUCT((Data!$A$2:$A$30000=C$5)*(Data!$B$2:$B$30000=$A7)*(Data!$C$2:$C$30000=$A$3)*(Data!$G$2:$G$30000)),SUMPRODUCT((Data!$A$2:$A$30000=C$5)*(Data!$B$2:$B$30000=$A7)*(Data!$C$2:$C$30000=$A$3)*(Data!$H$2:$H$30000)))))))</f>
        <v>6.55541049E-3</v>
      </c>
      <c r="D7" s="44" cm="1">
        <f t="array" ref="D7">IF((IF($A$4="Total response time",SUMPRODUCT((Data!$A$2:$A$30000=D$5)*(Data!$B$2:$B$30000=$A7)*(Data!$C$2:$C$30000=$A$3)*(Data!$E$2:$E$30000)),IF($A$4="Call handling time",SUMPRODUCT((Data!$A$2:$A$30000=D$5)*(Data!$B$2:$B$30000=$A7)*(Data!$C$2:$C$30000=$A$3)*(Data!$F$2:$F$30000)),IF($A$4="Crew turnout time",SUMPRODUCT((Data!$A$2:$A$30000=D$5)*(Data!$B$2:$B$30000=$A7)*(Data!$C$2:$C$30000=$A$3)*(Data!$G$2:$G$30000)),SUMPRODUCT((Data!$A$2:$A$30000=D$5)*(Data!$B$2:$B$30000=$A7)*(Data!$C$2:$C$30000=$A$3)*(Data!$H$2:$H$30000))))))=0,"..",(IF($A$4="Total response time",SUMPRODUCT((Data!$A$2:$A$30000=D$5)*(Data!$B$2:$B$30000=$A7)*(Data!$C$2:$C$30000=$A$3)*(Data!$E$2:$E$30000)),IF($A$4="Call handling time",SUMPRODUCT((Data!$A$2:$A$30000=D$5)*(Data!$B$2:$B$30000=$A7)*(Data!$C$2:$C$30000=$A$3)*(Data!$F$2:$F$30000)),IF($A$4="Crew turnout time",SUMPRODUCT((Data!$A$2:$A$30000=D$5)*(Data!$B$2:$B$30000=$A7)*(Data!$C$2:$C$30000=$A$3)*(Data!$G$2:$G$30000)),SUMPRODUCT((Data!$A$2:$A$30000=D$5)*(Data!$B$2:$B$30000=$A7)*(Data!$C$2:$C$30000=$A$3)*(Data!$H$2:$H$30000)))))))</f>
        <v>6.99339161E-3</v>
      </c>
      <c r="E7" s="44" cm="1">
        <f t="array" ref="E7">IF((IF($A$4="Total response time",SUMPRODUCT((Data!$A$2:$A$30000=E$5)*(Data!$B$2:$B$30000=$A7)*(Data!$C$2:$C$30000=$A$3)*(Data!$E$2:$E$30000)),IF($A$4="Call handling time",SUMPRODUCT((Data!$A$2:$A$30000=E$5)*(Data!$B$2:$B$30000=$A7)*(Data!$C$2:$C$30000=$A$3)*(Data!$F$2:$F$30000)),IF($A$4="Crew turnout time",SUMPRODUCT((Data!$A$2:$A$30000=E$5)*(Data!$B$2:$B$30000=$A7)*(Data!$C$2:$C$30000=$A$3)*(Data!$G$2:$G$30000)),SUMPRODUCT((Data!$A$2:$A$30000=E$5)*(Data!$B$2:$B$30000=$A7)*(Data!$C$2:$C$30000=$A$3)*(Data!$H$2:$H$30000))))))=0,"..",(IF($A$4="Total response time",SUMPRODUCT((Data!$A$2:$A$30000=E$5)*(Data!$B$2:$B$30000=$A7)*(Data!$C$2:$C$30000=$A$3)*(Data!$E$2:$E$30000)),IF($A$4="Call handling time",SUMPRODUCT((Data!$A$2:$A$30000=E$5)*(Data!$B$2:$B$30000=$A7)*(Data!$C$2:$C$30000=$A$3)*(Data!$F$2:$F$30000)),IF($A$4="Crew turnout time",SUMPRODUCT((Data!$A$2:$A$30000=E$5)*(Data!$B$2:$B$30000=$A7)*(Data!$C$2:$C$30000=$A$3)*(Data!$G$2:$G$30000)),SUMPRODUCT((Data!$A$2:$A$30000=E$5)*(Data!$B$2:$B$30000=$A7)*(Data!$C$2:$C$30000=$A$3)*(Data!$H$2:$H$30000)))))))</f>
        <v>6.9342497399999996E-3</v>
      </c>
      <c r="F7" s="44" cm="1">
        <f t="array" ref="F7">IF((IF($A$4="Total response time",SUMPRODUCT((Data!$A$2:$A$30000=F$5)*(Data!$B$2:$B$30000=$A7)*(Data!$C$2:$C$30000=$A$3)*(Data!$E$2:$E$30000)),IF($A$4="Call handling time",SUMPRODUCT((Data!$A$2:$A$30000=F$5)*(Data!$B$2:$B$30000=$A7)*(Data!$C$2:$C$30000=$A$3)*(Data!$F$2:$F$30000)),IF($A$4="Crew turnout time",SUMPRODUCT((Data!$A$2:$A$30000=F$5)*(Data!$B$2:$B$30000=$A7)*(Data!$C$2:$C$30000=$A$3)*(Data!$G$2:$G$30000)),SUMPRODUCT((Data!$A$2:$A$30000=F$5)*(Data!$B$2:$B$30000=$A7)*(Data!$C$2:$C$30000=$A$3)*(Data!$H$2:$H$30000))))))=0,"..",(IF($A$4="Total response time",SUMPRODUCT((Data!$A$2:$A$30000=F$5)*(Data!$B$2:$B$30000=$A7)*(Data!$C$2:$C$30000=$A$3)*(Data!$E$2:$E$30000)),IF($A$4="Call handling time",SUMPRODUCT((Data!$A$2:$A$30000=F$5)*(Data!$B$2:$B$30000=$A7)*(Data!$C$2:$C$30000=$A$3)*(Data!$F$2:$F$30000)),IF($A$4="Crew turnout time",SUMPRODUCT((Data!$A$2:$A$30000=F$5)*(Data!$B$2:$B$30000=$A7)*(Data!$C$2:$C$30000=$A$3)*(Data!$G$2:$G$30000)),SUMPRODUCT((Data!$A$2:$A$30000=F$5)*(Data!$B$2:$B$30000=$A7)*(Data!$C$2:$C$30000=$A$3)*(Data!$H$2:$H$30000)))))))</f>
        <v>6.8872182500000004E-3</v>
      </c>
      <c r="G7" s="44" cm="1">
        <f t="array" ref="G7">IF((IF($A$4="Total response time",SUMPRODUCT((Data!$A$2:$A$30000=G$5)*(Data!$B$2:$B$30000=$A7)*(Data!$C$2:$C$30000=$A$3)*(Data!$E$2:$E$30000)),IF($A$4="Call handling time",SUMPRODUCT((Data!$A$2:$A$30000=G$5)*(Data!$B$2:$B$30000=$A7)*(Data!$C$2:$C$30000=$A$3)*(Data!$F$2:$F$30000)),IF($A$4="Crew turnout time",SUMPRODUCT((Data!$A$2:$A$30000=G$5)*(Data!$B$2:$B$30000=$A7)*(Data!$C$2:$C$30000=$A$3)*(Data!$G$2:$G$30000)),SUMPRODUCT((Data!$A$2:$A$30000=G$5)*(Data!$B$2:$B$30000=$A7)*(Data!$C$2:$C$30000=$A$3)*(Data!$H$2:$H$30000))))))=0,"..",(IF($A$4="Total response time",SUMPRODUCT((Data!$A$2:$A$30000=G$5)*(Data!$B$2:$B$30000=$A7)*(Data!$C$2:$C$30000=$A$3)*(Data!$E$2:$E$30000)),IF($A$4="Call handling time",SUMPRODUCT((Data!$A$2:$A$30000=G$5)*(Data!$B$2:$B$30000=$A7)*(Data!$C$2:$C$30000=$A$3)*(Data!$F$2:$F$30000)),IF($A$4="Crew turnout time",SUMPRODUCT((Data!$A$2:$A$30000=G$5)*(Data!$B$2:$B$30000=$A7)*(Data!$C$2:$C$30000=$A$3)*(Data!$G$2:$G$30000)),SUMPRODUCT((Data!$A$2:$A$30000=G$5)*(Data!$B$2:$B$30000=$A7)*(Data!$C$2:$C$30000=$A$3)*(Data!$H$2:$H$30000)))))))</f>
        <v>6.9267876100000004E-3</v>
      </c>
      <c r="H7" s="44" cm="1">
        <f t="array" ref="H7">IF((IF($A$4="Total response time",SUMPRODUCT((Data!$A$2:$A$30000=H$5)*(Data!$B$2:$B$30000=$A7)*(Data!$C$2:$C$30000=$A$3)*(Data!$E$2:$E$30000)),IF($A$4="Call handling time",SUMPRODUCT((Data!$A$2:$A$30000=H$5)*(Data!$B$2:$B$30000=$A7)*(Data!$C$2:$C$30000=$A$3)*(Data!$F$2:$F$30000)),IF($A$4="Crew turnout time",SUMPRODUCT((Data!$A$2:$A$30000=H$5)*(Data!$B$2:$B$30000=$A7)*(Data!$C$2:$C$30000=$A$3)*(Data!$G$2:$G$30000)),SUMPRODUCT((Data!$A$2:$A$30000=H$5)*(Data!$B$2:$B$30000=$A7)*(Data!$C$2:$C$30000=$A$3)*(Data!$H$2:$H$30000))))))=0,"..",(IF($A$4="Total response time",SUMPRODUCT((Data!$A$2:$A$30000=H$5)*(Data!$B$2:$B$30000=$A7)*(Data!$C$2:$C$30000=$A$3)*(Data!$E$2:$E$30000)),IF($A$4="Call handling time",SUMPRODUCT((Data!$A$2:$A$30000=H$5)*(Data!$B$2:$B$30000=$A7)*(Data!$C$2:$C$30000=$A$3)*(Data!$F$2:$F$30000)),IF($A$4="Crew turnout time",SUMPRODUCT((Data!$A$2:$A$30000=H$5)*(Data!$B$2:$B$30000=$A7)*(Data!$C$2:$C$30000=$A$3)*(Data!$G$2:$G$30000)),SUMPRODUCT((Data!$A$2:$A$30000=H$5)*(Data!$B$2:$B$30000=$A7)*(Data!$C$2:$C$30000=$A$3)*(Data!$H$2:$H$30000)))))))</f>
        <v>6.7839807199999999E-3</v>
      </c>
      <c r="I7" s="44" cm="1">
        <f t="array" ref="I7">IF((IF($A$4="Total response time",SUMPRODUCT((Data!$A$2:$A$30000=I$5)*(Data!$B$2:$B$30000=$A7)*(Data!$C$2:$C$30000=$A$3)*(Data!$E$2:$E$30000)),IF($A$4="Call handling time",SUMPRODUCT((Data!$A$2:$A$30000=I$5)*(Data!$B$2:$B$30000=$A7)*(Data!$C$2:$C$30000=$A$3)*(Data!$F$2:$F$30000)),IF($A$4="Crew turnout time",SUMPRODUCT((Data!$A$2:$A$30000=I$5)*(Data!$B$2:$B$30000=$A7)*(Data!$C$2:$C$30000=$A$3)*(Data!$G$2:$G$30000)),SUMPRODUCT((Data!$A$2:$A$30000=I$5)*(Data!$B$2:$B$30000=$A7)*(Data!$C$2:$C$30000=$A$3)*(Data!$H$2:$H$30000))))))=0,"..",(IF($A$4="Total response time",SUMPRODUCT((Data!$A$2:$A$30000=I$5)*(Data!$B$2:$B$30000=$A7)*(Data!$C$2:$C$30000=$A$3)*(Data!$E$2:$E$30000)),IF($A$4="Call handling time",SUMPRODUCT((Data!$A$2:$A$30000=I$5)*(Data!$B$2:$B$30000=$A7)*(Data!$C$2:$C$30000=$A$3)*(Data!$F$2:$F$30000)),IF($A$4="Crew turnout time",SUMPRODUCT((Data!$A$2:$A$30000=I$5)*(Data!$B$2:$B$30000=$A7)*(Data!$C$2:$C$30000=$A$3)*(Data!$G$2:$G$30000)),SUMPRODUCT((Data!$A$2:$A$30000=I$5)*(Data!$B$2:$B$30000=$A7)*(Data!$C$2:$C$30000=$A$3)*(Data!$H$2:$H$30000)))))))</f>
        <v>6.9900837699999998E-3</v>
      </c>
      <c r="J7" s="44" cm="1">
        <f t="array" ref="J7">IF((IF($A$4="Total response time",SUMPRODUCT((Data!$A$2:$A$30000=J$5)*(Data!$B$2:$B$30000=$A7)*(Data!$C$2:$C$30000=$A$3)*(Data!$E$2:$E$30000)),IF($A$4="Call handling time",SUMPRODUCT((Data!$A$2:$A$30000=J$5)*(Data!$B$2:$B$30000=$A7)*(Data!$C$2:$C$30000=$A$3)*(Data!$F$2:$F$30000)),IF($A$4="Crew turnout time",SUMPRODUCT((Data!$A$2:$A$30000=J$5)*(Data!$B$2:$B$30000=$A7)*(Data!$C$2:$C$30000=$A$3)*(Data!$G$2:$G$30000)),SUMPRODUCT((Data!$A$2:$A$30000=J$5)*(Data!$B$2:$B$30000=$A7)*(Data!$C$2:$C$30000=$A$3)*(Data!$H$2:$H$30000))))))=0,"..",(IF($A$4="Total response time",SUMPRODUCT((Data!$A$2:$A$30000=J$5)*(Data!$B$2:$B$30000=$A7)*(Data!$C$2:$C$30000=$A$3)*(Data!$E$2:$E$30000)),IF($A$4="Call handling time",SUMPRODUCT((Data!$A$2:$A$30000=J$5)*(Data!$B$2:$B$30000=$A7)*(Data!$C$2:$C$30000=$A$3)*(Data!$F$2:$F$30000)),IF($A$4="Crew turnout time",SUMPRODUCT((Data!$A$2:$A$30000=J$5)*(Data!$B$2:$B$30000=$A7)*(Data!$C$2:$C$30000=$A$3)*(Data!$G$2:$G$30000)),SUMPRODUCT((Data!$A$2:$A$30000=J$5)*(Data!$B$2:$B$30000=$A7)*(Data!$C$2:$C$30000=$A$3)*(Data!$H$2:$H$30000)))))))</f>
        <v>7.0690751800000003E-3</v>
      </c>
      <c r="K7" s="44" cm="1">
        <f t="array" ref="K7">IF((IF($A$4="Total response time",SUMPRODUCT((Data!$A$2:$A$30000=K$5)*(Data!$B$2:$B$30000=$A7)*(Data!$C$2:$C$30000=$A$3)*(Data!$E$2:$E$30000)),IF($A$4="Call handling time",SUMPRODUCT((Data!$A$2:$A$30000=K$5)*(Data!$B$2:$B$30000=$A7)*(Data!$C$2:$C$30000=$A$3)*(Data!$F$2:$F$30000)),IF($A$4="Crew turnout time",SUMPRODUCT((Data!$A$2:$A$30000=K$5)*(Data!$B$2:$B$30000=$A7)*(Data!$C$2:$C$30000=$A$3)*(Data!$G$2:$G$30000)),SUMPRODUCT((Data!$A$2:$A$30000=K$5)*(Data!$B$2:$B$30000=$A7)*(Data!$C$2:$C$30000=$A$3)*(Data!$H$2:$H$30000))))))=0,"..",(IF($A$4="Total response time",SUMPRODUCT((Data!$A$2:$A$30000=K$5)*(Data!$B$2:$B$30000=$A7)*(Data!$C$2:$C$30000=$A$3)*(Data!$E$2:$E$30000)),IF($A$4="Call handling time",SUMPRODUCT((Data!$A$2:$A$30000=K$5)*(Data!$B$2:$B$30000=$A7)*(Data!$C$2:$C$30000=$A$3)*(Data!$F$2:$F$30000)),IF($A$4="Crew turnout time",SUMPRODUCT((Data!$A$2:$A$30000=K$5)*(Data!$B$2:$B$30000=$A7)*(Data!$C$2:$C$30000=$A$3)*(Data!$G$2:$G$30000)),SUMPRODUCT((Data!$A$2:$A$30000=K$5)*(Data!$B$2:$B$30000=$A7)*(Data!$C$2:$C$30000=$A$3)*(Data!$H$2:$H$30000)))))))</f>
        <v>7.1676423600000004E-3</v>
      </c>
      <c r="L7" s="44" cm="1">
        <f t="array" ref="L7">IF((IF($A$4="Total response time",SUMPRODUCT((Data!$A$2:$A$30000=L$5)*(Data!$B$2:$B$30000=$A7)*(Data!$C$2:$C$30000=$A$3)*(Data!$E$2:$E$30000)),IF($A$4="Call handling time",SUMPRODUCT((Data!$A$2:$A$30000=L$5)*(Data!$B$2:$B$30000=$A7)*(Data!$C$2:$C$30000=$A$3)*(Data!$F$2:$F$30000)),IF($A$4="Crew turnout time",SUMPRODUCT((Data!$A$2:$A$30000=L$5)*(Data!$B$2:$B$30000=$A7)*(Data!$C$2:$C$30000=$A$3)*(Data!$G$2:$G$30000)),SUMPRODUCT((Data!$A$2:$A$30000=L$5)*(Data!$B$2:$B$30000=$A7)*(Data!$C$2:$C$30000=$A$3)*(Data!$H$2:$H$30000))))))=0,"..",(IF($A$4="Total response time",SUMPRODUCT((Data!$A$2:$A$30000=L$5)*(Data!$B$2:$B$30000=$A7)*(Data!$C$2:$C$30000=$A$3)*(Data!$E$2:$E$30000)),IF($A$4="Call handling time",SUMPRODUCT((Data!$A$2:$A$30000=L$5)*(Data!$B$2:$B$30000=$A7)*(Data!$C$2:$C$30000=$A$3)*(Data!$F$2:$F$30000)),IF($A$4="Crew turnout time",SUMPRODUCT((Data!$A$2:$A$30000=L$5)*(Data!$B$2:$B$30000=$A7)*(Data!$C$2:$C$30000=$A$3)*(Data!$G$2:$G$30000)),SUMPRODUCT((Data!$A$2:$A$30000=L$5)*(Data!$B$2:$B$30000=$A7)*(Data!$C$2:$C$30000=$A$3)*(Data!$H$2:$H$30000)))))))</f>
        <v>7.1803431999999997E-3</v>
      </c>
      <c r="M7" s="44" cm="1">
        <f t="array" ref="M7">IF((IF($A$4="Total response time",SUMPRODUCT((Data!$A$2:$A$30000=M$5)*(Data!$B$2:$B$30000=$A7)*(Data!$C$2:$C$30000=$A$3)*(Data!$E$2:$E$30000)),IF($A$4="Call handling time",SUMPRODUCT((Data!$A$2:$A$30000=M$5)*(Data!$B$2:$B$30000=$A7)*(Data!$C$2:$C$30000=$A$3)*(Data!$F$2:$F$30000)),IF($A$4="Crew turnout time",SUMPRODUCT((Data!$A$2:$A$30000=M$5)*(Data!$B$2:$B$30000=$A7)*(Data!$C$2:$C$30000=$A$3)*(Data!$G$2:$G$30000)),SUMPRODUCT((Data!$A$2:$A$30000=M$5)*(Data!$B$2:$B$30000=$A7)*(Data!$C$2:$C$30000=$A$3)*(Data!$H$2:$H$30000))))))=0,"..",(IF($A$4="Total response time",SUMPRODUCT((Data!$A$2:$A$30000=M$5)*(Data!$B$2:$B$30000=$A7)*(Data!$C$2:$C$30000=$A$3)*(Data!$E$2:$E$30000)),IF($A$4="Call handling time",SUMPRODUCT((Data!$A$2:$A$30000=M$5)*(Data!$B$2:$B$30000=$A7)*(Data!$C$2:$C$30000=$A$3)*(Data!$F$2:$F$30000)),IF($A$4="Crew turnout time",SUMPRODUCT((Data!$A$2:$A$30000=M$5)*(Data!$B$2:$B$30000=$A7)*(Data!$C$2:$C$30000=$A$3)*(Data!$G$2:$G$30000)),SUMPRODUCT((Data!$A$2:$A$30000=M$5)*(Data!$B$2:$B$30000=$A7)*(Data!$C$2:$C$30000=$A$3)*(Data!$H$2:$H$30000)))))))</f>
        <v>7.1857377999999996E-3</v>
      </c>
      <c r="N7" s="44" cm="1">
        <f t="array" ref="N7">IF((IF($A$4="Total response time",SUMPRODUCT((Data!$A$2:$A$30000=N$5)*(Data!$B$2:$B$30000=$A7)*(Data!$C$2:$C$30000=$A$3)*(Data!$E$2:$E$30000)),IF($A$4="Call handling time",SUMPRODUCT((Data!$A$2:$A$30000=N$5)*(Data!$B$2:$B$30000=$A7)*(Data!$C$2:$C$30000=$A$3)*(Data!$F$2:$F$30000)),IF($A$4="Crew turnout time",SUMPRODUCT((Data!$A$2:$A$30000=N$5)*(Data!$B$2:$B$30000=$A7)*(Data!$C$2:$C$30000=$A$3)*(Data!$G$2:$G$30000)),SUMPRODUCT((Data!$A$2:$A$30000=N$5)*(Data!$B$2:$B$30000=$A7)*(Data!$C$2:$C$30000=$A$3)*(Data!$H$2:$H$30000))))))=0,"..",(IF($A$4="Total response time",SUMPRODUCT((Data!$A$2:$A$30000=N$5)*(Data!$B$2:$B$30000=$A7)*(Data!$C$2:$C$30000=$A$3)*(Data!$E$2:$E$30000)),IF($A$4="Call handling time",SUMPRODUCT((Data!$A$2:$A$30000=N$5)*(Data!$B$2:$B$30000=$A7)*(Data!$C$2:$C$30000=$A$3)*(Data!$F$2:$F$30000)),IF($A$4="Crew turnout time",SUMPRODUCT((Data!$A$2:$A$30000=N$5)*(Data!$B$2:$B$30000=$A7)*(Data!$C$2:$C$30000=$A$3)*(Data!$G$2:$G$30000)),SUMPRODUCT((Data!$A$2:$A$30000=N$5)*(Data!$B$2:$B$30000=$A7)*(Data!$C$2:$C$30000=$A$3)*(Data!$H$2:$H$30000)))))))</f>
        <v>7.15377722E-3</v>
      </c>
      <c r="O7" s="44" cm="1">
        <f t="array" ref="O7">IF((IF($A$4="Total response time",SUMPRODUCT((Data!$A$2:$A$30000=O$5)*(Data!$B$2:$B$30000=$A7)*(Data!$C$2:$C$30000=$A$3)*(Data!$E$2:$E$30000)),IF($A$4="Call handling time",SUMPRODUCT((Data!$A$2:$A$30000=O$5)*(Data!$B$2:$B$30000=$A7)*(Data!$C$2:$C$30000=$A$3)*(Data!$F$2:$F$30000)),IF($A$4="Crew turnout time",SUMPRODUCT((Data!$A$2:$A$30000=O$5)*(Data!$B$2:$B$30000=$A7)*(Data!$C$2:$C$30000=$A$3)*(Data!$G$2:$G$30000)),SUMPRODUCT((Data!$A$2:$A$30000=O$5)*(Data!$B$2:$B$30000=$A7)*(Data!$C$2:$C$30000=$A$3)*(Data!$H$2:$H$30000))))))=0,"..",(IF($A$4="Total response time",SUMPRODUCT((Data!$A$2:$A$30000=O$5)*(Data!$B$2:$B$30000=$A7)*(Data!$C$2:$C$30000=$A$3)*(Data!$E$2:$E$30000)),IF($A$4="Call handling time",SUMPRODUCT((Data!$A$2:$A$30000=O$5)*(Data!$B$2:$B$30000=$A7)*(Data!$C$2:$C$30000=$A$3)*(Data!$F$2:$F$30000)),IF($A$4="Crew turnout time",SUMPRODUCT((Data!$A$2:$A$30000=O$5)*(Data!$B$2:$B$30000=$A7)*(Data!$C$2:$C$30000=$A$3)*(Data!$G$2:$G$30000)),SUMPRODUCT((Data!$A$2:$A$30000=O$5)*(Data!$B$2:$B$30000=$A7)*(Data!$C$2:$C$30000=$A$3)*(Data!$H$2:$H$30000)))))))</f>
        <v>7.3119059000000004E-3</v>
      </c>
      <c r="P7" s="44" cm="1">
        <f t="array" ref="P7">IF((IF($A$4="Total response time",SUMPRODUCT((Data!$A$2:$A$30000=P$5)*(Data!$B$2:$B$30000=$A7)*(Data!$C$2:$C$30000=$A$3)*(Data!$E$2:$E$30000)),IF($A$4="Call handling time",SUMPRODUCT((Data!$A$2:$A$30000=P$5)*(Data!$B$2:$B$30000=$A7)*(Data!$C$2:$C$30000=$A$3)*(Data!$F$2:$F$30000)),IF($A$4="Crew turnout time",SUMPRODUCT((Data!$A$2:$A$30000=P$5)*(Data!$B$2:$B$30000=$A7)*(Data!$C$2:$C$30000=$A$3)*(Data!$G$2:$G$30000)),SUMPRODUCT((Data!$A$2:$A$30000=P$5)*(Data!$B$2:$B$30000=$A7)*(Data!$C$2:$C$30000=$A$3)*(Data!$H$2:$H$30000))))))=0,"..",(IF($A$4="Total response time",SUMPRODUCT((Data!$A$2:$A$30000=P$5)*(Data!$B$2:$B$30000=$A7)*(Data!$C$2:$C$30000=$A$3)*(Data!$E$2:$E$30000)),IF($A$4="Call handling time",SUMPRODUCT((Data!$A$2:$A$30000=P$5)*(Data!$B$2:$B$30000=$A7)*(Data!$C$2:$C$30000=$A$3)*(Data!$F$2:$F$30000)),IF($A$4="Crew turnout time",SUMPRODUCT((Data!$A$2:$A$30000=P$5)*(Data!$B$2:$B$30000=$A7)*(Data!$C$2:$C$30000=$A$3)*(Data!$G$2:$G$30000)),SUMPRODUCT((Data!$A$2:$A$30000=P$5)*(Data!$B$2:$B$30000=$A7)*(Data!$C$2:$C$30000=$A$3)*(Data!$H$2:$H$30000)))))))</f>
        <v>7.1897010299999996E-3</v>
      </c>
      <c r="Q7" s="44" cm="1">
        <f t="array" ref="Q7">IF((IF($A$4="Total response time",SUMPRODUCT((Data!$A$2:$A$30000=Q$5)*(Data!$B$2:$B$30000=$A7)*(Data!$C$2:$C$30000=$A$3)*(Data!$E$2:$E$30000)),IF($A$4="Call handling time",SUMPRODUCT((Data!$A$2:$A$30000=Q$5)*(Data!$B$2:$B$30000=$A7)*(Data!$C$2:$C$30000=$A$3)*(Data!$F$2:$F$30000)),IF($A$4="Crew turnout time",SUMPRODUCT((Data!$A$2:$A$30000=Q$5)*(Data!$B$2:$B$30000=$A7)*(Data!$C$2:$C$30000=$A$3)*(Data!$G$2:$G$30000)),SUMPRODUCT((Data!$A$2:$A$30000=Q$5)*(Data!$B$2:$B$30000=$A7)*(Data!$C$2:$C$30000=$A$3)*(Data!$H$2:$H$30000))))))=0,"..",(IF($A$4="Total response time",SUMPRODUCT((Data!$A$2:$A$30000=Q$5)*(Data!$B$2:$B$30000=$A7)*(Data!$C$2:$C$30000=$A$3)*(Data!$E$2:$E$30000)),IF($A$4="Call handling time",SUMPRODUCT((Data!$A$2:$A$30000=Q$5)*(Data!$B$2:$B$30000=$A7)*(Data!$C$2:$C$30000=$A$3)*(Data!$F$2:$F$30000)),IF($A$4="Crew turnout time",SUMPRODUCT((Data!$A$2:$A$30000=Q$5)*(Data!$B$2:$B$30000=$A7)*(Data!$C$2:$C$30000=$A$3)*(Data!$G$2:$G$30000)),SUMPRODUCT((Data!$A$2:$A$30000=Q$5)*(Data!$B$2:$B$30000=$A7)*(Data!$C$2:$C$30000=$A$3)*(Data!$H$2:$H$30000)))))))</f>
        <v>7.1404090000000003E-3</v>
      </c>
      <c r="R7" s="44"/>
      <c r="S7" s="44"/>
      <c r="T7" s="44"/>
      <c r="U7" s="44"/>
      <c r="V7" s="44"/>
      <c r="W7" s="44"/>
      <c r="X7" s="44"/>
      <c r="Y7" s="44"/>
      <c r="Z7" s="44"/>
      <c r="AA7" s="44"/>
      <c r="AB7" s="44"/>
      <c r="AC7" s="44"/>
      <c r="AD7" s="44"/>
      <c r="AE7" s="44"/>
      <c r="AF7" s="44"/>
      <c r="AG7" s="44"/>
      <c r="AH7" s="44"/>
      <c r="AI7" s="44"/>
      <c r="AJ7" s="44"/>
      <c r="AK7" s="44"/>
      <c r="AL7" s="44"/>
      <c r="AM7" s="44"/>
      <c r="AN7" s="44"/>
    </row>
    <row r="8" spans="1:41" s="57" customFormat="1" ht="16.5" customHeight="1" x14ac:dyDescent="0.25">
      <c r="A8" s="20" t="s">
        <v>70</v>
      </c>
      <c r="B8" s="45" cm="1">
        <f t="array" ref="B8">IF((IF($A$4="Total response time",SUMPRODUCT((Data!$A$2:$A$30000=B$5)*(Data!$B$2:$B$30000=$A8)*(Data!$C$2:$C$30000=$A$3)*(Data!$E$2:$E$30000)),IF($A$4="Call handling time",SUMPRODUCT((Data!$A$2:$A$30000=B$5)*(Data!$B$2:$B$30000=$A8)*(Data!$C$2:$C$30000=$A$3)*(Data!$F$2:$F$30000)),IF($A$4="Crew turnout time",SUMPRODUCT((Data!$A$2:$A$30000=B$5)*(Data!$B$2:$B$30000=$A8)*(Data!$C$2:$C$30000=$A$3)*(Data!$G$2:$G$30000)),SUMPRODUCT((Data!$A$2:$A$30000=B$5)*(Data!$B$2:$B$30000=$A8)*(Data!$C$2:$C$30000=$A$3)*(Data!$H$2:$H$30000))))))=0,"..",(IF($A$4="Total response time",SUMPRODUCT((Data!$A$2:$A$30000=B$5)*(Data!$B$2:$B$30000=$A8)*(Data!$C$2:$C$30000=$A$3)*(Data!$E$2:$E$30000)),IF($A$4="Call handling time",SUMPRODUCT((Data!$A$2:$A$30000=B$5)*(Data!$B$2:$B$30000=$A8)*(Data!$C$2:$C$30000=$A$3)*(Data!$F$2:$F$30000)),IF($A$4="Crew turnout time",SUMPRODUCT((Data!$A$2:$A$30000=B$5)*(Data!$B$2:$B$30000=$A8)*(Data!$C$2:$C$30000=$A$3)*(Data!$G$2:$G$30000)),SUMPRODUCT((Data!$A$2:$A$30000=B$5)*(Data!$B$2:$B$30000=$A8)*(Data!$C$2:$C$30000=$A$3)*(Data!$H$2:$H$30000)))))))</f>
        <v>6.3107374400000003E-3</v>
      </c>
      <c r="C8" s="45" cm="1">
        <f t="array" ref="C8">IF((IF($A$4="Total response time",SUMPRODUCT((Data!$A$2:$A$30000=C$5)*(Data!$B$2:$B$30000=$A8)*(Data!$C$2:$C$30000=$A$3)*(Data!$E$2:$E$30000)),IF($A$4="Call handling time",SUMPRODUCT((Data!$A$2:$A$30000=C$5)*(Data!$B$2:$B$30000=$A8)*(Data!$C$2:$C$30000=$A$3)*(Data!$F$2:$F$30000)),IF($A$4="Crew turnout time",SUMPRODUCT((Data!$A$2:$A$30000=C$5)*(Data!$B$2:$B$30000=$A8)*(Data!$C$2:$C$30000=$A$3)*(Data!$G$2:$G$30000)),SUMPRODUCT((Data!$A$2:$A$30000=C$5)*(Data!$B$2:$B$30000=$A8)*(Data!$C$2:$C$30000=$A$3)*(Data!$H$2:$H$30000))))))=0,"..",(IF($A$4="Total response time",SUMPRODUCT((Data!$A$2:$A$30000=C$5)*(Data!$B$2:$B$30000=$A8)*(Data!$C$2:$C$30000=$A$3)*(Data!$E$2:$E$30000)),IF($A$4="Call handling time",SUMPRODUCT((Data!$A$2:$A$30000=C$5)*(Data!$B$2:$B$30000=$A8)*(Data!$C$2:$C$30000=$A$3)*(Data!$F$2:$F$30000)),IF($A$4="Crew turnout time",SUMPRODUCT((Data!$A$2:$A$30000=C$5)*(Data!$B$2:$B$30000=$A8)*(Data!$C$2:$C$30000=$A$3)*(Data!$G$2:$G$30000)),SUMPRODUCT((Data!$A$2:$A$30000=C$5)*(Data!$B$2:$B$30000=$A8)*(Data!$C$2:$C$30000=$A$3)*(Data!$H$2:$H$30000)))))))</f>
        <v>6.2401843499999997E-3</v>
      </c>
      <c r="D8" s="45" cm="1">
        <f t="array" ref="D8">IF((IF($A$4="Total response time",SUMPRODUCT((Data!$A$2:$A$30000=D$5)*(Data!$B$2:$B$30000=$A8)*(Data!$C$2:$C$30000=$A$3)*(Data!$E$2:$E$30000)),IF($A$4="Call handling time",SUMPRODUCT((Data!$A$2:$A$30000=D$5)*(Data!$B$2:$B$30000=$A8)*(Data!$C$2:$C$30000=$A$3)*(Data!$F$2:$F$30000)),IF($A$4="Crew turnout time",SUMPRODUCT((Data!$A$2:$A$30000=D$5)*(Data!$B$2:$B$30000=$A8)*(Data!$C$2:$C$30000=$A$3)*(Data!$G$2:$G$30000)),SUMPRODUCT((Data!$A$2:$A$30000=D$5)*(Data!$B$2:$B$30000=$A8)*(Data!$C$2:$C$30000=$A$3)*(Data!$H$2:$H$30000))))))=0,"..",(IF($A$4="Total response time",SUMPRODUCT((Data!$A$2:$A$30000=D$5)*(Data!$B$2:$B$30000=$A8)*(Data!$C$2:$C$30000=$A$3)*(Data!$E$2:$E$30000)),IF($A$4="Call handling time",SUMPRODUCT((Data!$A$2:$A$30000=D$5)*(Data!$B$2:$B$30000=$A8)*(Data!$C$2:$C$30000=$A$3)*(Data!$F$2:$F$30000)),IF($A$4="Crew turnout time",SUMPRODUCT((Data!$A$2:$A$30000=D$5)*(Data!$B$2:$B$30000=$A8)*(Data!$C$2:$C$30000=$A$3)*(Data!$G$2:$G$30000)),SUMPRODUCT((Data!$A$2:$A$30000=D$5)*(Data!$B$2:$B$30000=$A8)*(Data!$C$2:$C$30000=$A$3)*(Data!$H$2:$H$30000)))))))</f>
        <v>6.3567935399999999E-3</v>
      </c>
      <c r="E8" s="45" cm="1">
        <f t="array" ref="E8">IF((IF($A$4="Total response time",SUMPRODUCT((Data!$A$2:$A$30000=E$5)*(Data!$B$2:$B$30000=$A8)*(Data!$C$2:$C$30000=$A$3)*(Data!$E$2:$E$30000)),IF($A$4="Call handling time",SUMPRODUCT((Data!$A$2:$A$30000=E$5)*(Data!$B$2:$B$30000=$A8)*(Data!$C$2:$C$30000=$A$3)*(Data!$F$2:$F$30000)),IF($A$4="Crew turnout time",SUMPRODUCT((Data!$A$2:$A$30000=E$5)*(Data!$B$2:$B$30000=$A8)*(Data!$C$2:$C$30000=$A$3)*(Data!$G$2:$G$30000)),SUMPRODUCT((Data!$A$2:$A$30000=E$5)*(Data!$B$2:$B$30000=$A8)*(Data!$C$2:$C$30000=$A$3)*(Data!$H$2:$H$30000))))))=0,"..",(IF($A$4="Total response time",SUMPRODUCT((Data!$A$2:$A$30000=E$5)*(Data!$B$2:$B$30000=$A8)*(Data!$C$2:$C$30000=$A$3)*(Data!$E$2:$E$30000)),IF($A$4="Call handling time",SUMPRODUCT((Data!$A$2:$A$30000=E$5)*(Data!$B$2:$B$30000=$A8)*(Data!$C$2:$C$30000=$A$3)*(Data!$F$2:$F$30000)),IF($A$4="Crew turnout time",SUMPRODUCT((Data!$A$2:$A$30000=E$5)*(Data!$B$2:$B$30000=$A8)*(Data!$C$2:$C$30000=$A$3)*(Data!$G$2:$G$30000)),SUMPRODUCT((Data!$A$2:$A$30000=E$5)*(Data!$B$2:$B$30000=$A8)*(Data!$C$2:$C$30000=$A$3)*(Data!$H$2:$H$30000)))))))</f>
        <v>6.4010622999999996E-3</v>
      </c>
      <c r="F8" s="45" cm="1">
        <f t="array" ref="F8">IF((IF($A$4="Total response time",SUMPRODUCT((Data!$A$2:$A$30000=F$5)*(Data!$B$2:$B$30000=$A8)*(Data!$C$2:$C$30000=$A$3)*(Data!$E$2:$E$30000)),IF($A$4="Call handling time",SUMPRODUCT((Data!$A$2:$A$30000=F$5)*(Data!$B$2:$B$30000=$A8)*(Data!$C$2:$C$30000=$A$3)*(Data!$F$2:$F$30000)),IF($A$4="Crew turnout time",SUMPRODUCT((Data!$A$2:$A$30000=F$5)*(Data!$B$2:$B$30000=$A8)*(Data!$C$2:$C$30000=$A$3)*(Data!$G$2:$G$30000)),SUMPRODUCT((Data!$A$2:$A$30000=F$5)*(Data!$B$2:$B$30000=$A8)*(Data!$C$2:$C$30000=$A$3)*(Data!$H$2:$H$30000))))))=0,"..",(IF($A$4="Total response time",SUMPRODUCT((Data!$A$2:$A$30000=F$5)*(Data!$B$2:$B$30000=$A8)*(Data!$C$2:$C$30000=$A$3)*(Data!$E$2:$E$30000)),IF($A$4="Call handling time",SUMPRODUCT((Data!$A$2:$A$30000=F$5)*(Data!$B$2:$B$30000=$A8)*(Data!$C$2:$C$30000=$A$3)*(Data!$F$2:$F$30000)),IF($A$4="Crew turnout time",SUMPRODUCT((Data!$A$2:$A$30000=F$5)*(Data!$B$2:$B$30000=$A8)*(Data!$C$2:$C$30000=$A$3)*(Data!$G$2:$G$30000)),SUMPRODUCT((Data!$A$2:$A$30000=F$5)*(Data!$B$2:$B$30000=$A8)*(Data!$C$2:$C$30000=$A$3)*(Data!$H$2:$H$30000)))))))</f>
        <v>6.5592958699999997E-3</v>
      </c>
      <c r="G8" s="45" cm="1">
        <f t="array" ref="G8">IF((IF($A$4="Total response time",SUMPRODUCT((Data!$A$2:$A$30000=G$5)*(Data!$B$2:$B$30000=$A8)*(Data!$C$2:$C$30000=$A$3)*(Data!$E$2:$E$30000)),IF($A$4="Call handling time",SUMPRODUCT((Data!$A$2:$A$30000=G$5)*(Data!$B$2:$B$30000=$A8)*(Data!$C$2:$C$30000=$A$3)*(Data!$F$2:$F$30000)),IF($A$4="Crew turnout time",SUMPRODUCT((Data!$A$2:$A$30000=G$5)*(Data!$B$2:$B$30000=$A8)*(Data!$C$2:$C$30000=$A$3)*(Data!$G$2:$G$30000)),SUMPRODUCT((Data!$A$2:$A$30000=G$5)*(Data!$B$2:$B$30000=$A8)*(Data!$C$2:$C$30000=$A$3)*(Data!$H$2:$H$30000))))))=0,"..",(IF($A$4="Total response time",SUMPRODUCT((Data!$A$2:$A$30000=G$5)*(Data!$B$2:$B$30000=$A8)*(Data!$C$2:$C$30000=$A$3)*(Data!$E$2:$E$30000)),IF($A$4="Call handling time",SUMPRODUCT((Data!$A$2:$A$30000=G$5)*(Data!$B$2:$B$30000=$A8)*(Data!$C$2:$C$30000=$A$3)*(Data!$F$2:$F$30000)),IF($A$4="Crew turnout time",SUMPRODUCT((Data!$A$2:$A$30000=G$5)*(Data!$B$2:$B$30000=$A8)*(Data!$C$2:$C$30000=$A$3)*(Data!$G$2:$G$30000)),SUMPRODUCT((Data!$A$2:$A$30000=G$5)*(Data!$B$2:$B$30000=$A8)*(Data!$C$2:$C$30000=$A$3)*(Data!$H$2:$H$30000)))))))</f>
        <v>6.8806181400000001E-3</v>
      </c>
      <c r="H8" s="45" cm="1">
        <f t="array" ref="H8">IF((IF($A$4="Total response time",SUMPRODUCT((Data!$A$2:$A$30000=H$5)*(Data!$B$2:$B$30000=$A8)*(Data!$C$2:$C$30000=$A$3)*(Data!$E$2:$E$30000)),IF($A$4="Call handling time",SUMPRODUCT((Data!$A$2:$A$30000=H$5)*(Data!$B$2:$B$30000=$A8)*(Data!$C$2:$C$30000=$A$3)*(Data!$F$2:$F$30000)),IF($A$4="Crew turnout time",SUMPRODUCT((Data!$A$2:$A$30000=H$5)*(Data!$B$2:$B$30000=$A8)*(Data!$C$2:$C$30000=$A$3)*(Data!$G$2:$G$30000)),SUMPRODUCT((Data!$A$2:$A$30000=H$5)*(Data!$B$2:$B$30000=$A8)*(Data!$C$2:$C$30000=$A$3)*(Data!$H$2:$H$30000))))))=0,"..",(IF($A$4="Total response time",SUMPRODUCT((Data!$A$2:$A$30000=H$5)*(Data!$B$2:$B$30000=$A8)*(Data!$C$2:$C$30000=$A$3)*(Data!$E$2:$E$30000)),IF($A$4="Call handling time",SUMPRODUCT((Data!$A$2:$A$30000=H$5)*(Data!$B$2:$B$30000=$A8)*(Data!$C$2:$C$30000=$A$3)*(Data!$F$2:$F$30000)),IF($A$4="Crew turnout time",SUMPRODUCT((Data!$A$2:$A$30000=H$5)*(Data!$B$2:$B$30000=$A8)*(Data!$C$2:$C$30000=$A$3)*(Data!$G$2:$G$30000)),SUMPRODUCT((Data!$A$2:$A$30000=H$5)*(Data!$B$2:$B$30000=$A8)*(Data!$C$2:$C$30000=$A$3)*(Data!$H$2:$H$30000)))))))</f>
        <v>6.7751562499999999E-3</v>
      </c>
      <c r="I8" s="45" cm="1">
        <f t="array" ref="I8">IF((IF($A$4="Total response time",SUMPRODUCT((Data!$A$2:$A$30000=I$5)*(Data!$B$2:$B$30000=$A8)*(Data!$C$2:$C$30000=$A$3)*(Data!$E$2:$E$30000)),IF($A$4="Call handling time",SUMPRODUCT((Data!$A$2:$A$30000=I$5)*(Data!$B$2:$B$30000=$A8)*(Data!$C$2:$C$30000=$A$3)*(Data!$F$2:$F$30000)),IF($A$4="Crew turnout time",SUMPRODUCT((Data!$A$2:$A$30000=I$5)*(Data!$B$2:$B$30000=$A8)*(Data!$C$2:$C$30000=$A$3)*(Data!$G$2:$G$30000)),SUMPRODUCT((Data!$A$2:$A$30000=I$5)*(Data!$B$2:$B$30000=$A8)*(Data!$C$2:$C$30000=$A$3)*(Data!$H$2:$H$30000))))))=0,"..",(IF($A$4="Total response time",SUMPRODUCT((Data!$A$2:$A$30000=I$5)*(Data!$B$2:$B$30000=$A8)*(Data!$C$2:$C$30000=$A$3)*(Data!$E$2:$E$30000)),IF($A$4="Call handling time",SUMPRODUCT((Data!$A$2:$A$30000=I$5)*(Data!$B$2:$B$30000=$A8)*(Data!$C$2:$C$30000=$A$3)*(Data!$F$2:$F$30000)),IF($A$4="Crew turnout time",SUMPRODUCT((Data!$A$2:$A$30000=I$5)*(Data!$B$2:$B$30000=$A8)*(Data!$C$2:$C$30000=$A$3)*(Data!$G$2:$G$30000)),SUMPRODUCT((Data!$A$2:$A$30000=I$5)*(Data!$B$2:$B$30000=$A8)*(Data!$C$2:$C$30000=$A$3)*(Data!$H$2:$H$30000)))))))</f>
        <v>6.8004941400000001E-3</v>
      </c>
      <c r="J8" s="45" cm="1">
        <f t="array" ref="J8">IF((IF($A$4="Total response time",SUMPRODUCT((Data!$A$2:$A$30000=J$5)*(Data!$B$2:$B$30000=$A8)*(Data!$C$2:$C$30000=$A$3)*(Data!$E$2:$E$30000)),IF($A$4="Call handling time",SUMPRODUCT((Data!$A$2:$A$30000=J$5)*(Data!$B$2:$B$30000=$A8)*(Data!$C$2:$C$30000=$A$3)*(Data!$F$2:$F$30000)),IF($A$4="Crew turnout time",SUMPRODUCT((Data!$A$2:$A$30000=J$5)*(Data!$B$2:$B$30000=$A8)*(Data!$C$2:$C$30000=$A$3)*(Data!$G$2:$G$30000)),SUMPRODUCT((Data!$A$2:$A$30000=J$5)*(Data!$B$2:$B$30000=$A8)*(Data!$C$2:$C$30000=$A$3)*(Data!$H$2:$H$30000))))))=0,"..",(IF($A$4="Total response time",SUMPRODUCT((Data!$A$2:$A$30000=J$5)*(Data!$B$2:$B$30000=$A8)*(Data!$C$2:$C$30000=$A$3)*(Data!$E$2:$E$30000)),IF($A$4="Call handling time",SUMPRODUCT((Data!$A$2:$A$30000=J$5)*(Data!$B$2:$B$30000=$A8)*(Data!$C$2:$C$30000=$A$3)*(Data!$F$2:$F$30000)),IF($A$4="Crew turnout time",SUMPRODUCT((Data!$A$2:$A$30000=J$5)*(Data!$B$2:$B$30000=$A8)*(Data!$C$2:$C$30000=$A$3)*(Data!$G$2:$G$30000)),SUMPRODUCT((Data!$A$2:$A$30000=J$5)*(Data!$B$2:$B$30000=$A8)*(Data!$C$2:$C$30000=$A$3)*(Data!$H$2:$H$30000)))))))</f>
        <v>6.8508423199999998E-3</v>
      </c>
      <c r="K8" s="45" cm="1">
        <f t="array" ref="K8">IF((IF($A$4="Total response time",SUMPRODUCT((Data!$A$2:$A$30000=K$5)*(Data!$B$2:$B$30000=$A8)*(Data!$C$2:$C$30000=$A$3)*(Data!$E$2:$E$30000)),IF($A$4="Call handling time",SUMPRODUCT((Data!$A$2:$A$30000=K$5)*(Data!$B$2:$B$30000=$A8)*(Data!$C$2:$C$30000=$A$3)*(Data!$F$2:$F$30000)),IF($A$4="Crew turnout time",SUMPRODUCT((Data!$A$2:$A$30000=K$5)*(Data!$B$2:$B$30000=$A8)*(Data!$C$2:$C$30000=$A$3)*(Data!$G$2:$G$30000)),SUMPRODUCT((Data!$A$2:$A$30000=K$5)*(Data!$B$2:$B$30000=$A8)*(Data!$C$2:$C$30000=$A$3)*(Data!$H$2:$H$30000))))))=0,"..",(IF($A$4="Total response time",SUMPRODUCT((Data!$A$2:$A$30000=K$5)*(Data!$B$2:$B$30000=$A8)*(Data!$C$2:$C$30000=$A$3)*(Data!$E$2:$E$30000)),IF($A$4="Call handling time",SUMPRODUCT((Data!$A$2:$A$30000=K$5)*(Data!$B$2:$B$30000=$A8)*(Data!$C$2:$C$30000=$A$3)*(Data!$F$2:$F$30000)),IF($A$4="Crew turnout time",SUMPRODUCT((Data!$A$2:$A$30000=K$5)*(Data!$B$2:$B$30000=$A8)*(Data!$C$2:$C$30000=$A$3)*(Data!$G$2:$G$30000)),SUMPRODUCT((Data!$A$2:$A$30000=K$5)*(Data!$B$2:$B$30000=$A8)*(Data!$C$2:$C$30000=$A$3)*(Data!$H$2:$H$30000)))))))</f>
        <v>6.8195447499999999E-3</v>
      </c>
      <c r="L8" s="45" cm="1">
        <f t="array" ref="L8">IF((IF($A$4="Total response time",SUMPRODUCT((Data!$A$2:$A$30000=L$5)*(Data!$B$2:$B$30000=$A8)*(Data!$C$2:$C$30000=$A$3)*(Data!$E$2:$E$30000)),IF($A$4="Call handling time",SUMPRODUCT((Data!$A$2:$A$30000=L$5)*(Data!$B$2:$B$30000=$A8)*(Data!$C$2:$C$30000=$A$3)*(Data!$F$2:$F$30000)),IF($A$4="Crew turnout time",SUMPRODUCT((Data!$A$2:$A$30000=L$5)*(Data!$B$2:$B$30000=$A8)*(Data!$C$2:$C$30000=$A$3)*(Data!$G$2:$G$30000)),SUMPRODUCT((Data!$A$2:$A$30000=L$5)*(Data!$B$2:$B$30000=$A8)*(Data!$C$2:$C$30000=$A$3)*(Data!$H$2:$H$30000))))))=0,"..",(IF($A$4="Total response time",SUMPRODUCT((Data!$A$2:$A$30000=L$5)*(Data!$B$2:$B$30000=$A8)*(Data!$C$2:$C$30000=$A$3)*(Data!$E$2:$E$30000)),IF($A$4="Call handling time",SUMPRODUCT((Data!$A$2:$A$30000=L$5)*(Data!$B$2:$B$30000=$A8)*(Data!$C$2:$C$30000=$A$3)*(Data!$F$2:$F$30000)),IF($A$4="Crew turnout time",SUMPRODUCT((Data!$A$2:$A$30000=L$5)*(Data!$B$2:$B$30000=$A8)*(Data!$C$2:$C$30000=$A$3)*(Data!$G$2:$G$30000)),SUMPRODUCT((Data!$A$2:$A$30000=L$5)*(Data!$B$2:$B$30000=$A8)*(Data!$C$2:$C$30000=$A$3)*(Data!$H$2:$H$30000)))))))</f>
        <v>6.8126824099999997E-3</v>
      </c>
      <c r="M8" s="45" cm="1">
        <f t="array" ref="M8">IF((IF($A$4="Total response time",SUMPRODUCT((Data!$A$2:$A$30000=M$5)*(Data!$B$2:$B$30000=$A8)*(Data!$C$2:$C$30000=$A$3)*(Data!$E$2:$E$30000)),IF($A$4="Call handling time",SUMPRODUCT((Data!$A$2:$A$30000=M$5)*(Data!$B$2:$B$30000=$A8)*(Data!$C$2:$C$30000=$A$3)*(Data!$F$2:$F$30000)),IF($A$4="Crew turnout time",SUMPRODUCT((Data!$A$2:$A$30000=M$5)*(Data!$B$2:$B$30000=$A8)*(Data!$C$2:$C$30000=$A$3)*(Data!$G$2:$G$30000)),SUMPRODUCT((Data!$A$2:$A$30000=M$5)*(Data!$B$2:$B$30000=$A8)*(Data!$C$2:$C$30000=$A$3)*(Data!$H$2:$H$30000))))))=0,"..",(IF($A$4="Total response time",SUMPRODUCT((Data!$A$2:$A$30000=M$5)*(Data!$B$2:$B$30000=$A8)*(Data!$C$2:$C$30000=$A$3)*(Data!$E$2:$E$30000)),IF($A$4="Call handling time",SUMPRODUCT((Data!$A$2:$A$30000=M$5)*(Data!$B$2:$B$30000=$A8)*(Data!$C$2:$C$30000=$A$3)*(Data!$F$2:$F$30000)),IF($A$4="Crew turnout time",SUMPRODUCT((Data!$A$2:$A$30000=M$5)*(Data!$B$2:$B$30000=$A8)*(Data!$C$2:$C$30000=$A$3)*(Data!$G$2:$G$30000)),SUMPRODUCT((Data!$A$2:$A$30000=M$5)*(Data!$B$2:$B$30000=$A8)*(Data!$C$2:$C$30000=$A$3)*(Data!$H$2:$H$30000)))))))</f>
        <v>6.8066969799999997E-3</v>
      </c>
      <c r="N8" s="45" cm="1">
        <f t="array" ref="N8">IF((IF($A$4="Total response time",SUMPRODUCT((Data!$A$2:$A$30000=N$5)*(Data!$B$2:$B$30000=$A8)*(Data!$C$2:$C$30000=$A$3)*(Data!$E$2:$E$30000)),IF($A$4="Call handling time",SUMPRODUCT((Data!$A$2:$A$30000=N$5)*(Data!$B$2:$B$30000=$A8)*(Data!$C$2:$C$30000=$A$3)*(Data!$F$2:$F$30000)),IF($A$4="Crew turnout time",SUMPRODUCT((Data!$A$2:$A$30000=N$5)*(Data!$B$2:$B$30000=$A8)*(Data!$C$2:$C$30000=$A$3)*(Data!$G$2:$G$30000)),SUMPRODUCT((Data!$A$2:$A$30000=N$5)*(Data!$B$2:$B$30000=$A8)*(Data!$C$2:$C$30000=$A$3)*(Data!$H$2:$H$30000))))))=0,"..",(IF($A$4="Total response time",SUMPRODUCT((Data!$A$2:$A$30000=N$5)*(Data!$B$2:$B$30000=$A8)*(Data!$C$2:$C$30000=$A$3)*(Data!$E$2:$E$30000)),IF($A$4="Call handling time",SUMPRODUCT((Data!$A$2:$A$30000=N$5)*(Data!$B$2:$B$30000=$A8)*(Data!$C$2:$C$30000=$A$3)*(Data!$F$2:$F$30000)),IF($A$4="Crew turnout time",SUMPRODUCT((Data!$A$2:$A$30000=N$5)*(Data!$B$2:$B$30000=$A8)*(Data!$C$2:$C$30000=$A$3)*(Data!$G$2:$G$30000)),SUMPRODUCT((Data!$A$2:$A$30000=N$5)*(Data!$B$2:$B$30000=$A8)*(Data!$C$2:$C$30000=$A$3)*(Data!$H$2:$H$30000)))))))</f>
        <v>6.8556022099999997E-3</v>
      </c>
      <c r="O8" s="45" cm="1">
        <f t="array" ref="O8">IF((IF($A$4="Total response time",SUMPRODUCT((Data!$A$2:$A$30000=O$5)*(Data!$B$2:$B$30000=$A8)*(Data!$C$2:$C$30000=$A$3)*(Data!$E$2:$E$30000)),IF($A$4="Call handling time",SUMPRODUCT((Data!$A$2:$A$30000=O$5)*(Data!$B$2:$B$30000=$A8)*(Data!$C$2:$C$30000=$A$3)*(Data!$F$2:$F$30000)),IF($A$4="Crew turnout time",SUMPRODUCT((Data!$A$2:$A$30000=O$5)*(Data!$B$2:$B$30000=$A8)*(Data!$C$2:$C$30000=$A$3)*(Data!$G$2:$G$30000)),SUMPRODUCT((Data!$A$2:$A$30000=O$5)*(Data!$B$2:$B$30000=$A8)*(Data!$C$2:$C$30000=$A$3)*(Data!$H$2:$H$30000))))))=0,"..",(IF($A$4="Total response time",SUMPRODUCT((Data!$A$2:$A$30000=O$5)*(Data!$B$2:$B$30000=$A8)*(Data!$C$2:$C$30000=$A$3)*(Data!$E$2:$E$30000)),IF($A$4="Call handling time",SUMPRODUCT((Data!$A$2:$A$30000=O$5)*(Data!$B$2:$B$30000=$A8)*(Data!$C$2:$C$30000=$A$3)*(Data!$F$2:$F$30000)),IF($A$4="Crew turnout time",SUMPRODUCT((Data!$A$2:$A$30000=O$5)*(Data!$B$2:$B$30000=$A8)*(Data!$C$2:$C$30000=$A$3)*(Data!$G$2:$G$30000)),SUMPRODUCT((Data!$A$2:$A$30000=O$5)*(Data!$B$2:$B$30000=$A8)*(Data!$C$2:$C$30000=$A$3)*(Data!$H$2:$H$30000)))))))</f>
        <v>6.8390461100000001E-3</v>
      </c>
      <c r="P8" s="45" cm="1">
        <f t="array" ref="P8">IF((IF($A$4="Total response time",SUMPRODUCT((Data!$A$2:$A$30000=P$5)*(Data!$B$2:$B$30000=$A8)*(Data!$C$2:$C$30000=$A$3)*(Data!$E$2:$E$30000)),IF($A$4="Call handling time",SUMPRODUCT((Data!$A$2:$A$30000=P$5)*(Data!$B$2:$B$30000=$A8)*(Data!$C$2:$C$30000=$A$3)*(Data!$F$2:$F$30000)),IF($A$4="Crew turnout time",SUMPRODUCT((Data!$A$2:$A$30000=P$5)*(Data!$B$2:$B$30000=$A8)*(Data!$C$2:$C$30000=$A$3)*(Data!$G$2:$G$30000)),SUMPRODUCT((Data!$A$2:$A$30000=P$5)*(Data!$B$2:$B$30000=$A8)*(Data!$C$2:$C$30000=$A$3)*(Data!$H$2:$H$30000))))))=0,"..",(IF($A$4="Total response time",SUMPRODUCT((Data!$A$2:$A$30000=P$5)*(Data!$B$2:$B$30000=$A8)*(Data!$C$2:$C$30000=$A$3)*(Data!$E$2:$E$30000)),IF($A$4="Call handling time",SUMPRODUCT((Data!$A$2:$A$30000=P$5)*(Data!$B$2:$B$30000=$A8)*(Data!$C$2:$C$30000=$A$3)*(Data!$F$2:$F$30000)),IF($A$4="Crew turnout time",SUMPRODUCT((Data!$A$2:$A$30000=P$5)*(Data!$B$2:$B$30000=$A8)*(Data!$C$2:$C$30000=$A$3)*(Data!$G$2:$G$30000)),SUMPRODUCT((Data!$A$2:$A$30000=P$5)*(Data!$B$2:$B$30000=$A8)*(Data!$C$2:$C$30000=$A$3)*(Data!$H$2:$H$30000)))))))</f>
        <v>6.8209913299999998E-3</v>
      </c>
      <c r="Q8" s="45" cm="1">
        <f t="array" ref="Q8">IF((IF($A$4="Total response time",SUMPRODUCT((Data!$A$2:$A$30000=Q$5)*(Data!$B$2:$B$30000=$A8)*(Data!$C$2:$C$30000=$A$3)*(Data!$E$2:$E$30000)),IF($A$4="Call handling time",SUMPRODUCT((Data!$A$2:$A$30000=Q$5)*(Data!$B$2:$B$30000=$A8)*(Data!$C$2:$C$30000=$A$3)*(Data!$F$2:$F$30000)),IF($A$4="Crew turnout time",SUMPRODUCT((Data!$A$2:$A$30000=Q$5)*(Data!$B$2:$B$30000=$A8)*(Data!$C$2:$C$30000=$A$3)*(Data!$G$2:$G$30000)),SUMPRODUCT((Data!$A$2:$A$30000=Q$5)*(Data!$B$2:$B$30000=$A8)*(Data!$C$2:$C$30000=$A$3)*(Data!$H$2:$H$30000))))))=0,"..",(IF($A$4="Total response time",SUMPRODUCT((Data!$A$2:$A$30000=Q$5)*(Data!$B$2:$B$30000=$A8)*(Data!$C$2:$C$30000=$A$3)*(Data!$E$2:$E$30000)),IF($A$4="Call handling time",SUMPRODUCT((Data!$A$2:$A$30000=Q$5)*(Data!$B$2:$B$30000=$A8)*(Data!$C$2:$C$30000=$A$3)*(Data!$F$2:$F$30000)),IF($A$4="Crew turnout time",SUMPRODUCT((Data!$A$2:$A$30000=Q$5)*(Data!$B$2:$B$30000=$A8)*(Data!$C$2:$C$30000=$A$3)*(Data!$G$2:$G$30000)),SUMPRODUCT((Data!$A$2:$A$30000=Q$5)*(Data!$B$2:$B$30000=$A8)*(Data!$C$2:$C$30000=$A$3)*(Data!$H$2:$H$30000)))))))</f>
        <v>6.85401365E-3</v>
      </c>
      <c r="R8" s="44"/>
      <c r="S8" s="44"/>
      <c r="T8" s="44"/>
      <c r="U8" s="44"/>
      <c r="V8" s="44"/>
      <c r="W8" s="44"/>
      <c r="X8" s="44"/>
      <c r="Y8" s="44"/>
      <c r="Z8" s="44"/>
      <c r="AA8" s="44"/>
      <c r="AB8" s="44"/>
      <c r="AC8" s="44"/>
      <c r="AD8" s="44"/>
      <c r="AE8" s="44"/>
      <c r="AF8" s="44"/>
      <c r="AG8" s="44"/>
      <c r="AH8" s="44"/>
      <c r="AI8" s="44"/>
      <c r="AJ8" s="44"/>
      <c r="AK8" s="44"/>
      <c r="AL8" s="44"/>
      <c r="AM8" s="44"/>
      <c r="AN8" s="44"/>
    </row>
    <row r="9" spans="1:41" ht="16.5" customHeight="1" x14ac:dyDescent="0.25">
      <c r="A9" s="20" t="s">
        <v>72</v>
      </c>
      <c r="B9" s="45" cm="1">
        <f t="array" ref="B9">IF((IF($A$4="Total response time",SUMPRODUCT((Data!$A$2:$A$30000=B$5)*(Data!$B$2:$B$30000=$A9)*(Data!$C$2:$C$30000=$A$3)*(Data!$E$2:$E$30000)),IF($A$4="Call handling time",SUMPRODUCT((Data!$A$2:$A$30000=B$5)*(Data!$B$2:$B$30000=$A9)*(Data!$C$2:$C$30000=$A$3)*(Data!$F$2:$F$30000)),IF($A$4="Crew turnout time",SUMPRODUCT((Data!$A$2:$A$30000=B$5)*(Data!$B$2:$B$30000=$A9)*(Data!$C$2:$C$30000=$A$3)*(Data!$G$2:$G$30000)),SUMPRODUCT((Data!$A$2:$A$30000=B$5)*(Data!$B$2:$B$30000=$A9)*(Data!$C$2:$C$30000=$A$3)*(Data!$H$2:$H$30000))))))=0,"..",(IF($A$4="Total response time",SUMPRODUCT((Data!$A$2:$A$30000=B$5)*(Data!$B$2:$B$30000=$A9)*(Data!$C$2:$C$30000=$A$3)*(Data!$E$2:$E$30000)),IF($A$4="Call handling time",SUMPRODUCT((Data!$A$2:$A$30000=B$5)*(Data!$B$2:$B$30000=$A9)*(Data!$C$2:$C$30000=$A$3)*(Data!$F$2:$F$30000)),IF($A$4="Crew turnout time",SUMPRODUCT((Data!$A$2:$A$30000=B$5)*(Data!$B$2:$B$30000=$A9)*(Data!$C$2:$C$30000=$A$3)*(Data!$G$2:$G$30000)),SUMPRODUCT((Data!$A$2:$A$30000=B$5)*(Data!$B$2:$B$30000=$A9)*(Data!$C$2:$C$30000=$A$3)*(Data!$H$2:$H$30000)))))))</f>
        <v>5.5359268400000002E-3</v>
      </c>
      <c r="C9" s="45" cm="1">
        <f t="array" ref="C9">IF((IF($A$4="Total response time",SUMPRODUCT((Data!$A$2:$A$30000=C$5)*(Data!$B$2:$B$30000=$A9)*(Data!$C$2:$C$30000=$A$3)*(Data!$E$2:$E$30000)),IF($A$4="Call handling time",SUMPRODUCT((Data!$A$2:$A$30000=C$5)*(Data!$B$2:$B$30000=$A9)*(Data!$C$2:$C$30000=$A$3)*(Data!$F$2:$F$30000)),IF($A$4="Crew turnout time",SUMPRODUCT((Data!$A$2:$A$30000=C$5)*(Data!$B$2:$B$30000=$A9)*(Data!$C$2:$C$30000=$A$3)*(Data!$G$2:$G$30000)),SUMPRODUCT((Data!$A$2:$A$30000=C$5)*(Data!$B$2:$B$30000=$A9)*(Data!$C$2:$C$30000=$A$3)*(Data!$H$2:$H$30000))))))=0,"..",(IF($A$4="Total response time",SUMPRODUCT((Data!$A$2:$A$30000=C$5)*(Data!$B$2:$B$30000=$A9)*(Data!$C$2:$C$30000=$A$3)*(Data!$E$2:$E$30000)),IF($A$4="Call handling time",SUMPRODUCT((Data!$A$2:$A$30000=C$5)*(Data!$B$2:$B$30000=$A9)*(Data!$C$2:$C$30000=$A$3)*(Data!$F$2:$F$30000)),IF($A$4="Crew turnout time",SUMPRODUCT((Data!$A$2:$A$30000=C$5)*(Data!$B$2:$B$30000=$A9)*(Data!$C$2:$C$30000=$A$3)*(Data!$G$2:$G$30000)),SUMPRODUCT((Data!$A$2:$A$30000=C$5)*(Data!$B$2:$B$30000=$A9)*(Data!$C$2:$C$30000=$A$3)*(Data!$H$2:$H$30000)))))))</f>
        <v>5.5358467200000002E-3</v>
      </c>
      <c r="D9" s="45" cm="1">
        <f t="array" ref="D9">IF((IF($A$4="Total response time",SUMPRODUCT((Data!$A$2:$A$30000=D$5)*(Data!$B$2:$B$30000=$A9)*(Data!$C$2:$C$30000=$A$3)*(Data!$E$2:$E$30000)),IF($A$4="Call handling time",SUMPRODUCT((Data!$A$2:$A$30000=D$5)*(Data!$B$2:$B$30000=$A9)*(Data!$C$2:$C$30000=$A$3)*(Data!$F$2:$F$30000)),IF($A$4="Crew turnout time",SUMPRODUCT((Data!$A$2:$A$30000=D$5)*(Data!$B$2:$B$30000=$A9)*(Data!$C$2:$C$30000=$A$3)*(Data!$G$2:$G$30000)),SUMPRODUCT((Data!$A$2:$A$30000=D$5)*(Data!$B$2:$B$30000=$A9)*(Data!$C$2:$C$30000=$A$3)*(Data!$H$2:$H$30000))))))=0,"..",(IF($A$4="Total response time",SUMPRODUCT((Data!$A$2:$A$30000=D$5)*(Data!$B$2:$B$30000=$A9)*(Data!$C$2:$C$30000=$A$3)*(Data!$E$2:$E$30000)),IF($A$4="Call handling time",SUMPRODUCT((Data!$A$2:$A$30000=D$5)*(Data!$B$2:$B$30000=$A9)*(Data!$C$2:$C$30000=$A$3)*(Data!$F$2:$F$30000)),IF($A$4="Crew turnout time",SUMPRODUCT((Data!$A$2:$A$30000=D$5)*(Data!$B$2:$B$30000=$A9)*(Data!$C$2:$C$30000=$A$3)*(Data!$G$2:$G$30000)),SUMPRODUCT((Data!$A$2:$A$30000=D$5)*(Data!$B$2:$B$30000=$A9)*(Data!$C$2:$C$30000=$A$3)*(Data!$H$2:$H$30000)))))))</f>
        <v>5.7158990699999997E-3</v>
      </c>
      <c r="E9" s="45" cm="1">
        <f t="array" ref="E9">IF((IF($A$4="Total response time",SUMPRODUCT((Data!$A$2:$A$30000=E$5)*(Data!$B$2:$B$30000=$A9)*(Data!$C$2:$C$30000=$A$3)*(Data!$E$2:$E$30000)),IF($A$4="Call handling time",SUMPRODUCT((Data!$A$2:$A$30000=E$5)*(Data!$B$2:$B$30000=$A9)*(Data!$C$2:$C$30000=$A$3)*(Data!$F$2:$F$30000)),IF($A$4="Crew turnout time",SUMPRODUCT((Data!$A$2:$A$30000=E$5)*(Data!$B$2:$B$30000=$A9)*(Data!$C$2:$C$30000=$A$3)*(Data!$G$2:$G$30000)),SUMPRODUCT((Data!$A$2:$A$30000=E$5)*(Data!$B$2:$B$30000=$A9)*(Data!$C$2:$C$30000=$A$3)*(Data!$H$2:$H$30000))))))=0,"..",(IF($A$4="Total response time",SUMPRODUCT((Data!$A$2:$A$30000=E$5)*(Data!$B$2:$B$30000=$A9)*(Data!$C$2:$C$30000=$A$3)*(Data!$E$2:$E$30000)),IF($A$4="Call handling time",SUMPRODUCT((Data!$A$2:$A$30000=E$5)*(Data!$B$2:$B$30000=$A9)*(Data!$C$2:$C$30000=$A$3)*(Data!$F$2:$F$30000)),IF($A$4="Crew turnout time",SUMPRODUCT((Data!$A$2:$A$30000=E$5)*(Data!$B$2:$B$30000=$A9)*(Data!$C$2:$C$30000=$A$3)*(Data!$G$2:$G$30000)),SUMPRODUCT((Data!$A$2:$A$30000=E$5)*(Data!$B$2:$B$30000=$A9)*(Data!$C$2:$C$30000=$A$3)*(Data!$H$2:$H$30000)))))))</f>
        <v>5.8016170100000002E-3</v>
      </c>
      <c r="F9" s="45" cm="1">
        <f t="array" ref="F9">IF((IF($A$4="Total response time",SUMPRODUCT((Data!$A$2:$A$30000=F$5)*(Data!$B$2:$B$30000=$A9)*(Data!$C$2:$C$30000=$A$3)*(Data!$E$2:$E$30000)),IF($A$4="Call handling time",SUMPRODUCT((Data!$A$2:$A$30000=F$5)*(Data!$B$2:$B$30000=$A9)*(Data!$C$2:$C$30000=$A$3)*(Data!$F$2:$F$30000)),IF($A$4="Crew turnout time",SUMPRODUCT((Data!$A$2:$A$30000=F$5)*(Data!$B$2:$B$30000=$A9)*(Data!$C$2:$C$30000=$A$3)*(Data!$G$2:$G$30000)),SUMPRODUCT((Data!$A$2:$A$30000=F$5)*(Data!$B$2:$B$30000=$A9)*(Data!$C$2:$C$30000=$A$3)*(Data!$H$2:$H$30000))))))=0,"..",(IF($A$4="Total response time",SUMPRODUCT((Data!$A$2:$A$30000=F$5)*(Data!$B$2:$B$30000=$A9)*(Data!$C$2:$C$30000=$A$3)*(Data!$E$2:$E$30000)),IF($A$4="Call handling time",SUMPRODUCT((Data!$A$2:$A$30000=F$5)*(Data!$B$2:$B$30000=$A9)*(Data!$C$2:$C$30000=$A$3)*(Data!$F$2:$F$30000)),IF($A$4="Crew turnout time",SUMPRODUCT((Data!$A$2:$A$30000=F$5)*(Data!$B$2:$B$30000=$A9)*(Data!$C$2:$C$30000=$A$3)*(Data!$G$2:$G$30000)),SUMPRODUCT((Data!$A$2:$A$30000=F$5)*(Data!$B$2:$B$30000=$A9)*(Data!$C$2:$C$30000=$A$3)*(Data!$H$2:$H$30000)))))))</f>
        <v>6.0045505900000002E-3</v>
      </c>
      <c r="G9" s="45" cm="1">
        <f t="array" ref="G9">IF((IF($A$4="Total response time",SUMPRODUCT((Data!$A$2:$A$30000=G$5)*(Data!$B$2:$B$30000=$A9)*(Data!$C$2:$C$30000=$A$3)*(Data!$E$2:$E$30000)),IF($A$4="Call handling time",SUMPRODUCT((Data!$A$2:$A$30000=G$5)*(Data!$B$2:$B$30000=$A9)*(Data!$C$2:$C$30000=$A$3)*(Data!$F$2:$F$30000)),IF($A$4="Crew turnout time",SUMPRODUCT((Data!$A$2:$A$30000=G$5)*(Data!$B$2:$B$30000=$A9)*(Data!$C$2:$C$30000=$A$3)*(Data!$G$2:$G$30000)),SUMPRODUCT((Data!$A$2:$A$30000=G$5)*(Data!$B$2:$B$30000=$A9)*(Data!$C$2:$C$30000=$A$3)*(Data!$H$2:$H$30000))))))=0,"..",(IF($A$4="Total response time",SUMPRODUCT((Data!$A$2:$A$30000=G$5)*(Data!$B$2:$B$30000=$A9)*(Data!$C$2:$C$30000=$A$3)*(Data!$E$2:$E$30000)),IF($A$4="Call handling time",SUMPRODUCT((Data!$A$2:$A$30000=G$5)*(Data!$B$2:$B$30000=$A9)*(Data!$C$2:$C$30000=$A$3)*(Data!$F$2:$F$30000)),IF($A$4="Crew turnout time",SUMPRODUCT((Data!$A$2:$A$30000=G$5)*(Data!$B$2:$B$30000=$A9)*(Data!$C$2:$C$30000=$A$3)*(Data!$G$2:$G$30000)),SUMPRODUCT((Data!$A$2:$A$30000=G$5)*(Data!$B$2:$B$30000=$A9)*(Data!$C$2:$C$30000=$A$3)*(Data!$H$2:$H$30000)))))))</f>
        <v>6.1024156499999999E-3</v>
      </c>
      <c r="H9" s="45" cm="1">
        <f t="array" ref="H9">IF((IF($A$4="Total response time",SUMPRODUCT((Data!$A$2:$A$30000=H$5)*(Data!$B$2:$B$30000=$A9)*(Data!$C$2:$C$30000=$A$3)*(Data!$E$2:$E$30000)),IF($A$4="Call handling time",SUMPRODUCT((Data!$A$2:$A$30000=H$5)*(Data!$B$2:$B$30000=$A9)*(Data!$C$2:$C$30000=$A$3)*(Data!$F$2:$F$30000)),IF($A$4="Crew turnout time",SUMPRODUCT((Data!$A$2:$A$30000=H$5)*(Data!$B$2:$B$30000=$A9)*(Data!$C$2:$C$30000=$A$3)*(Data!$G$2:$G$30000)),SUMPRODUCT((Data!$A$2:$A$30000=H$5)*(Data!$B$2:$B$30000=$A9)*(Data!$C$2:$C$30000=$A$3)*(Data!$H$2:$H$30000))))))=0,"..",(IF($A$4="Total response time",SUMPRODUCT((Data!$A$2:$A$30000=H$5)*(Data!$B$2:$B$30000=$A9)*(Data!$C$2:$C$30000=$A$3)*(Data!$E$2:$E$30000)),IF($A$4="Call handling time",SUMPRODUCT((Data!$A$2:$A$30000=H$5)*(Data!$B$2:$B$30000=$A9)*(Data!$C$2:$C$30000=$A$3)*(Data!$F$2:$F$30000)),IF($A$4="Crew turnout time",SUMPRODUCT((Data!$A$2:$A$30000=H$5)*(Data!$B$2:$B$30000=$A9)*(Data!$C$2:$C$30000=$A$3)*(Data!$G$2:$G$30000)),SUMPRODUCT((Data!$A$2:$A$30000=H$5)*(Data!$B$2:$B$30000=$A9)*(Data!$C$2:$C$30000=$A$3)*(Data!$H$2:$H$30000)))))))</f>
        <v>6.0691659300000003E-3</v>
      </c>
      <c r="I9" s="45" cm="1">
        <f t="array" ref="I9">IF((IF($A$4="Total response time",SUMPRODUCT((Data!$A$2:$A$30000=I$5)*(Data!$B$2:$B$30000=$A9)*(Data!$C$2:$C$30000=$A$3)*(Data!$E$2:$E$30000)),IF($A$4="Call handling time",SUMPRODUCT((Data!$A$2:$A$30000=I$5)*(Data!$B$2:$B$30000=$A9)*(Data!$C$2:$C$30000=$A$3)*(Data!$F$2:$F$30000)),IF($A$4="Crew turnout time",SUMPRODUCT((Data!$A$2:$A$30000=I$5)*(Data!$B$2:$B$30000=$A9)*(Data!$C$2:$C$30000=$A$3)*(Data!$G$2:$G$30000)),SUMPRODUCT((Data!$A$2:$A$30000=I$5)*(Data!$B$2:$B$30000=$A9)*(Data!$C$2:$C$30000=$A$3)*(Data!$H$2:$H$30000))))))=0,"..",(IF($A$4="Total response time",SUMPRODUCT((Data!$A$2:$A$30000=I$5)*(Data!$B$2:$B$30000=$A9)*(Data!$C$2:$C$30000=$A$3)*(Data!$E$2:$E$30000)),IF($A$4="Call handling time",SUMPRODUCT((Data!$A$2:$A$30000=I$5)*(Data!$B$2:$B$30000=$A9)*(Data!$C$2:$C$30000=$A$3)*(Data!$F$2:$F$30000)),IF($A$4="Crew turnout time",SUMPRODUCT((Data!$A$2:$A$30000=I$5)*(Data!$B$2:$B$30000=$A9)*(Data!$C$2:$C$30000=$A$3)*(Data!$G$2:$G$30000)),SUMPRODUCT((Data!$A$2:$A$30000=I$5)*(Data!$B$2:$B$30000=$A9)*(Data!$C$2:$C$30000=$A$3)*(Data!$H$2:$H$30000)))))))</f>
        <v>7.0846598000000004E-3</v>
      </c>
      <c r="J9" s="45" cm="1">
        <f t="array" ref="J9">IF((IF($A$4="Total response time",SUMPRODUCT((Data!$A$2:$A$30000=J$5)*(Data!$B$2:$B$30000=$A9)*(Data!$C$2:$C$30000=$A$3)*(Data!$E$2:$E$30000)),IF($A$4="Call handling time",SUMPRODUCT((Data!$A$2:$A$30000=J$5)*(Data!$B$2:$B$30000=$A9)*(Data!$C$2:$C$30000=$A$3)*(Data!$F$2:$F$30000)),IF($A$4="Crew turnout time",SUMPRODUCT((Data!$A$2:$A$30000=J$5)*(Data!$B$2:$B$30000=$A9)*(Data!$C$2:$C$30000=$A$3)*(Data!$G$2:$G$30000)),SUMPRODUCT((Data!$A$2:$A$30000=J$5)*(Data!$B$2:$B$30000=$A9)*(Data!$C$2:$C$30000=$A$3)*(Data!$H$2:$H$30000))))))=0,"..",(IF($A$4="Total response time",SUMPRODUCT((Data!$A$2:$A$30000=J$5)*(Data!$B$2:$B$30000=$A9)*(Data!$C$2:$C$30000=$A$3)*(Data!$E$2:$E$30000)),IF($A$4="Call handling time",SUMPRODUCT((Data!$A$2:$A$30000=J$5)*(Data!$B$2:$B$30000=$A9)*(Data!$C$2:$C$30000=$A$3)*(Data!$F$2:$F$30000)),IF($A$4="Crew turnout time",SUMPRODUCT((Data!$A$2:$A$30000=J$5)*(Data!$B$2:$B$30000=$A9)*(Data!$C$2:$C$30000=$A$3)*(Data!$G$2:$G$30000)),SUMPRODUCT((Data!$A$2:$A$30000=J$5)*(Data!$B$2:$B$30000=$A9)*(Data!$C$2:$C$30000=$A$3)*(Data!$H$2:$H$30000)))))))</f>
        <v>7.9055263099999992E-3</v>
      </c>
      <c r="K9" s="45" cm="1">
        <f t="array" ref="K9">IF((IF($A$4="Total response time",SUMPRODUCT((Data!$A$2:$A$30000=K$5)*(Data!$B$2:$B$30000=$A9)*(Data!$C$2:$C$30000=$A$3)*(Data!$E$2:$E$30000)),IF($A$4="Call handling time",SUMPRODUCT((Data!$A$2:$A$30000=K$5)*(Data!$B$2:$B$30000=$A9)*(Data!$C$2:$C$30000=$A$3)*(Data!$F$2:$F$30000)),IF($A$4="Crew turnout time",SUMPRODUCT((Data!$A$2:$A$30000=K$5)*(Data!$B$2:$B$30000=$A9)*(Data!$C$2:$C$30000=$A$3)*(Data!$G$2:$G$30000)),SUMPRODUCT((Data!$A$2:$A$30000=K$5)*(Data!$B$2:$B$30000=$A9)*(Data!$C$2:$C$30000=$A$3)*(Data!$H$2:$H$30000))))))=0,"..",(IF($A$4="Total response time",SUMPRODUCT((Data!$A$2:$A$30000=K$5)*(Data!$B$2:$B$30000=$A9)*(Data!$C$2:$C$30000=$A$3)*(Data!$E$2:$E$30000)),IF($A$4="Call handling time",SUMPRODUCT((Data!$A$2:$A$30000=K$5)*(Data!$B$2:$B$30000=$A9)*(Data!$C$2:$C$30000=$A$3)*(Data!$F$2:$F$30000)),IF($A$4="Crew turnout time",SUMPRODUCT((Data!$A$2:$A$30000=K$5)*(Data!$B$2:$B$30000=$A9)*(Data!$C$2:$C$30000=$A$3)*(Data!$G$2:$G$30000)),SUMPRODUCT((Data!$A$2:$A$30000=K$5)*(Data!$B$2:$B$30000=$A9)*(Data!$C$2:$C$30000=$A$3)*(Data!$H$2:$H$30000)))))))</f>
        <v>8.14440705E-3</v>
      </c>
      <c r="L9" s="45" cm="1">
        <f t="array" ref="L9">IF((IF($A$4="Total response time",SUMPRODUCT((Data!$A$2:$A$30000=L$5)*(Data!$B$2:$B$30000=$A9)*(Data!$C$2:$C$30000=$A$3)*(Data!$E$2:$E$30000)),IF($A$4="Call handling time",SUMPRODUCT((Data!$A$2:$A$30000=L$5)*(Data!$B$2:$B$30000=$A9)*(Data!$C$2:$C$30000=$A$3)*(Data!$F$2:$F$30000)),IF($A$4="Crew turnout time",SUMPRODUCT((Data!$A$2:$A$30000=L$5)*(Data!$B$2:$B$30000=$A9)*(Data!$C$2:$C$30000=$A$3)*(Data!$G$2:$G$30000)),SUMPRODUCT((Data!$A$2:$A$30000=L$5)*(Data!$B$2:$B$30000=$A9)*(Data!$C$2:$C$30000=$A$3)*(Data!$H$2:$H$30000))))))=0,"..",(IF($A$4="Total response time",SUMPRODUCT((Data!$A$2:$A$30000=L$5)*(Data!$B$2:$B$30000=$A9)*(Data!$C$2:$C$30000=$A$3)*(Data!$E$2:$E$30000)),IF($A$4="Call handling time",SUMPRODUCT((Data!$A$2:$A$30000=L$5)*(Data!$B$2:$B$30000=$A9)*(Data!$C$2:$C$30000=$A$3)*(Data!$F$2:$F$30000)),IF($A$4="Crew turnout time",SUMPRODUCT((Data!$A$2:$A$30000=L$5)*(Data!$B$2:$B$30000=$A9)*(Data!$C$2:$C$30000=$A$3)*(Data!$G$2:$G$30000)),SUMPRODUCT((Data!$A$2:$A$30000=L$5)*(Data!$B$2:$B$30000=$A9)*(Data!$C$2:$C$30000=$A$3)*(Data!$H$2:$H$30000)))))))</f>
        <v>8.9653704699999993E-3</v>
      </c>
      <c r="M9" s="45" cm="1">
        <f t="array" ref="M9">IF((IF($A$4="Total response time",SUMPRODUCT((Data!$A$2:$A$30000=M$5)*(Data!$B$2:$B$30000=$A9)*(Data!$C$2:$C$30000=$A$3)*(Data!$E$2:$E$30000)),IF($A$4="Call handling time",SUMPRODUCT((Data!$A$2:$A$30000=M$5)*(Data!$B$2:$B$30000=$A9)*(Data!$C$2:$C$30000=$A$3)*(Data!$F$2:$F$30000)),IF($A$4="Crew turnout time",SUMPRODUCT((Data!$A$2:$A$30000=M$5)*(Data!$B$2:$B$30000=$A9)*(Data!$C$2:$C$30000=$A$3)*(Data!$G$2:$G$30000)),SUMPRODUCT((Data!$A$2:$A$30000=M$5)*(Data!$B$2:$B$30000=$A9)*(Data!$C$2:$C$30000=$A$3)*(Data!$H$2:$H$30000))))))=0,"..",(IF($A$4="Total response time",SUMPRODUCT((Data!$A$2:$A$30000=M$5)*(Data!$B$2:$B$30000=$A9)*(Data!$C$2:$C$30000=$A$3)*(Data!$E$2:$E$30000)),IF($A$4="Call handling time",SUMPRODUCT((Data!$A$2:$A$30000=M$5)*(Data!$B$2:$B$30000=$A9)*(Data!$C$2:$C$30000=$A$3)*(Data!$F$2:$F$30000)),IF($A$4="Crew turnout time",SUMPRODUCT((Data!$A$2:$A$30000=M$5)*(Data!$B$2:$B$30000=$A9)*(Data!$C$2:$C$30000=$A$3)*(Data!$G$2:$G$30000)),SUMPRODUCT((Data!$A$2:$A$30000=M$5)*(Data!$B$2:$B$30000=$A9)*(Data!$C$2:$C$30000=$A$3)*(Data!$H$2:$H$30000)))))))</f>
        <v>9.0767485499999995E-3</v>
      </c>
      <c r="N9" s="45" cm="1">
        <f t="array" ref="N9">IF((IF($A$4="Total response time",SUMPRODUCT((Data!$A$2:$A$30000=N$5)*(Data!$B$2:$B$30000=$A9)*(Data!$C$2:$C$30000=$A$3)*(Data!$E$2:$E$30000)),IF($A$4="Call handling time",SUMPRODUCT((Data!$A$2:$A$30000=N$5)*(Data!$B$2:$B$30000=$A9)*(Data!$C$2:$C$30000=$A$3)*(Data!$F$2:$F$30000)),IF($A$4="Crew turnout time",SUMPRODUCT((Data!$A$2:$A$30000=N$5)*(Data!$B$2:$B$30000=$A9)*(Data!$C$2:$C$30000=$A$3)*(Data!$G$2:$G$30000)),SUMPRODUCT((Data!$A$2:$A$30000=N$5)*(Data!$B$2:$B$30000=$A9)*(Data!$C$2:$C$30000=$A$3)*(Data!$H$2:$H$30000))))))=0,"..",(IF($A$4="Total response time",SUMPRODUCT((Data!$A$2:$A$30000=N$5)*(Data!$B$2:$B$30000=$A9)*(Data!$C$2:$C$30000=$A$3)*(Data!$E$2:$E$30000)),IF($A$4="Call handling time",SUMPRODUCT((Data!$A$2:$A$30000=N$5)*(Data!$B$2:$B$30000=$A9)*(Data!$C$2:$C$30000=$A$3)*(Data!$F$2:$F$30000)),IF($A$4="Crew turnout time",SUMPRODUCT((Data!$A$2:$A$30000=N$5)*(Data!$B$2:$B$30000=$A9)*(Data!$C$2:$C$30000=$A$3)*(Data!$G$2:$G$30000)),SUMPRODUCT((Data!$A$2:$A$30000=N$5)*(Data!$B$2:$B$30000=$A9)*(Data!$C$2:$C$30000=$A$3)*(Data!$H$2:$H$30000)))))))</f>
        <v>9.4434196299999999E-3</v>
      </c>
      <c r="O9" s="45" cm="1">
        <f t="array" ref="O9">IF((IF($A$4="Total response time",SUMPRODUCT((Data!$A$2:$A$30000=O$5)*(Data!$B$2:$B$30000=$A9)*(Data!$C$2:$C$30000=$A$3)*(Data!$E$2:$E$30000)),IF($A$4="Call handling time",SUMPRODUCT((Data!$A$2:$A$30000=O$5)*(Data!$B$2:$B$30000=$A9)*(Data!$C$2:$C$30000=$A$3)*(Data!$F$2:$F$30000)),IF($A$4="Crew turnout time",SUMPRODUCT((Data!$A$2:$A$30000=O$5)*(Data!$B$2:$B$30000=$A9)*(Data!$C$2:$C$30000=$A$3)*(Data!$G$2:$G$30000)),SUMPRODUCT((Data!$A$2:$A$30000=O$5)*(Data!$B$2:$B$30000=$A9)*(Data!$C$2:$C$30000=$A$3)*(Data!$H$2:$H$30000))))))=0,"..",(IF($A$4="Total response time",SUMPRODUCT((Data!$A$2:$A$30000=O$5)*(Data!$B$2:$B$30000=$A9)*(Data!$C$2:$C$30000=$A$3)*(Data!$E$2:$E$30000)),IF($A$4="Call handling time",SUMPRODUCT((Data!$A$2:$A$30000=O$5)*(Data!$B$2:$B$30000=$A9)*(Data!$C$2:$C$30000=$A$3)*(Data!$F$2:$F$30000)),IF($A$4="Crew turnout time",SUMPRODUCT((Data!$A$2:$A$30000=O$5)*(Data!$B$2:$B$30000=$A9)*(Data!$C$2:$C$30000=$A$3)*(Data!$G$2:$G$30000)),SUMPRODUCT((Data!$A$2:$A$30000=O$5)*(Data!$B$2:$B$30000=$A9)*(Data!$C$2:$C$30000=$A$3)*(Data!$H$2:$H$30000)))))))</f>
        <v>1.007070666E-2</v>
      </c>
      <c r="P9" s="45" cm="1">
        <f t="array" ref="P9">IF((IF($A$4="Total response time",SUMPRODUCT((Data!$A$2:$A$30000=P$5)*(Data!$B$2:$B$30000=$A9)*(Data!$C$2:$C$30000=$A$3)*(Data!$E$2:$E$30000)),IF($A$4="Call handling time",SUMPRODUCT((Data!$A$2:$A$30000=P$5)*(Data!$B$2:$B$30000=$A9)*(Data!$C$2:$C$30000=$A$3)*(Data!$F$2:$F$30000)),IF($A$4="Crew turnout time",SUMPRODUCT((Data!$A$2:$A$30000=P$5)*(Data!$B$2:$B$30000=$A9)*(Data!$C$2:$C$30000=$A$3)*(Data!$G$2:$G$30000)),SUMPRODUCT((Data!$A$2:$A$30000=P$5)*(Data!$B$2:$B$30000=$A9)*(Data!$C$2:$C$30000=$A$3)*(Data!$H$2:$H$30000))))))=0,"..",(IF($A$4="Total response time",SUMPRODUCT((Data!$A$2:$A$30000=P$5)*(Data!$B$2:$B$30000=$A9)*(Data!$C$2:$C$30000=$A$3)*(Data!$E$2:$E$30000)),IF($A$4="Call handling time",SUMPRODUCT((Data!$A$2:$A$30000=P$5)*(Data!$B$2:$B$30000=$A9)*(Data!$C$2:$C$30000=$A$3)*(Data!$F$2:$F$30000)),IF($A$4="Crew turnout time",SUMPRODUCT((Data!$A$2:$A$30000=P$5)*(Data!$B$2:$B$30000=$A9)*(Data!$C$2:$C$30000=$A$3)*(Data!$G$2:$G$30000)),SUMPRODUCT((Data!$A$2:$A$30000=P$5)*(Data!$B$2:$B$30000=$A9)*(Data!$C$2:$C$30000=$A$3)*(Data!$H$2:$H$30000)))))))</f>
        <v>9.4870571799999994E-3</v>
      </c>
      <c r="Q9" s="45" cm="1">
        <f t="array" ref="Q9">IF((IF($A$4="Total response time",SUMPRODUCT((Data!$A$2:$A$30000=Q$5)*(Data!$B$2:$B$30000=$A9)*(Data!$C$2:$C$30000=$A$3)*(Data!$E$2:$E$30000)),IF($A$4="Call handling time",SUMPRODUCT((Data!$A$2:$A$30000=Q$5)*(Data!$B$2:$B$30000=$A9)*(Data!$C$2:$C$30000=$A$3)*(Data!$F$2:$F$30000)),IF($A$4="Crew turnout time",SUMPRODUCT((Data!$A$2:$A$30000=Q$5)*(Data!$B$2:$B$30000=$A9)*(Data!$C$2:$C$30000=$A$3)*(Data!$G$2:$G$30000)),SUMPRODUCT((Data!$A$2:$A$30000=Q$5)*(Data!$B$2:$B$30000=$A9)*(Data!$C$2:$C$30000=$A$3)*(Data!$H$2:$H$30000))))))=0,"..",(IF($A$4="Total response time",SUMPRODUCT((Data!$A$2:$A$30000=Q$5)*(Data!$B$2:$B$30000=$A9)*(Data!$C$2:$C$30000=$A$3)*(Data!$E$2:$E$30000)),IF($A$4="Call handling time",SUMPRODUCT((Data!$A$2:$A$30000=Q$5)*(Data!$B$2:$B$30000=$A9)*(Data!$C$2:$C$30000=$A$3)*(Data!$F$2:$F$30000)),IF($A$4="Crew turnout time",SUMPRODUCT((Data!$A$2:$A$30000=Q$5)*(Data!$B$2:$B$30000=$A9)*(Data!$C$2:$C$30000=$A$3)*(Data!$G$2:$G$30000)),SUMPRODUCT((Data!$A$2:$A$30000=Q$5)*(Data!$B$2:$B$30000=$A9)*(Data!$C$2:$C$30000=$A$3)*(Data!$H$2:$H$30000)))))))</f>
        <v>9.6831931800000007E-3</v>
      </c>
      <c r="R9" s="44"/>
      <c r="S9" s="44"/>
      <c r="T9" s="44"/>
      <c r="U9" s="44"/>
      <c r="V9" s="44"/>
      <c r="W9" s="44"/>
      <c r="X9" s="44"/>
      <c r="Y9" s="44"/>
      <c r="Z9" s="44"/>
      <c r="AA9" s="44"/>
      <c r="AB9" s="44"/>
      <c r="AC9" s="44"/>
      <c r="AD9" s="44"/>
      <c r="AE9" s="44"/>
      <c r="AF9" s="44"/>
      <c r="AG9" s="44"/>
      <c r="AH9" s="44"/>
      <c r="AI9" s="44"/>
      <c r="AJ9" s="44"/>
      <c r="AK9" s="44"/>
      <c r="AL9" s="44"/>
      <c r="AM9" s="44"/>
      <c r="AN9" s="44"/>
    </row>
    <row r="10" spans="1:41" ht="16.5" customHeight="1" x14ac:dyDescent="0.25">
      <c r="A10" s="20" t="s">
        <v>75</v>
      </c>
      <c r="B10" s="45" cm="1">
        <f t="array" ref="B10">IF((IF($A$4="Total response time",SUMPRODUCT((Data!$A$2:$A$30000=B$5)*(Data!$B$2:$B$30000=$A10)*(Data!$C$2:$C$30000=$A$3)*(Data!$E$2:$E$30000)),IF($A$4="Call handling time",SUMPRODUCT((Data!$A$2:$A$30000=B$5)*(Data!$B$2:$B$30000=$A10)*(Data!$C$2:$C$30000=$A$3)*(Data!$F$2:$F$30000)),IF($A$4="Crew turnout time",SUMPRODUCT((Data!$A$2:$A$30000=B$5)*(Data!$B$2:$B$30000=$A10)*(Data!$C$2:$C$30000=$A$3)*(Data!$G$2:$G$30000)),SUMPRODUCT((Data!$A$2:$A$30000=B$5)*(Data!$B$2:$B$30000=$A10)*(Data!$C$2:$C$30000=$A$3)*(Data!$H$2:$H$30000))))))=0,"..",(IF($A$4="Total response time",SUMPRODUCT((Data!$A$2:$A$30000=B$5)*(Data!$B$2:$B$30000=$A10)*(Data!$C$2:$C$30000=$A$3)*(Data!$E$2:$E$30000)),IF($A$4="Call handling time",SUMPRODUCT((Data!$A$2:$A$30000=B$5)*(Data!$B$2:$B$30000=$A10)*(Data!$C$2:$C$30000=$A$3)*(Data!$F$2:$F$30000)),IF($A$4="Crew turnout time",SUMPRODUCT((Data!$A$2:$A$30000=B$5)*(Data!$B$2:$B$30000=$A10)*(Data!$C$2:$C$30000=$A$3)*(Data!$G$2:$G$30000)),SUMPRODUCT((Data!$A$2:$A$30000=B$5)*(Data!$B$2:$B$30000=$A10)*(Data!$C$2:$C$30000=$A$3)*(Data!$H$2:$H$30000)))))))</f>
        <v>6.5626316100000004E-3</v>
      </c>
      <c r="C10" s="45" cm="1">
        <f t="array" ref="C10">IF((IF($A$4="Total response time",SUMPRODUCT((Data!$A$2:$A$30000=C$5)*(Data!$B$2:$B$30000=$A10)*(Data!$C$2:$C$30000=$A$3)*(Data!$E$2:$E$30000)),IF($A$4="Call handling time",SUMPRODUCT((Data!$A$2:$A$30000=C$5)*(Data!$B$2:$B$30000=$A10)*(Data!$C$2:$C$30000=$A$3)*(Data!$F$2:$F$30000)),IF($A$4="Crew turnout time",SUMPRODUCT((Data!$A$2:$A$30000=C$5)*(Data!$B$2:$B$30000=$A10)*(Data!$C$2:$C$30000=$A$3)*(Data!$G$2:$G$30000)),SUMPRODUCT((Data!$A$2:$A$30000=C$5)*(Data!$B$2:$B$30000=$A10)*(Data!$C$2:$C$30000=$A$3)*(Data!$H$2:$H$30000))))))=0,"..",(IF($A$4="Total response time",SUMPRODUCT((Data!$A$2:$A$30000=C$5)*(Data!$B$2:$B$30000=$A10)*(Data!$C$2:$C$30000=$A$3)*(Data!$E$2:$E$30000)),IF($A$4="Call handling time",SUMPRODUCT((Data!$A$2:$A$30000=C$5)*(Data!$B$2:$B$30000=$A10)*(Data!$C$2:$C$30000=$A$3)*(Data!$F$2:$F$30000)),IF($A$4="Crew turnout time",SUMPRODUCT((Data!$A$2:$A$30000=C$5)*(Data!$B$2:$B$30000=$A10)*(Data!$C$2:$C$30000=$A$3)*(Data!$G$2:$G$30000)),SUMPRODUCT((Data!$A$2:$A$30000=C$5)*(Data!$B$2:$B$30000=$A10)*(Data!$C$2:$C$30000=$A$3)*(Data!$H$2:$H$30000)))))))</f>
        <v>6.4533705800000002E-3</v>
      </c>
      <c r="D10" s="45" cm="1">
        <f t="array" ref="D10">IF((IF($A$4="Total response time",SUMPRODUCT((Data!$A$2:$A$30000=D$5)*(Data!$B$2:$B$30000=$A10)*(Data!$C$2:$C$30000=$A$3)*(Data!$E$2:$E$30000)),IF($A$4="Call handling time",SUMPRODUCT((Data!$A$2:$A$30000=D$5)*(Data!$B$2:$B$30000=$A10)*(Data!$C$2:$C$30000=$A$3)*(Data!$F$2:$F$30000)),IF($A$4="Crew turnout time",SUMPRODUCT((Data!$A$2:$A$30000=D$5)*(Data!$B$2:$B$30000=$A10)*(Data!$C$2:$C$30000=$A$3)*(Data!$G$2:$G$30000)),SUMPRODUCT((Data!$A$2:$A$30000=D$5)*(Data!$B$2:$B$30000=$A10)*(Data!$C$2:$C$30000=$A$3)*(Data!$H$2:$H$30000))))))=0,"..",(IF($A$4="Total response time",SUMPRODUCT((Data!$A$2:$A$30000=D$5)*(Data!$B$2:$B$30000=$A10)*(Data!$C$2:$C$30000=$A$3)*(Data!$E$2:$E$30000)),IF($A$4="Call handling time",SUMPRODUCT((Data!$A$2:$A$30000=D$5)*(Data!$B$2:$B$30000=$A10)*(Data!$C$2:$C$30000=$A$3)*(Data!$F$2:$F$30000)),IF($A$4="Crew turnout time",SUMPRODUCT((Data!$A$2:$A$30000=D$5)*(Data!$B$2:$B$30000=$A10)*(Data!$C$2:$C$30000=$A$3)*(Data!$G$2:$G$30000)),SUMPRODUCT((Data!$A$2:$A$30000=D$5)*(Data!$B$2:$B$30000=$A10)*(Data!$C$2:$C$30000=$A$3)*(Data!$H$2:$H$30000)))))))</f>
        <v>6.6314529100000002E-3</v>
      </c>
      <c r="E10" s="45" cm="1">
        <f t="array" ref="E10">IF((IF($A$4="Total response time",SUMPRODUCT((Data!$A$2:$A$30000=E$5)*(Data!$B$2:$B$30000=$A10)*(Data!$C$2:$C$30000=$A$3)*(Data!$E$2:$E$30000)),IF($A$4="Call handling time",SUMPRODUCT((Data!$A$2:$A$30000=E$5)*(Data!$B$2:$B$30000=$A10)*(Data!$C$2:$C$30000=$A$3)*(Data!$F$2:$F$30000)),IF($A$4="Crew turnout time",SUMPRODUCT((Data!$A$2:$A$30000=E$5)*(Data!$B$2:$B$30000=$A10)*(Data!$C$2:$C$30000=$A$3)*(Data!$G$2:$G$30000)),SUMPRODUCT((Data!$A$2:$A$30000=E$5)*(Data!$B$2:$B$30000=$A10)*(Data!$C$2:$C$30000=$A$3)*(Data!$H$2:$H$30000))))))=0,"..",(IF($A$4="Total response time",SUMPRODUCT((Data!$A$2:$A$30000=E$5)*(Data!$B$2:$B$30000=$A10)*(Data!$C$2:$C$30000=$A$3)*(Data!$E$2:$E$30000)),IF($A$4="Call handling time",SUMPRODUCT((Data!$A$2:$A$30000=E$5)*(Data!$B$2:$B$30000=$A10)*(Data!$C$2:$C$30000=$A$3)*(Data!$F$2:$F$30000)),IF($A$4="Crew turnout time",SUMPRODUCT((Data!$A$2:$A$30000=E$5)*(Data!$B$2:$B$30000=$A10)*(Data!$C$2:$C$30000=$A$3)*(Data!$G$2:$G$30000)),SUMPRODUCT((Data!$A$2:$A$30000=E$5)*(Data!$B$2:$B$30000=$A10)*(Data!$C$2:$C$30000=$A$3)*(Data!$H$2:$H$30000)))))))</f>
        <v>6.6224601700000003E-3</v>
      </c>
      <c r="F10" s="45" cm="1">
        <f t="array" ref="F10">IF((IF($A$4="Total response time",SUMPRODUCT((Data!$A$2:$A$30000=F$5)*(Data!$B$2:$B$30000=$A10)*(Data!$C$2:$C$30000=$A$3)*(Data!$E$2:$E$30000)),IF($A$4="Call handling time",SUMPRODUCT((Data!$A$2:$A$30000=F$5)*(Data!$B$2:$B$30000=$A10)*(Data!$C$2:$C$30000=$A$3)*(Data!$F$2:$F$30000)),IF($A$4="Crew turnout time",SUMPRODUCT((Data!$A$2:$A$30000=F$5)*(Data!$B$2:$B$30000=$A10)*(Data!$C$2:$C$30000=$A$3)*(Data!$G$2:$G$30000)),SUMPRODUCT((Data!$A$2:$A$30000=F$5)*(Data!$B$2:$B$30000=$A10)*(Data!$C$2:$C$30000=$A$3)*(Data!$H$2:$H$30000))))))=0,"..",(IF($A$4="Total response time",SUMPRODUCT((Data!$A$2:$A$30000=F$5)*(Data!$B$2:$B$30000=$A10)*(Data!$C$2:$C$30000=$A$3)*(Data!$E$2:$E$30000)),IF($A$4="Call handling time",SUMPRODUCT((Data!$A$2:$A$30000=F$5)*(Data!$B$2:$B$30000=$A10)*(Data!$C$2:$C$30000=$A$3)*(Data!$F$2:$F$30000)),IF($A$4="Crew turnout time",SUMPRODUCT((Data!$A$2:$A$30000=F$5)*(Data!$B$2:$B$30000=$A10)*(Data!$C$2:$C$30000=$A$3)*(Data!$G$2:$G$30000)),SUMPRODUCT((Data!$A$2:$A$30000=F$5)*(Data!$B$2:$B$30000=$A10)*(Data!$C$2:$C$30000=$A$3)*(Data!$H$2:$H$30000)))))))</f>
        <v>6.82582647E-3</v>
      </c>
      <c r="G10" s="45" cm="1">
        <f t="array" ref="G10">IF((IF($A$4="Total response time",SUMPRODUCT((Data!$A$2:$A$30000=G$5)*(Data!$B$2:$B$30000=$A10)*(Data!$C$2:$C$30000=$A$3)*(Data!$E$2:$E$30000)),IF($A$4="Call handling time",SUMPRODUCT((Data!$A$2:$A$30000=G$5)*(Data!$B$2:$B$30000=$A10)*(Data!$C$2:$C$30000=$A$3)*(Data!$F$2:$F$30000)),IF($A$4="Crew turnout time",SUMPRODUCT((Data!$A$2:$A$30000=G$5)*(Data!$B$2:$B$30000=$A10)*(Data!$C$2:$C$30000=$A$3)*(Data!$G$2:$G$30000)),SUMPRODUCT((Data!$A$2:$A$30000=G$5)*(Data!$B$2:$B$30000=$A10)*(Data!$C$2:$C$30000=$A$3)*(Data!$H$2:$H$30000))))))=0,"..",(IF($A$4="Total response time",SUMPRODUCT((Data!$A$2:$A$30000=G$5)*(Data!$B$2:$B$30000=$A10)*(Data!$C$2:$C$30000=$A$3)*(Data!$E$2:$E$30000)),IF($A$4="Call handling time",SUMPRODUCT((Data!$A$2:$A$30000=G$5)*(Data!$B$2:$B$30000=$A10)*(Data!$C$2:$C$30000=$A$3)*(Data!$F$2:$F$30000)),IF($A$4="Crew turnout time",SUMPRODUCT((Data!$A$2:$A$30000=G$5)*(Data!$B$2:$B$30000=$A10)*(Data!$C$2:$C$30000=$A$3)*(Data!$G$2:$G$30000)),SUMPRODUCT((Data!$A$2:$A$30000=G$5)*(Data!$B$2:$B$30000=$A10)*(Data!$C$2:$C$30000=$A$3)*(Data!$H$2:$H$30000)))))))</f>
        <v>6.8563411900000003E-3</v>
      </c>
      <c r="H10" s="45" cm="1">
        <f t="array" ref="H10">IF((IF($A$4="Total response time",SUMPRODUCT((Data!$A$2:$A$30000=H$5)*(Data!$B$2:$B$30000=$A10)*(Data!$C$2:$C$30000=$A$3)*(Data!$E$2:$E$30000)),IF($A$4="Call handling time",SUMPRODUCT((Data!$A$2:$A$30000=H$5)*(Data!$B$2:$B$30000=$A10)*(Data!$C$2:$C$30000=$A$3)*(Data!$F$2:$F$30000)),IF($A$4="Crew turnout time",SUMPRODUCT((Data!$A$2:$A$30000=H$5)*(Data!$B$2:$B$30000=$A10)*(Data!$C$2:$C$30000=$A$3)*(Data!$G$2:$G$30000)),SUMPRODUCT((Data!$A$2:$A$30000=H$5)*(Data!$B$2:$B$30000=$A10)*(Data!$C$2:$C$30000=$A$3)*(Data!$H$2:$H$30000))))))=0,"..",(IF($A$4="Total response time",SUMPRODUCT((Data!$A$2:$A$30000=H$5)*(Data!$B$2:$B$30000=$A10)*(Data!$C$2:$C$30000=$A$3)*(Data!$E$2:$E$30000)),IF($A$4="Call handling time",SUMPRODUCT((Data!$A$2:$A$30000=H$5)*(Data!$B$2:$B$30000=$A10)*(Data!$C$2:$C$30000=$A$3)*(Data!$F$2:$F$30000)),IF($A$4="Crew turnout time",SUMPRODUCT((Data!$A$2:$A$30000=H$5)*(Data!$B$2:$B$30000=$A10)*(Data!$C$2:$C$30000=$A$3)*(Data!$G$2:$G$30000)),SUMPRODUCT((Data!$A$2:$A$30000=H$5)*(Data!$B$2:$B$30000=$A10)*(Data!$C$2:$C$30000=$A$3)*(Data!$H$2:$H$30000)))))))</f>
        <v>6.8899381000000004E-3</v>
      </c>
      <c r="I10" s="45" cm="1">
        <f t="array" ref="I10">IF((IF($A$4="Total response time",SUMPRODUCT((Data!$A$2:$A$30000=I$5)*(Data!$B$2:$B$30000=$A10)*(Data!$C$2:$C$30000=$A$3)*(Data!$E$2:$E$30000)),IF($A$4="Call handling time",SUMPRODUCT((Data!$A$2:$A$30000=I$5)*(Data!$B$2:$B$30000=$A10)*(Data!$C$2:$C$30000=$A$3)*(Data!$F$2:$F$30000)),IF($A$4="Crew turnout time",SUMPRODUCT((Data!$A$2:$A$30000=I$5)*(Data!$B$2:$B$30000=$A10)*(Data!$C$2:$C$30000=$A$3)*(Data!$G$2:$G$30000)),SUMPRODUCT((Data!$A$2:$A$30000=I$5)*(Data!$B$2:$B$30000=$A10)*(Data!$C$2:$C$30000=$A$3)*(Data!$H$2:$H$30000))))))=0,"..",(IF($A$4="Total response time",SUMPRODUCT((Data!$A$2:$A$30000=I$5)*(Data!$B$2:$B$30000=$A10)*(Data!$C$2:$C$30000=$A$3)*(Data!$E$2:$E$30000)),IF($A$4="Call handling time",SUMPRODUCT((Data!$A$2:$A$30000=I$5)*(Data!$B$2:$B$30000=$A10)*(Data!$C$2:$C$30000=$A$3)*(Data!$F$2:$F$30000)),IF($A$4="Crew turnout time",SUMPRODUCT((Data!$A$2:$A$30000=I$5)*(Data!$B$2:$B$30000=$A10)*(Data!$C$2:$C$30000=$A$3)*(Data!$G$2:$G$30000)),SUMPRODUCT((Data!$A$2:$A$30000=I$5)*(Data!$B$2:$B$30000=$A10)*(Data!$C$2:$C$30000=$A$3)*(Data!$H$2:$H$30000)))))))</f>
        <v>6.8735515599999998E-3</v>
      </c>
      <c r="J10" s="45" cm="1">
        <f t="array" ref="J10">IF((IF($A$4="Total response time",SUMPRODUCT((Data!$A$2:$A$30000=J$5)*(Data!$B$2:$B$30000=$A10)*(Data!$C$2:$C$30000=$A$3)*(Data!$E$2:$E$30000)),IF($A$4="Call handling time",SUMPRODUCT((Data!$A$2:$A$30000=J$5)*(Data!$B$2:$B$30000=$A10)*(Data!$C$2:$C$30000=$A$3)*(Data!$F$2:$F$30000)),IF($A$4="Crew turnout time",SUMPRODUCT((Data!$A$2:$A$30000=J$5)*(Data!$B$2:$B$30000=$A10)*(Data!$C$2:$C$30000=$A$3)*(Data!$G$2:$G$30000)),SUMPRODUCT((Data!$A$2:$A$30000=J$5)*(Data!$B$2:$B$30000=$A10)*(Data!$C$2:$C$30000=$A$3)*(Data!$H$2:$H$30000))))))=0,"..",(IF($A$4="Total response time",SUMPRODUCT((Data!$A$2:$A$30000=J$5)*(Data!$B$2:$B$30000=$A10)*(Data!$C$2:$C$30000=$A$3)*(Data!$E$2:$E$30000)),IF($A$4="Call handling time",SUMPRODUCT((Data!$A$2:$A$30000=J$5)*(Data!$B$2:$B$30000=$A10)*(Data!$C$2:$C$30000=$A$3)*(Data!$F$2:$F$30000)),IF($A$4="Crew turnout time",SUMPRODUCT((Data!$A$2:$A$30000=J$5)*(Data!$B$2:$B$30000=$A10)*(Data!$C$2:$C$30000=$A$3)*(Data!$G$2:$G$30000)),SUMPRODUCT((Data!$A$2:$A$30000=J$5)*(Data!$B$2:$B$30000=$A10)*(Data!$C$2:$C$30000=$A$3)*(Data!$H$2:$H$30000)))))))</f>
        <v>6.8187330900000001E-3</v>
      </c>
      <c r="K10" s="45" cm="1">
        <f t="array" ref="K10">IF((IF($A$4="Total response time",SUMPRODUCT((Data!$A$2:$A$30000=K$5)*(Data!$B$2:$B$30000=$A10)*(Data!$C$2:$C$30000=$A$3)*(Data!$E$2:$E$30000)),IF($A$4="Call handling time",SUMPRODUCT((Data!$A$2:$A$30000=K$5)*(Data!$B$2:$B$30000=$A10)*(Data!$C$2:$C$30000=$A$3)*(Data!$F$2:$F$30000)),IF($A$4="Crew turnout time",SUMPRODUCT((Data!$A$2:$A$30000=K$5)*(Data!$B$2:$B$30000=$A10)*(Data!$C$2:$C$30000=$A$3)*(Data!$G$2:$G$30000)),SUMPRODUCT((Data!$A$2:$A$30000=K$5)*(Data!$B$2:$B$30000=$A10)*(Data!$C$2:$C$30000=$A$3)*(Data!$H$2:$H$30000))))))=0,"..",(IF($A$4="Total response time",SUMPRODUCT((Data!$A$2:$A$30000=K$5)*(Data!$B$2:$B$30000=$A10)*(Data!$C$2:$C$30000=$A$3)*(Data!$E$2:$E$30000)),IF($A$4="Call handling time",SUMPRODUCT((Data!$A$2:$A$30000=K$5)*(Data!$B$2:$B$30000=$A10)*(Data!$C$2:$C$30000=$A$3)*(Data!$F$2:$F$30000)),IF($A$4="Crew turnout time",SUMPRODUCT((Data!$A$2:$A$30000=K$5)*(Data!$B$2:$B$30000=$A10)*(Data!$C$2:$C$30000=$A$3)*(Data!$G$2:$G$30000)),SUMPRODUCT((Data!$A$2:$A$30000=K$5)*(Data!$B$2:$B$30000=$A10)*(Data!$C$2:$C$30000=$A$3)*(Data!$H$2:$H$30000)))))))</f>
        <v>6.8592299400000003E-3</v>
      </c>
      <c r="L10" s="45" cm="1">
        <f t="array" ref="L10">IF((IF($A$4="Total response time",SUMPRODUCT((Data!$A$2:$A$30000=L$5)*(Data!$B$2:$B$30000=$A10)*(Data!$C$2:$C$30000=$A$3)*(Data!$E$2:$E$30000)),IF($A$4="Call handling time",SUMPRODUCT((Data!$A$2:$A$30000=L$5)*(Data!$B$2:$B$30000=$A10)*(Data!$C$2:$C$30000=$A$3)*(Data!$F$2:$F$30000)),IF($A$4="Crew turnout time",SUMPRODUCT((Data!$A$2:$A$30000=L$5)*(Data!$B$2:$B$30000=$A10)*(Data!$C$2:$C$30000=$A$3)*(Data!$G$2:$G$30000)),SUMPRODUCT((Data!$A$2:$A$30000=L$5)*(Data!$B$2:$B$30000=$A10)*(Data!$C$2:$C$30000=$A$3)*(Data!$H$2:$H$30000))))))=0,"..",(IF($A$4="Total response time",SUMPRODUCT((Data!$A$2:$A$30000=L$5)*(Data!$B$2:$B$30000=$A10)*(Data!$C$2:$C$30000=$A$3)*(Data!$E$2:$E$30000)),IF($A$4="Call handling time",SUMPRODUCT((Data!$A$2:$A$30000=L$5)*(Data!$B$2:$B$30000=$A10)*(Data!$C$2:$C$30000=$A$3)*(Data!$F$2:$F$30000)),IF($A$4="Crew turnout time",SUMPRODUCT((Data!$A$2:$A$30000=L$5)*(Data!$B$2:$B$30000=$A10)*(Data!$C$2:$C$30000=$A$3)*(Data!$G$2:$G$30000)),SUMPRODUCT((Data!$A$2:$A$30000=L$5)*(Data!$B$2:$B$30000=$A10)*(Data!$C$2:$C$30000=$A$3)*(Data!$H$2:$H$30000)))))))</f>
        <v>6.6610079099999999E-3</v>
      </c>
      <c r="M10" s="45" cm="1">
        <f t="array" ref="M10">IF((IF($A$4="Total response time",SUMPRODUCT((Data!$A$2:$A$30000=M$5)*(Data!$B$2:$B$30000=$A10)*(Data!$C$2:$C$30000=$A$3)*(Data!$E$2:$E$30000)),IF($A$4="Call handling time",SUMPRODUCT((Data!$A$2:$A$30000=M$5)*(Data!$B$2:$B$30000=$A10)*(Data!$C$2:$C$30000=$A$3)*(Data!$F$2:$F$30000)),IF($A$4="Crew turnout time",SUMPRODUCT((Data!$A$2:$A$30000=M$5)*(Data!$B$2:$B$30000=$A10)*(Data!$C$2:$C$30000=$A$3)*(Data!$G$2:$G$30000)),SUMPRODUCT((Data!$A$2:$A$30000=M$5)*(Data!$B$2:$B$30000=$A10)*(Data!$C$2:$C$30000=$A$3)*(Data!$H$2:$H$30000))))))=0,"..",(IF($A$4="Total response time",SUMPRODUCT((Data!$A$2:$A$30000=M$5)*(Data!$B$2:$B$30000=$A10)*(Data!$C$2:$C$30000=$A$3)*(Data!$E$2:$E$30000)),IF($A$4="Call handling time",SUMPRODUCT((Data!$A$2:$A$30000=M$5)*(Data!$B$2:$B$30000=$A10)*(Data!$C$2:$C$30000=$A$3)*(Data!$F$2:$F$30000)),IF($A$4="Crew turnout time",SUMPRODUCT((Data!$A$2:$A$30000=M$5)*(Data!$B$2:$B$30000=$A10)*(Data!$C$2:$C$30000=$A$3)*(Data!$G$2:$G$30000)),SUMPRODUCT((Data!$A$2:$A$30000=M$5)*(Data!$B$2:$B$30000=$A10)*(Data!$C$2:$C$30000=$A$3)*(Data!$H$2:$H$30000)))))))</f>
        <v>6.8210044800000001E-3</v>
      </c>
      <c r="N10" s="45" cm="1">
        <f t="array" ref="N10">IF((IF($A$4="Total response time",SUMPRODUCT((Data!$A$2:$A$30000=N$5)*(Data!$B$2:$B$30000=$A10)*(Data!$C$2:$C$30000=$A$3)*(Data!$E$2:$E$30000)),IF($A$4="Call handling time",SUMPRODUCT((Data!$A$2:$A$30000=N$5)*(Data!$B$2:$B$30000=$A10)*(Data!$C$2:$C$30000=$A$3)*(Data!$F$2:$F$30000)),IF($A$4="Crew turnout time",SUMPRODUCT((Data!$A$2:$A$30000=N$5)*(Data!$B$2:$B$30000=$A10)*(Data!$C$2:$C$30000=$A$3)*(Data!$G$2:$G$30000)),SUMPRODUCT((Data!$A$2:$A$30000=N$5)*(Data!$B$2:$B$30000=$A10)*(Data!$C$2:$C$30000=$A$3)*(Data!$H$2:$H$30000))))))=0,"..",(IF($A$4="Total response time",SUMPRODUCT((Data!$A$2:$A$30000=N$5)*(Data!$B$2:$B$30000=$A10)*(Data!$C$2:$C$30000=$A$3)*(Data!$E$2:$E$30000)),IF($A$4="Call handling time",SUMPRODUCT((Data!$A$2:$A$30000=N$5)*(Data!$B$2:$B$30000=$A10)*(Data!$C$2:$C$30000=$A$3)*(Data!$F$2:$F$30000)),IF($A$4="Crew turnout time",SUMPRODUCT((Data!$A$2:$A$30000=N$5)*(Data!$B$2:$B$30000=$A10)*(Data!$C$2:$C$30000=$A$3)*(Data!$G$2:$G$30000)),SUMPRODUCT((Data!$A$2:$A$30000=N$5)*(Data!$B$2:$B$30000=$A10)*(Data!$C$2:$C$30000=$A$3)*(Data!$H$2:$H$30000)))))))</f>
        <v>7.0223120899999998E-3</v>
      </c>
      <c r="O10" s="45" cm="1">
        <f t="array" ref="O10">IF((IF($A$4="Total response time",SUMPRODUCT((Data!$A$2:$A$30000=O$5)*(Data!$B$2:$B$30000=$A10)*(Data!$C$2:$C$30000=$A$3)*(Data!$E$2:$E$30000)),IF($A$4="Call handling time",SUMPRODUCT((Data!$A$2:$A$30000=O$5)*(Data!$B$2:$B$30000=$A10)*(Data!$C$2:$C$30000=$A$3)*(Data!$F$2:$F$30000)),IF($A$4="Crew turnout time",SUMPRODUCT((Data!$A$2:$A$30000=O$5)*(Data!$B$2:$B$30000=$A10)*(Data!$C$2:$C$30000=$A$3)*(Data!$G$2:$G$30000)),SUMPRODUCT((Data!$A$2:$A$30000=O$5)*(Data!$B$2:$B$30000=$A10)*(Data!$C$2:$C$30000=$A$3)*(Data!$H$2:$H$30000))))))=0,"..",(IF($A$4="Total response time",SUMPRODUCT((Data!$A$2:$A$30000=O$5)*(Data!$B$2:$B$30000=$A10)*(Data!$C$2:$C$30000=$A$3)*(Data!$E$2:$E$30000)),IF($A$4="Call handling time",SUMPRODUCT((Data!$A$2:$A$30000=O$5)*(Data!$B$2:$B$30000=$A10)*(Data!$C$2:$C$30000=$A$3)*(Data!$F$2:$F$30000)),IF($A$4="Crew turnout time",SUMPRODUCT((Data!$A$2:$A$30000=O$5)*(Data!$B$2:$B$30000=$A10)*(Data!$C$2:$C$30000=$A$3)*(Data!$G$2:$G$30000)),SUMPRODUCT((Data!$A$2:$A$30000=O$5)*(Data!$B$2:$B$30000=$A10)*(Data!$C$2:$C$30000=$A$3)*(Data!$H$2:$H$30000)))))))</f>
        <v>7.1785654299999996E-3</v>
      </c>
      <c r="P10" s="45" cm="1">
        <f t="array" ref="P10">IF((IF($A$4="Total response time",SUMPRODUCT((Data!$A$2:$A$30000=P$5)*(Data!$B$2:$B$30000=$A10)*(Data!$C$2:$C$30000=$A$3)*(Data!$E$2:$E$30000)),IF($A$4="Call handling time",SUMPRODUCT((Data!$A$2:$A$30000=P$5)*(Data!$B$2:$B$30000=$A10)*(Data!$C$2:$C$30000=$A$3)*(Data!$F$2:$F$30000)),IF($A$4="Crew turnout time",SUMPRODUCT((Data!$A$2:$A$30000=P$5)*(Data!$B$2:$B$30000=$A10)*(Data!$C$2:$C$30000=$A$3)*(Data!$G$2:$G$30000)),SUMPRODUCT((Data!$A$2:$A$30000=P$5)*(Data!$B$2:$B$30000=$A10)*(Data!$C$2:$C$30000=$A$3)*(Data!$H$2:$H$30000))))))=0,"..",(IF($A$4="Total response time",SUMPRODUCT((Data!$A$2:$A$30000=P$5)*(Data!$B$2:$B$30000=$A10)*(Data!$C$2:$C$30000=$A$3)*(Data!$E$2:$E$30000)),IF($A$4="Call handling time",SUMPRODUCT((Data!$A$2:$A$30000=P$5)*(Data!$B$2:$B$30000=$A10)*(Data!$C$2:$C$30000=$A$3)*(Data!$F$2:$F$30000)),IF($A$4="Crew turnout time",SUMPRODUCT((Data!$A$2:$A$30000=P$5)*(Data!$B$2:$B$30000=$A10)*(Data!$C$2:$C$30000=$A$3)*(Data!$G$2:$G$30000)),SUMPRODUCT((Data!$A$2:$A$30000=P$5)*(Data!$B$2:$B$30000=$A10)*(Data!$C$2:$C$30000=$A$3)*(Data!$H$2:$H$30000)))))))</f>
        <v>7.2326663799999998E-3</v>
      </c>
      <c r="Q10" s="45" cm="1">
        <f t="array" ref="Q10">IF((IF($A$4="Total response time",SUMPRODUCT((Data!$A$2:$A$30000=Q$5)*(Data!$B$2:$B$30000=$A10)*(Data!$C$2:$C$30000=$A$3)*(Data!$E$2:$E$30000)),IF($A$4="Call handling time",SUMPRODUCT((Data!$A$2:$A$30000=Q$5)*(Data!$B$2:$B$30000=$A10)*(Data!$C$2:$C$30000=$A$3)*(Data!$F$2:$F$30000)),IF($A$4="Crew turnout time",SUMPRODUCT((Data!$A$2:$A$30000=Q$5)*(Data!$B$2:$B$30000=$A10)*(Data!$C$2:$C$30000=$A$3)*(Data!$G$2:$G$30000)),SUMPRODUCT((Data!$A$2:$A$30000=Q$5)*(Data!$B$2:$B$30000=$A10)*(Data!$C$2:$C$30000=$A$3)*(Data!$H$2:$H$30000))))))=0,"..",(IF($A$4="Total response time",SUMPRODUCT((Data!$A$2:$A$30000=Q$5)*(Data!$B$2:$B$30000=$A10)*(Data!$C$2:$C$30000=$A$3)*(Data!$E$2:$E$30000)),IF($A$4="Call handling time",SUMPRODUCT((Data!$A$2:$A$30000=Q$5)*(Data!$B$2:$B$30000=$A10)*(Data!$C$2:$C$30000=$A$3)*(Data!$F$2:$F$30000)),IF($A$4="Crew turnout time",SUMPRODUCT((Data!$A$2:$A$30000=Q$5)*(Data!$B$2:$B$30000=$A10)*(Data!$C$2:$C$30000=$A$3)*(Data!$G$2:$G$30000)),SUMPRODUCT((Data!$A$2:$A$30000=Q$5)*(Data!$B$2:$B$30000=$A10)*(Data!$C$2:$C$30000=$A$3)*(Data!$H$2:$H$30000)))))))</f>
        <v>7.3134371500000002E-3</v>
      </c>
      <c r="R10" s="44"/>
      <c r="S10" s="44"/>
      <c r="T10" s="44"/>
      <c r="U10" s="44"/>
      <c r="V10" s="44"/>
      <c r="W10" s="44"/>
      <c r="X10" s="44"/>
      <c r="Y10" s="44"/>
      <c r="Z10" s="44"/>
      <c r="AA10" s="44"/>
      <c r="AB10" s="44"/>
      <c r="AC10" s="44"/>
      <c r="AD10" s="44"/>
      <c r="AE10" s="44"/>
      <c r="AF10" s="44"/>
      <c r="AG10" s="44"/>
      <c r="AH10" s="44"/>
      <c r="AI10" s="44"/>
      <c r="AJ10" s="44"/>
      <c r="AK10" s="44"/>
      <c r="AL10" s="44"/>
      <c r="AM10" s="44"/>
      <c r="AN10" s="44"/>
    </row>
    <row r="11" spans="1:41" ht="16.5" customHeight="1" x14ac:dyDescent="0.25">
      <c r="A11" s="20" t="s">
        <v>71</v>
      </c>
      <c r="B11" s="45" cm="1">
        <f t="array" ref="B11">IF((IF($A$4="Total response time",SUMPRODUCT((Data!$A$2:$A$30000=B$5)*(Data!$B$2:$B$30000=$A11)*(Data!$C$2:$C$30000=$A$3)*(Data!$E$2:$E$30000)),IF($A$4="Call handling time",SUMPRODUCT((Data!$A$2:$A$30000=B$5)*(Data!$B$2:$B$30000=$A11)*(Data!$C$2:$C$30000=$A$3)*(Data!$F$2:$F$30000)),IF($A$4="Crew turnout time",SUMPRODUCT((Data!$A$2:$A$30000=B$5)*(Data!$B$2:$B$30000=$A11)*(Data!$C$2:$C$30000=$A$3)*(Data!$G$2:$G$30000)),SUMPRODUCT((Data!$A$2:$A$30000=B$5)*(Data!$B$2:$B$30000=$A11)*(Data!$C$2:$C$30000=$A$3)*(Data!$H$2:$H$30000))))))=0,"..",(IF($A$4="Total response time",SUMPRODUCT((Data!$A$2:$A$30000=B$5)*(Data!$B$2:$B$30000=$A11)*(Data!$C$2:$C$30000=$A$3)*(Data!$E$2:$E$30000)),IF($A$4="Call handling time",SUMPRODUCT((Data!$A$2:$A$30000=B$5)*(Data!$B$2:$B$30000=$A11)*(Data!$C$2:$C$30000=$A$3)*(Data!$F$2:$F$30000)),IF($A$4="Crew turnout time",SUMPRODUCT((Data!$A$2:$A$30000=B$5)*(Data!$B$2:$B$30000=$A11)*(Data!$C$2:$C$30000=$A$3)*(Data!$G$2:$G$30000)),SUMPRODUCT((Data!$A$2:$A$30000=B$5)*(Data!$B$2:$B$30000=$A11)*(Data!$C$2:$C$30000=$A$3)*(Data!$H$2:$H$30000)))))))</f>
        <v>7.3480945999999997E-3</v>
      </c>
      <c r="C11" s="45" cm="1">
        <f t="array" ref="C11">IF((IF($A$4="Total response time",SUMPRODUCT((Data!$A$2:$A$30000=C$5)*(Data!$B$2:$B$30000=$A11)*(Data!$C$2:$C$30000=$A$3)*(Data!$E$2:$E$30000)),IF($A$4="Call handling time",SUMPRODUCT((Data!$A$2:$A$30000=C$5)*(Data!$B$2:$B$30000=$A11)*(Data!$C$2:$C$30000=$A$3)*(Data!$F$2:$F$30000)),IF($A$4="Crew turnout time",SUMPRODUCT((Data!$A$2:$A$30000=C$5)*(Data!$B$2:$B$30000=$A11)*(Data!$C$2:$C$30000=$A$3)*(Data!$G$2:$G$30000)),SUMPRODUCT((Data!$A$2:$A$30000=C$5)*(Data!$B$2:$B$30000=$A11)*(Data!$C$2:$C$30000=$A$3)*(Data!$H$2:$H$30000))))))=0,"..",(IF($A$4="Total response time",SUMPRODUCT((Data!$A$2:$A$30000=C$5)*(Data!$B$2:$B$30000=$A11)*(Data!$C$2:$C$30000=$A$3)*(Data!$E$2:$E$30000)),IF($A$4="Call handling time",SUMPRODUCT((Data!$A$2:$A$30000=C$5)*(Data!$B$2:$B$30000=$A11)*(Data!$C$2:$C$30000=$A$3)*(Data!$F$2:$F$30000)),IF($A$4="Crew turnout time",SUMPRODUCT((Data!$A$2:$A$30000=C$5)*(Data!$B$2:$B$30000=$A11)*(Data!$C$2:$C$30000=$A$3)*(Data!$G$2:$G$30000)),SUMPRODUCT((Data!$A$2:$A$30000=C$5)*(Data!$B$2:$B$30000=$A11)*(Data!$C$2:$C$30000=$A$3)*(Data!$H$2:$H$30000)))))))</f>
        <v>6.8633931100000002E-3</v>
      </c>
      <c r="D11" s="45" cm="1">
        <f t="array" ref="D11">IF((IF($A$4="Total response time",SUMPRODUCT((Data!$A$2:$A$30000=D$5)*(Data!$B$2:$B$30000=$A11)*(Data!$C$2:$C$30000=$A$3)*(Data!$E$2:$E$30000)),IF($A$4="Call handling time",SUMPRODUCT((Data!$A$2:$A$30000=D$5)*(Data!$B$2:$B$30000=$A11)*(Data!$C$2:$C$30000=$A$3)*(Data!$F$2:$F$30000)),IF($A$4="Crew turnout time",SUMPRODUCT((Data!$A$2:$A$30000=D$5)*(Data!$B$2:$B$30000=$A11)*(Data!$C$2:$C$30000=$A$3)*(Data!$G$2:$G$30000)),SUMPRODUCT((Data!$A$2:$A$30000=D$5)*(Data!$B$2:$B$30000=$A11)*(Data!$C$2:$C$30000=$A$3)*(Data!$H$2:$H$30000))))))=0,"..",(IF($A$4="Total response time",SUMPRODUCT((Data!$A$2:$A$30000=D$5)*(Data!$B$2:$B$30000=$A11)*(Data!$C$2:$C$30000=$A$3)*(Data!$E$2:$E$30000)),IF($A$4="Call handling time",SUMPRODUCT((Data!$A$2:$A$30000=D$5)*(Data!$B$2:$B$30000=$A11)*(Data!$C$2:$C$30000=$A$3)*(Data!$F$2:$F$30000)),IF($A$4="Crew turnout time",SUMPRODUCT((Data!$A$2:$A$30000=D$5)*(Data!$B$2:$B$30000=$A11)*(Data!$C$2:$C$30000=$A$3)*(Data!$G$2:$G$30000)),SUMPRODUCT((Data!$A$2:$A$30000=D$5)*(Data!$B$2:$B$30000=$A11)*(Data!$C$2:$C$30000=$A$3)*(Data!$H$2:$H$30000)))))))</f>
        <v>8.9910755800000006E-3</v>
      </c>
      <c r="E11" s="45" cm="1">
        <f t="array" ref="E11">IF((IF($A$4="Total response time",SUMPRODUCT((Data!$A$2:$A$30000=E$5)*(Data!$B$2:$B$30000=$A11)*(Data!$C$2:$C$30000=$A$3)*(Data!$E$2:$E$30000)),IF($A$4="Call handling time",SUMPRODUCT((Data!$A$2:$A$30000=E$5)*(Data!$B$2:$B$30000=$A11)*(Data!$C$2:$C$30000=$A$3)*(Data!$F$2:$F$30000)),IF($A$4="Crew turnout time",SUMPRODUCT((Data!$A$2:$A$30000=E$5)*(Data!$B$2:$B$30000=$A11)*(Data!$C$2:$C$30000=$A$3)*(Data!$G$2:$G$30000)),SUMPRODUCT((Data!$A$2:$A$30000=E$5)*(Data!$B$2:$B$30000=$A11)*(Data!$C$2:$C$30000=$A$3)*(Data!$H$2:$H$30000))))))=0,"..",(IF($A$4="Total response time",SUMPRODUCT((Data!$A$2:$A$30000=E$5)*(Data!$B$2:$B$30000=$A11)*(Data!$C$2:$C$30000=$A$3)*(Data!$E$2:$E$30000)),IF($A$4="Call handling time",SUMPRODUCT((Data!$A$2:$A$30000=E$5)*(Data!$B$2:$B$30000=$A11)*(Data!$C$2:$C$30000=$A$3)*(Data!$F$2:$F$30000)),IF($A$4="Crew turnout time",SUMPRODUCT((Data!$A$2:$A$30000=E$5)*(Data!$B$2:$B$30000=$A11)*(Data!$C$2:$C$30000=$A$3)*(Data!$G$2:$G$30000)),SUMPRODUCT((Data!$A$2:$A$30000=E$5)*(Data!$B$2:$B$30000=$A11)*(Data!$C$2:$C$30000=$A$3)*(Data!$H$2:$H$30000)))))))</f>
        <v>7.9909179500000007E-3</v>
      </c>
      <c r="F11" s="45" cm="1">
        <f t="array" ref="F11">IF((IF($A$4="Total response time",SUMPRODUCT((Data!$A$2:$A$30000=F$5)*(Data!$B$2:$B$30000=$A11)*(Data!$C$2:$C$30000=$A$3)*(Data!$E$2:$E$30000)),IF($A$4="Call handling time",SUMPRODUCT((Data!$A$2:$A$30000=F$5)*(Data!$B$2:$B$30000=$A11)*(Data!$C$2:$C$30000=$A$3)*(Data!$F$2:$F$30000)),IF($A$4="Crew turnout time",SUMPRODUCT((Data!$A$2:$A$30000=F$5)*(Data!$B$2:$B$30000=$A11)*(Data!$C$2:$C$30000=$A$3)*(Data!$G$2:$G$30000)),SUMPRODUCT((Data!$A$2:$A$30000=F$5)*(Data!$B$2:$B$30000=$A11)*(Data!$C$2:$C$30000=$A$3)*(Data!$H$2:$H$30000))))))=0,"..",(IF($A$4="Total response time",SUMPRODUCT((Data!$A$2:$A$30000=F$5)*(Data!$B$2:$B$30000=$A11)*(Data!$C$2:$C$30000=$A$3)*(Data!$E$2:$E$30000)),IF($A$4="Call handling time",SUMPRODUCT((Data!$A$2:$A$30000=F$5)*(Data!$B$2:$B$30000=$A11)*(Data!$C$2:$C$30000=$A$3)*(Data!$F$2:$F$30000)),IF($A$4="Crew turnout time",SUMPRODUCT((Data!$A$2:$A$30000=F$5)*(Data!$B$2:$B$30000=$A11)*(Data!$C$2:$C$30000=$A$3)*(Data!$G$2:$G$30000)),SUMPRODUCT((Data!$A$2:$A$30000=F$5)*(Data!$B$2:$B$30000=$A11)*(Data!$C$2:$C$30000=$A$3)*(Data!$H$2:$H$30000)))))))</f>
        <v>7.3669081900000002E-3</v>
      </c>
      <c r="G11" s="45" cm="1">
        <f t="array" ref="G11">IF((IF($A$4="Total response time",SUMPRODUCT((Data!$A$2:$A$30000=G$5)*(Data!$B$2:$B$30000=$A11)*(Data!$C$2:$C$30000=$A$3)*(Data!$E$2:$E$30000)),IF($A$4="Call handling time",SUMPRODUCT((Data!$A$2:$A$30000=G$5)*(Data!$B$2:$B$30000=$A11)*(Data!$C$2:$C$30000=$A$3)*(Data!$F$2:$F$30000)),IF($A$4="Crew turnout time",SUMPRODUCT((Data!$A$2:$A$30000=G$5)*(Data!$B$2:$B$30000=$A11)*(Data!$C$2:$C$30000=$A$3)*(Data!$G$2:$G$30000)),SUMPRODUCT((Data!$A$2:$A$30000=G$5)*(Data!$B$2:$B$30000=$A11)*(Data!$C$2:$C$30000=$A$3)*(Data!$H$2:$H$30000))))))=0,"..",(IF($A$4="Total response time",SUMPRODUCT((Data!$A$2:$A$30000=G$5)*(Data!$B$2:$B$30000=$A11)*(Data!$C$2:$C$30000=$A$3)*(Data!$E$2:$E$30000)),IF($A$4="Call handling time",SUMPRODUCT((Data!$A$2:$A$30000=G$5)*(Data!$B$2:$B$30000=$A11)*(Data!$C$2:$C$30000=$A$3)*(Data!$F$2:$F$30000)),IF($A$4="Crew turnout time",SUMPRODUCT((Data!$A$2:$A$30000=G$5)*(Data!$B$2:$B$30000=$A11)*(Data!$C$2:$C$30000=$A$3)*(Data!$G$2:$G$30000)),SUMPRODUCT((Data!$A$2:$A$30000=G$5)*(Data!$B$2:$B$30000=$A11)*(Data!$C$2:$C$30000=$A$3)*(Data!$H$2:$H$30000)))))))</f>
        <v>7.5753748800000001E-3</v>
      </c>
      <c r="H11" s="45" cm="1">
        <f t="array" ref="H11">IF((IF($A$4="Total response time",SUMPRODUCT((Data!$A$2:$A$30000=H$5)*(Data!$B$2:$B$30000=$A11)*(Data!$C$2:$C$30000=$A$3)*(Data!$E$2:$E$30000)),IF($A$4="Call handling time",SUMPRODUCT((Data!$A$2:$A$30000=H$5)*(Data!$B$2:$B$30000=$A11)*(Data!$C$2:$C$30000=$A$3)*(Data!$F$2:$F$30000)),IF($A$4="Crew turnout time",SUMPRODUCT((Data!$A$2:$A$30000=H$5)*(Data!$B$2:$B$30000=$A11)*(Data!$C$2:$C$30000=$A$3)*(Data!$G$2:$G$30000)),SUMPRODUCT((Data!$A$2:$A$30000=H$5)*(Data!$B$2:$B$30000=$A11)*(Data!$C$2:$C$30000=$A$3)*(Data!$H$2:$H$30000))))))=0,"..",(IF($A$4="Total response time",SUMPRODUCT((Data!$A$2:$A$30000=H$5)*(Data!$B$2:$B$30000=$A11)*(Data!$C$2:$C$30000=$A$3)*(Data!$E$2:$E$30000)),IF($A$4="Call handling time",SUMPRODUCT((Data!$A$2:$A$30000=H$5)*(Data!$B$2:$B$30000=$A11)*(Data!$C$2:$C$30000=$A$3)*(Data!$F$2:$F$30000)),IF($A$4="Crew turnout time",SUMPRODUCT((Data!$A$2:$A$30000=H$5)*(Data!$B$2:$B$30000=$A11)*(Data!$C$2:$C$30000=$A$3)*(Data!$G$2:$G$30000)),SUMPRODUCT((Data!$A$2:$A$30000=H$5)*(Data!$B$2:$B$30000=$A11)*(Data!$C$2:$C$30000=$A$3)*(Data!$H$2:$H$30000)))))))</f>
        <v>7.1745540900000002E-3</v>
      </c>
      <c r="I11" s="45" cm="1">
        <f t="array" ref="I11">IF((IF($A$4="Total response time",SUMPRODUCT((Data!$A$2:$A$30000=I$5)*(Data!$B$2:$B$30000=$A11)*(Data!$C$2:$C$30000=$A$3)*(Data!$E$2:$E$30000)),IF($A$4="Call handling time",SUMPRODUCT((Data!$A$2:$A$30000=I$5)*(Data!$B$2:$B$30000=$A11)*(Data!$C$2:$C$30000=$A$3)*(Data!$F$2:$F$30000)),IF($A$4="Crew turnout time",SUMPRODUCT((Data!$A$2:$A$30000=I$5)*(Data!$B$2:$B$30000=$A11)*(Data!$C$2:$C$30000=$A$3)*(Data!$G$2:$G$30000)),SUMPRODUCT((Data!$A$2:$A$30000=I$5)*(Data!$B$2:$B$30000=$A11)*(Data!$C$2:$C$30000=$A$3)*(Data!$H$2:$H$30000))))))=0,"..",(IF($A$4="Total response time",SUMPRODUCT((Data!$A$2:$A$30000=I$5)*(Data!$B$2:$B$30000=$A11)*(Data!$C$2:$C$30000=$A$3)*(Data!$E$2:$E$30000)),IF($A$4="Call handling time",SUMPRODUCT((Data!$A$2:$A$30000=I$5)*(Data!$B$2:$B$30000=$A11)*(Data!$C$2:$C$30000=$A$3)*(Data!$F$2:$F$30000)),IF($A$4="Crew turnout time",SUMPRODUCT((Data!$A$2:$A$30000=I$5)*(Data!$B$2:$B$30000=$A11)*(Data!$C$2:$C$30000=$A$3)*(Data!$G$2:$G$30000)),SUMPRODUCT((Data!$A$2:$A$30000=I$5)*(Data!$B$2:$B$30000=$A11)*(Data!$C$2:$C$30000=$A$3)*(Data!$H$2:$H$30000)))))))</f>
        <v>6.7105119600000002E-3</v>
      </c>
      <c r="J11" s="45" cm="1">
        <f t="array" ref="J11">IF((IF($A$4="Total response time",SUMPRODUCT((Data!$A$2:$A$30000=J$5)*(Data!$B$2:$B$30000=$A11)*(Data!$C$2:$C$30000=$A$3)*(Data!$E$2:$E$30000)),IF($A$4="Call handling time",SUMPRODUCT((Data!$A$2:$A$30000=J$5)*(Data!$B$2:$B$30000=$A11)*(Data!$C$2:$C$30000=$A$3)*(Data!$F$2:$F$30000)),IF($A$4="Crew turnout time",SUMPRODUCT((Data!$A$2:$A$30000=J$5)*(Data!$B$2:$B$30000=$A11)*(Data!$C$2:$C$30000=$A$3)*(Data!$G$2:$G$30000)),SUMPRODUCT((Data!$A$2:$A$30000=J$5)*(Data!$B$2:$B$30000=$A11)*(Data!$C$2:$C$30000=$A$3)*(Data!$H$2:$H$30000))))))=0,"..",(IF($A$4="Total response time",SUMPRODUCT((Data!$A$2:$A$30000=J$5)*(Data!$B$2:$B$30000=$A11)*(Data!$C$2:$C$30000=$A$3)*(Data!$E$2:$E$30000)),IF($A$4="Call handling time",SUMPRODUCT((Data!$A$2:$A$30000=J$5)*(Data!$B$2:$B$30000=$A11)*(Data!$C$2:$C$30000=$A$3)*(Data!$F$2:$F$30000)),IF($A$4="Crew turnout time",SUMPRODUCT((Data!$A$2:$A$30000=J$5)*(Data!$B$2:$B$30000=$A11)*(Data!$C$2:$C$30000=$A$3)*(Data!$G$2:$G$30000)),SUMPRODUCT((Data!$A$2:$A$30000=J$5)*(Data!$B$2:$B$30000=$A11)*(Data!$C$2:$C$30000=$A$3)*(Data!$H$2:$H$30000)))))))</f>
        <v>6.6317150700000004E-3</v>
      </c>
      <c r="K11" s="45" cm="1">
        <f t="array" ref="K11">IF((IF($A$4="Total response time",SUMPRODUCT((Data!$A$2:$A$30000=K$5)*(Data!$B$2:$B$30000=$A11)*(Data!$C$2:$C$30000=$A$3)*(Data!$E$2:$E$30000)),IF($A$4="Call handling time",SUMPRODUCT((Data!$A$2:$A$30000=K$5)*(Data!$B$2:$B$30000=$A11)*(Data!$C$2:$C$30000=$A$3)*(Data!$F$2:$F$30000)),IF($A$4="Crew turnout time",SUMPRODUCT((Data!$A$2:$A$30000=K$5)*(Data!$B$2:$B$30000=$A11)*(Data!$C$2:$C$30000=$A$3)*(Data!$G$2:$G$30000)),SUMPRODUCT((Data!$A$2:$A$30000=K$5)*(Data!$B$2:$B$30000=$A11)*(Data!$C$2:$C$30000=$A$3)*(Data!$H$2:$H$30000))))))=0,"..",(IF($A$4="Total response time",SUMPRODUCT((Data!$A$2:$A$30000=K$5)*(Data!$B$2:$B$30000=$A11)*(Data!$C$2:$C$30000=$A$3)*(Data!$E$2:$E$30000)),IF($A$4="Call handling time",SUMPRODUCT((Data!$A$2:$A$30000=K$5)*(Data!$B$2:$B$30000=$A11)*(Data!$C$2:$C$30000=$A$3)*(Data!$F$2:$F$30000)),IF($A$4="Crew turnout time",SUMPRODUCT((Data!$A$2:$A$30000=K$5)*(Data!$B$2:$B$30000=$A11)*(Data!$C$2:$C$30000=$A$3)*(Data!$G$2:$G$30000)),SUMPRODUCT((Data!$A$2:$A$30000=K$5)*(Data!$B$2:$B$30000=$A11)*(Data!$C$2:$C$30000=$A$3)*(Data!$H$2:$H$30000)))))))</f>
        <v>7.7491164099999996E-3</v>
      </c>
      <c r="L11" s="45" cm="1">
        <f t="array" ref="L11">IF((IF($A$4="Total response time",SUMPRODUCT((Data!$A$2:$A$30000=L$5)*(Data!$B$2:$B$30000=$A11)*(Data!$C$2:$C$30000=$A$3)*(Data!$E$2:$E$30000)),IF($A$4="Call handling time",SUMPRODUCT((Data!$A$2:$A$30000=L$5)*(Data!$B$2:$B$30000=$A11)*(Data!$C$2:$C$30000=$A$3)*(Data!$F$2:$F$30000)),IF($A$4="Crew turnout time",SUMPRODUCT((Data!$A$2:$A$30000=L$5)*(Data!$B$2:$B$30000=$A11)*(Data!$C$2:$C$30000=$A$3)*(Data!$G$2:$G$30000)),SUMPRODUCT((Data!$A$2:$A$30000=L$5)*(Data!$B$2:$B$30000=$A11)*(Data!$C$2:$C$30000=$A$3)*(Data!$H$2:$H$30000))))))=0,"..",(IF($A$4="Total response time",SUMPRODUCT((Data!$A$2:$A$30000=L$5)*(Data!$B$2:$B$30000=$A11)*(Data!$C$2:$C$30000=$A$3)*(Data!$E$2:$E$30000)),IF($A$4="Call handling time",SUMPRODUCT((Data!$A$2:$A$30000=L$5)*(Data!$B$2:$B$30000=$A11)*(Data!$C$2:$C$30000=$A$3)*(Data!$F$2:$F$30000)),IF($A$4="Crew turnout time",SUMPRODUCT((Data!$A$2:$A$30000=L$5)*(Data!$B$2:$B$30000=$A11)*(Data!$C$2:$C$30000=$A$3)*(Data!$G$2:$G$30000)),SUMPRODUCT((Data!$A$2:$A$30000=L$5)*(Data!$B$2:$B$30000=$A11)*(Data!$C$2:$C$30000=$A$3)*(Data!$H$2:$H$30000)))))))</f>
        <v>7.5892340899999999E-3</v>
      </c>
      <c r="M11" s="45" cm="1">
        <f t="array" ref="M11">IF((IF($A$4="Total response time",SUMPRODUCT((Data!$A$2:$A$30000=M$5)*(Data!$B$2:$B$30000=$A11)*(Data!$C$2:$C$30000=$A$3)*(Data!$E$2:$E$30000)),IF($A$4="Call handling time",SUMPRODUCT((Data!$A$2:$A$30000=M$5)*(Data!$B$2:$B$30000=$A11)*(Data!$C$2:$C$30000=$A$3)*(Data!$F$2:$F$30000)),IF($A$4="Crew turnout time",SUMPRODUCT((Data!$A$2:$A$30000=M$5)*(Data!$B$2:$B$30000=$A11)*(Data!$C$2:$C$30000=$A$3)*(Data!$G$2:$G$30000)),SUMPRODUCT((Data!$A$2:$A$30000=M$5)*(Data!$B$2:$B$30000=$A11)*(Data!$C$2:$C$30000=$A$3)*(Data!$H$2:$H$30000))))))=0,"..",(IF($A$4="Total response time",SUMPRODUCT((Data!$A$2:$A$30000=M$5)*(Data!$B$2:$B$30000=$A11)*(Data!$C$2:$C$30000=$A$3)*(Data!$E$2:$E$30000)),IF($A$4="Call handling time",SUMPRODUCT((Data!$A$2:$A$30000=M$5)*(Data!$B$2:$B$30000=$A11)*(Data!$C$2:$C$30000=$A$3)*(Data!$F$2:$F$30000)),IF($A$4="Crew turnout time",SUMPRODUCT((Data!$A$2:$A$30000=M$5)*(Data!$B$2:$B$30000=$A11)*(Data!$C$2:$C$30000=$A$3)*(Data!$G$2:$G$30000)),SUMPRODUCT((Data!$A$2:$A$30000=M$5)*(Data!$B$2:$B$30000=$A11)*(Data!$C$2:$C$30000=$A$3)*(Data!$H$2:$H$30000)))))))</f>
        <v>6.8333791899999998E-3</v>
      </c>
      <c r="N11" s="45" cm="1">
        <f t="array" ref="N11">IF((IF($A$4="Total response time",SUMPRODUCT((Data!$A$2:$A$30000=N$5)*(Data!$B$2:$B$30000=$A11)*(Data!$C$2:$C$30000=$A$3)*(Data!$E$2:$E$30000)),IF($A$4="Call handling time",SUMPRODUCT((Data!$A$2:$A$30000=N$5)*(Data!$B$2:$B$30000=$A11)*(Data!$C$2:$C$30000=$A$3)*(Data!$F$2:$F$30000)),IF($A$4="Crew turnout time",SUMPRODUCT((Data!$A$2:$A$30000=N$5)*(Data!$B$2:$B$30000=$A11)*(Data!$C$2:$C$30000=$A$3)*(Data!$G$2:$G$30000)),SUMPRODUCT((Data!$A$2:$A$30000=N$5)*(Data!$B$2:$B$30000=$A11)*(Data!$C$2:$C$30000=$A$3)*(Data!$H$2:$H$30000))))))=0,"..",(IF($A$4="Total response time",SUMPRODUCT((Data!$A$2:$A$30000=N$5)*(Data!$B$2:$B$30000=$A11)*(Data!$C$2:$C$30000=$A$3)*(Data!$E$2:$E$30000)),IF($A$4="Call handling time",SUMPRODUCT((Data!$A$2:$A$30000=N$5)*(Data!$B$2:$B$30000=$A11)*(Data!$C$2:$C$30000=$A$3)*(Data!$F$2:$F$30000)),IF($A$4="Crew turnout time",SUMPRODUCT((Data!$A$2:$A$30000=N$5)*(Data!$B$2:$B$30000=$A11)*(Data!$C$2:$C$30000=$A$3)*(Data!$G$2:$G$30000)),SUMPRODUCT((Data!$A$2:$A$30000=N$5)*(Data!$B$2:$B$30000=$A11)*(Data!$C$2:$C$30000=$A$3)*(Data!$H$2:$H$30000)))))))</f>
        <v>6.7257813600000004E-3</v>
      </c>
      <c r="O11" s="45" cm="1">
        <f t="array" ref="O11">IF((IF($A$4="Total response time",SUMPRODUCT((Data!$A$2:$A$30000=O$5)*(Data!$B$2:$B$30000=$A11)*(Data!$C$2:$C$30000=$A$3)*(Data!$E$2:$E$30000)),IF($A$4="Call handling time",SUMPRODUCT((Data!$A$2:$A$30000=O$5)*(Data!$B$2:$B$30000=$A11)*(Data!$C$2:$C$30000=$A$3)*(Data!$F$2:$F$30000)),IF($A$4="Crew turnout time",SUMPRODUCT((Data!$A$2:$A$30000=O$5)*(Data!$B$2:$B$30000=$A11)*(Data!$C$2:$C$30000=$A$3)*(Data!$G$2:$G$30000)),SUMPRODUCT((Data!$A$2:$A$30000=O$5)*(Data!$B$2:$B$30000=$A11)*(Data!$C$2:$C$30000=$A$3)*(Data!$H$2:$H$30000))))))=0,"..",(IF($A$4="Total response time",SUMPRODUCT((Data!$A$2:$A$30000=O$5)*(Data!$B$2:$B$30000=$A11)*(Data!$C$2:$C$30000=$A$3)*(Data!$E$2:$E$30000)),IF($A$4="Call handling time",SUMPRODUCT((Data!$A$2:$A$30000=O$5)*(Data!$B$2:$B$30000=$A11)*(Data!$C$2:$C$30000=$A$3)*(Data!$F$2:$F$30000)),IF($A$4="Crew turnout time",SUMPRODUCT((Data!$A$2:$A$30000=O$5)*(Data!$B$2:$B$30000=$A11)*(Data!$C$2:$C$30000=$A$3)*(Data!$G$2:$G$30000)),SUMPRODUCT((Data!$A$2:$A$30000=O$5)*(Data!$B$2:$B$30000=$A11)*(Data!$C$2:$C$30000=$A$3)*(Data!$H$2:$H$30000)))))))</f>
        <v>7.57646677E-3</v>
      </c>
      <c r="P11" s="45" cm="1">
        <f t="array" ref="P11">IF((IF($A$4="Total response time",SUMPRODUCT((Data!$A$2:$A$30000=P$5)*(Data!$B$2:$B$30000=$A11)*(Data!$C$2:$C$30000=$A$3)*(Data!$E$2:$E$30000)),IF($A$4="Call handling time",SUMPRODUCT((Data!$A$2:$A$30000=P$5)*(Data!$B$2:$B$30000=$A11)*(Data!$C$2:$C$30000=$A$3)*(Data!$F$2:$F$30000)),IF($A$4="Crew turnout time",SUMPRODUCT((Data!$A$2:$A$30000=P$5)*(Data!$B$2:$B$30000=$A11)*(Data!$C$2:$C$30000=$A$3)*(Data!$G$2:$G$30000)),SUMPRODUCT((Data!$A$2:$A$30000=P$5)*(Data!$B$2:$B$30000=$A11)*(Data!$C$2:$C$30000=$A$3)*(Data!$H$2:$H$30000))))))=0,"..",(IF($A$4="Total response time",SUMPRODUCT((Data!$A$2:$A$30000=P$5)*(Data!$B$2:$B$30000=$A11)*(Data!$C$2:$C$30000=$A$3)*(Data!$E$2:$E$30000)),IF($A$4="Call handling time",SUMPRODUCT((Data!$A$2:$A$30000=P$5)*(Data!$B$2:$B$30000=$A11)*(Data!$C$2:$C$30000=$A$3)*(Data!$F$2:$F$30000)),IF($A$4="Crew turnout time",SUMPRODUCT((Data!$A$2:$A$30000=P$5)*(Data!$B$2:$B$30000=$A11)*(Data!$C$2:$C$30000=$A$3)*(Data!$G$2:$G$30000)),SUMPRODUCT((Data!$A$2:$A$30000=P$5)*(Data!$B$2:$B$30000=$A11)*(Data!$C$2:$C$30000=$A$3)*(Data!$H$2:$H$30000)))))))</f>
        <v>7.17252715E-3</v>
      </c>
      <c r="Q11" s="45" cm="1">
        <f t="array" ref="Q11">IF((IF($A$4="Total response time",SUMPRODUCT((Data!$A$2:$A$30000=Q$5)*(Data!$B$2:$B$30000=$A11)*(Data!$C$2:$C$30000=$A$3)*(Data!$E$2:$E$30000)),IF($A$4="Call handling time",SUMPRODUCT((Data!$A$2:$A$30000=Q$5)*(Data!$B$2:$B$30000=$A11)*(Data!$C$2:$C$30000=$A$3)*(Data!$F$2:$F$30000)),IF($A$4="Crew turnout time",SUMPRODUCT((Data!$A$2:$A$30000=Q$5)*(Data!$B$2:$B$30000=$A11)*(Data!$C$2:$C$30000=$A$3)*(Data!$G$2:$G$30000)),SUMPRODUCT((Data!$A$2:$A$30000=Q$5)*(Data!$B$2:$B$30000=$A11)*(Data!$C$2:$C$30000=$A$3)*(Data!$H$2:$H$30000))))))=0,"..",(IF($A$4="Total response time",SUMPRODUCT((Data!$A$2:$A$30000=Q$5)*(Data!$B$2:$B$30000=$A11)*(Data!$C$2:$C$30000=$A$3)*(Data!$E$2:$E$30000)),IF($A$4="Call handling time",SUMPRODUCT((Data!$A$2:$A$30000=Q$5)*(Data!$B$2:$B$30000=$A11)*(Data!$C$2:$C$30000=$A$3)*(Data!$F$2:$F$30000)),IF($A$4="Crew turnout time",SUMPRODUCT((Data!$A$2:$A$30000=Q$5)*(Data!$B$2:$B$30000=$A11)*(Data!$C$2:$C$30000=$A$3)*(Data!$G$2:$G$30000)),SUMPRODUCT((Data!$A$2:$A$30000=Q$5)*(Data!$B$2:$B$30000=$A11)*(Data!$C$2:$C$30000=$A$3)*(Data!$H$2:$H$30000)))))))</f>
        <v>6.5647768399999997E-3</v>
      </c>
      <c r="R11" s="44"/>
      <c r="S11" s="44"/>
      <c r="T11" s="44"/>
      <c r="U11" s="44"/>
      <c r="V11" s="44"/>
      <c r="W11" s="44"/>
      <c r="X11" s="44"/>
      <c r="Y11" s="44"/>
      <c r="Z11" s="44"/>
      <c r="AA11" s="44"/>
      <c r="AB11" s="44"/>
      <c r="AC11" s="44"/>
      <c r="AD11" s="44"/>
      <c r="AE11" s="44"/>
      <c r="AF11" s="44"/>
      <c r="AG11" s="44"/>
      <c r="AH11" s="44"/>
      <c r="AI11" s="44"/>
      <c r="AJ11" s="44"/>
      <c r="AK11" s="44"/>
      <c r="AL11" s="44"/>
      <c r="AM11" s="44"/>
      <c r="AN11" s="44"/>
    </row>
    <row r="12" spans="1:41" s="57" customFormat="1" ht="16.5" customHeight="1" x14ac:dyDescent="0.25">
      <c r="A12" s="20" t="s">
        <v>73</v>
      </c>
      <c r="B12" s="45" cm="1">
        <f t="array" ref="B12">IF((IF($A$4="Total response time",SUMPRODUCT((Data!$A$2:$A$30000=B$5)*(Data!$B$2:$B$30000=$A12)*(Data!$C$2:$C$30000=$A$3)*(Data!$E$2:$E$30000)),IF($A$4="Call handling time",SUMPRODUCT((Data!$A$2:$A$30000=B$5)*(Data!$B$2:$B$30000=$A12)*(Data!$C$2:$C$30000=$A$3)*(Data!$F$2:$F$30000)),IF($A$4="Crew turnout time",SUMPRODUCT((Data!$A$2:$A$30000=B$5)*(Data!$B$2:$B$30000=$A12)*(Data!$C$2:$C$30000=$A$3)*(Data!$G$2:$G$30000)),SUMPRODUCT((Data!$A$2:$A$30000=B$5)*(Data!$B$2:$B$30000=$A12)*(Data!$C$2:$C$30000=$A$3)*(Data!$H$2:$H$30000))))))=0,"..",(IF($A$4="Total response time",SUMPRODUCT((Data!$A$2:$A$30000=B$5)*(Data!$B$2:$B$30000=$A12)*(Data!$C$2:$C$30000=$A$3)*(Data!$E$2:$E$30000)),IF($A$4="Call handling time",SUMPRODUCT((Data!$A$2:$A$30000=B$5)*(Data!$B$2:$B$30000=$A12)*(Data!$C$2:$C$30000=$A$3)*(Data!$F$2:$F$30000)),IF($A$4="Crew turnout time",SUMPRODUCT((Data!$A$2:$A$30000=B$5)*(Data!$B$2:$B$30000=$A12)*(Data!$C$2:$C$30000=$A$3)*(Data!$G$2:$G$30000)),SUMPRODUCT((Data!$A$2:$A$30000=B$5)*(Data!$B$2:$B$30000=$A12)*(Data!$C$2:$C$30000=$A$3)*(Data!$H$2:$H$30000)))))))</f>
        <v>7.4063513799999996E-3</v>
      </c>
      <c r="C12" s="45" cm="1">
        <f t="array" ref="C12">IF((IF($A$4="Total response time",SUMPRODUCT((Data!$A$2:$A$30000=C$5)*(Data!$B$2:$B$30000=$A12)*(Data!$C$2:$C$30000=$A$3)*(Data!$E$2:$E$30000)),IF($A$4="Call handling time",SUMPRODUCT((Data!$A$2:$A$30000=C$5)*(Data!$B$2:$B$30000=$A12)*(Data!$C$2:$C$30000=$A$3)*(Data!$F$2:$F$30000)),IF($A$4="Crew turnout time",SUMPRODUCT((Data!$A$2:$A$30000=C$5)*(Data!$B$2:$B$30000=$A12)*(Data!$C$2:$C$30000=$A$3)*(Data!$G$2:$G$30000)),SUMPRODUCT((Data!$A$2:$A$30000=C$5)*(Data!$B$2:$B$30000=$A12)*(Data!$C$2:$C$30000=$A$3)*(Data!$H$2:$H$30000))))))=0,"..",(IF($A$4="Total response time",SUMPRODUCT((Data!$A$2:$A$30000=C$5)*(Data!$B$2:$B$30000=$A12)*(Data!$C$2:$C$30000=$A$3)*(Data!$E$2:$E$30000)),IF($A$4="Call handling time",SUMPRODUCT((Data!$A$2:$A$30000=C$5)*(Data!$B$2:$B$30000=$A12)*(Data!$C$2:$C$30000=$A$3)*(Data!$F$2:$F$30000)),IF($A$4="Crew turnout time",SUMPRODUCT((Data!$A$2:$A$30000=C$5)*(Data!$B$2:$B$30000=$A12)*(Data!$C$2:$C$30000=$A$3)*(Data!$G$2:$G$30000)),SUMPRODUCT((Data!$A$2:$A$30000=C$5)*(Data!$B$2:$B$30000=$A12)*(Data!$C$2:$C$30000=$A$3)*(Data!$H$2:$H$30000)))))))</f>
        <v>7.3805632199999997E-3</v>
      </c>
      <c r="D12" s="45" cm="1">
        <f t="array" ref="D12">IF((IF($A$4="Total response time",SUMPRODUCT((Data!$A$2:$A$30000=D$5)*(Data!$B$2:$B$30000=$A12)*(Data!$C$2:$C$30000=$A$3)*(Data!$E$2:$E$30000)),IF($A$4="Call handling time",SUMPRODUCT((Data!$A$2:$A$30000=D$5)*(Data!$B$2:$B$30000=$A12)*(Data!$C$2:$C$30000=$A$3)*(Data!$F$2:$F$30000)),IF($A$4="Crew turnout time",SUMPRODUCT((Data!$A$2:$A$30000=D$5)*(Data!$B$2:$B$30000=$A12)*(Data!$C$2:$C$30000=$A$3)*(Data!$G$2:$G$30000)),SUMPRODUCT((Data!$A$2:$A$30000=D$5)*(Data!$B$2:$B$30000=$A12)*(Data!$C$2:$C$30000=$A$3)*(Data!$H$2:$H$30000))))))=0,"..",(IF($A$4="Total response time",SUMPRODUCT((Data!$A$2:$A$30000=D$5)*(Data!$B$2:$B$30000=$A12)*(Data!$C$2:$C$30000=$A$3)*(Data!$E$2:$E$30000)),IF($A$4="Call handling time",SUMPRODUCT((Data!$A$2:$A$30000=D$5)*(Data!$B$2:$B$30000=$A12)*(Data!$C$2:$C$30000=$A$3)*(Data!$F$2:$F$30000)),IF($A$4="Crew turnout time",SUMPRODUCT((Data!$A$2:$A$30000=D$5)*(Data!$B$2:$B$30000=$A12)*(Data!$C$2:$C$30000=$A$3)*(Data!$G$2:$G$30000)),SUMPRODUCT((Data!$A$2:$A$30000=D$5)*(Data!$B$2:$B$30000=$A12)*(Data!$C$2:$C$30000=$A$3)*(Data!$H$2:$H$30000)))))))</f>
        <v>7.7398343399999996E-3</v>
      </c>
      <c r="E12" s="45" cm="1">
        <f t="array" ref="E12">IF((IF($A$4="Total response time",SUMPRODUCT((Data!$A$2:$A$30000=E$5)*(Data!$B$2:$B$30000=$A12)*(Data!$C$2:$C$30000=$A$3)*(Data!$E$2:$E$30000)),IF($A$4="Call handling time",SUMPRODUCT((Data!$A$2:$A$30000=E$5)*(Data!$B$2:$B$30000=$A12)*(Data!$C$2:$C$30000=$A$3)*(Data!$F$2:$F$30000)),IF($A$4="Crew turnout time",SUMPRODUCT((Data!$A$2:$A$30000=E$5)*(Data!$B$2:$B$30000=$A12)*(Data!$C$2:$C$30000=$A$3)*(Data!$G$2:$G$30000)),SUMPRODUCT((Data!$A$2:$A$30000=E$5)*(Data!$B$2:$B$30000=$A12)*(Data!$C$2:$C$30000=$A$3)*(Data!$H$2:$H$30000))))))=0,"..",(IF($A$4="Total response time",SUMPRODUCT((Data!$A$2:$A$30000=E$5)*(Data!$B$2:$B$30000=$A12)*(Data!$C$2:$C$30000=$A$3)*(Data!$E$2:$E$30000)),IF($A$4="Call handling time",SUMPRODUCT((Data!$A$2:$A$30000=E$5)*(Data!$B$2:$B$30000=$A12)*(Data!$C$2:$C$30000=$A$3)*(Data!$F$2:$F$30000)),IF($A$4="Crew turnout time",SUMPRODUCT((Data!$A$2:$A$30000=E$5)*(Data!$B$2:$B$30000=$A12)*(Data!$C$2:$C$30000=$A$3)*(Data!$G$2:$G$30000)),SUMPRODUCT((Data!$A$2:$A$30000=E$5)*(Data!$B$2:$B$30000=$A12)*(Data!$C$2:$C$30000=$A$3)*(Data!$H$2:$H$30000)))))))</f>
        <v>7.9113633100000007E-3</v>
      </c>
      <c r="F12" s="45" cm="1">
        <f t="array" ref="F12">IF((IF($A$4="Total response time",SUMPRODUCT((Data!$A$2:$A$30000=F$5)*(Data!$B$2:$B$30000=$A12)*(Data!$C$2:$C$30000=$A$3)*(Data!$E$2:$E$30000)),IF($A$4="Call handling time",SUMPRODUCT((Data!$A$2:$A$30000=F$5)*(Data!$B$2:$B$30000=$A12)*(Data!$C$2:$C$30000=$A$3)*(Data!$F$2:$F$30000)),IF($A$4="Crew turnout time",SUMPRODUCT((Data!$A$2:$A$30000=F$5)*(Data!$B$2:$B$30000=$A12)*(Data!$C$2:$C$30000=$A$3)*(Data!$G$2:$G$30000)),SUMPRODUCT((Data!$A$2:$A$30000=F$5)*(Data!$B$2:$B$30000=$A12)*(Data!$C$2:$C$30000=$A$3)*(Data!$H$2:$H$30000))))))=0,"..",(IF($A$4="Total response time",SUMPRODUCT((Data!$A$2:$A$30000=F$5)*(Data!$B$2:$B$30000=$A12)*(Data!$C$2:$C$30000=$A$3)*(Data!$E$2:$E$30000)),IF($A$4="Call handling time",SUMPRODUCT((Data!$A$2:$A$30000=F$5)*(Data!$B$2:$B$30000=$A12)*(Data!$C$2:$C$30000=$A$3)*(Data!$F$2:$F$30000)),IF($A$4="Crew turnout time",SUMPRODUCT((Data!$A$2:$A$30000=F$5)*(Data!$B$2:$B$30000=$A12)*(Data!$C$2:$C$30000=$A$3)*(Data!$G$2:$G$30000)),SUMPRODUCT((Data!$A$2:$A$30000=F$5)*(Data!$B$2:$B$30000=$A12)*(Data!$C$2:$C$30000=$A$3)*(Data!$H$2:$H$30000)))))))</f>
        <v>7.5803801699999996E-3</v>
      </c>
      <c r="G12" s="45" cm="1">
        <f t="array" ref="G12">IF((IF($A$4="Total response time",SUMPRODUCT((Data!$A$2:$A$30000=G$5)*(Data!$B$2:$B$30000=$A12)*(Data!$C$2:$C$30000=$A$3)*(Data!$E$2:$E$30000)),IF($A$4="Call handling time",SUMPRODUCT((Data!$A$2:$A$30000=G$5)*(Data!$B$2:$B$30000=$A12)*(Data!$C$2:$C$30000=$A$3)*(Data!$F$2:$F$30000)),IF($A$4="Crew turnout time",SUMPRODUCT((Data!$A$2:$A$30000=G$5)*(Data!$B$2:$B$30000=$A12)*(Data!$C$2:$C$30000=$A$3)*(Data!$G$2:$G$30000)),SUMPRODUCT((Data!$A$2:$A$30000=G$5)*(Data!$B$2:$B$30000=$A12)*(Data!$C$2:$C$30000=$A$3)*(Data!$H$2:$H$30000))))))=0,"..",(IF($A$4="Total response time",SUMPRODUCT((Data!$A$2:$A$30000=G$5)*(Data!$B$2:$B$30000=$A12)*(Data!$C$2:$C$30000=$A$3)*(Data!$E$2:$E$30000)),IF($A$4="Call handling time",SUMPRODUCT((Data!$A$2:$A$30000=G$5)*(Data!$B$2:$B$30000=$A12)*(Data!$C$2:$C$30000=$A$3)*(Data!$F$2:$F$30000)),IF($A$4="Crew turnout time",SUMPRODUCT((Data!$A$2:$A$30000=G$5)*(Data!$B$2:$B$30000=$A12)*(Data!$C$2:$C$30000=$A$3)*(Data!$G$2:$G$30000)),SUMPRODUCT((Data!$A$2:$A$30000=G$5)*(Data!$B$2:$B$30000=$A12)*(Data!$C$2:$C$30000=$A$3)*(Data!$H$2:$H$30000)))))))</f>
        <v>7.6185946200000004E-3</v>
      </c>
      <c r="H12" s="45" cm="1">
        <f t="array" ref="H12">IF((IF($A$4="Total response time",SUMPRODUCT((Data!$A$2:$A$30000=H$5)*(Data!$B$2:$B$30000=$A12)*(Data!$C$2:$C$30000=$A$3)*(Data!$E$2:$E$30000)),IF($A$4="Call handling time",SUMPRODUCT((Data!$A$2:$A$30000=H$5)*(Data!$B$2:$B$30000=$A12)*(Data!$C$2:$C$30000=$A$3)*(Data!$F$2:$F$30000)),IF($A$4="Crew turnout time",SUMPRODUCT((Data!$A$2:$A$30000=H$5)*(Data!$B$2:$B$30000=$A12)*(Data!$C$2:$C$30000=$A$3)*(Data!$G$2:$G$30000)),SUMPRODUCT((Data!$A$2:$A$30000=H$5)*(Data!$B$2:$B$30000=$A12)*(Data!$C$2:$C$30000=$A$3)*(Data!$H$2:$H$30000))))))=0,"..",(IF($A$4="Total response time",SUMPRODUCT((Data!$A$2:$A$30000=H$5)*(Data!$B$2:$B$30000=$A12)*(Data!$C$2:$C$30000=$A$3)*(Data!$E$2:$E$30000)),IF($A$4="Call handling time",SUMPRODUCT((Data!$A$2:$A$30000=H$5)*(Data!$B$2:$B$30000=$A12)*(Data!$C$2:$C$30000=$A$3)*(Data!$F$2:$F$30000)),IF($A$4="Crew turnout time",SUMPRODUCT((Data!$A$2:$A$30000=H$5)*(Data!$B$2:$B$30000=$A12)*(Data!$C$2:$C$30000=$A$3)*(Data!$G$2:$G$30000)),SUMPRODUCT((Data!$A$2:$A$30000=H$5)*(Data!$B$2:$B$30000=$A12)*(Data!$C$2:$C$30000=$A$3)*(Data!$H$2:$H$30000)))))))</f>
        <v>7.3371831000000002E-3</v>
      </c>
      <c r="I12" s="45" cm="1">
        <f t="array" ref="I12">IF((IF($A$4="Total response time",SUMPRODUCT((Data!$A$2:$A$30000=I$5)*(Data!$B$2:$B$30000=$A12)*(Data!$C$2:$C$30000=$A$3)*(Data!$E$2:$E$30000)),IF($A$4="Call handling time",SUMPRODUCT((Data!$A$2:$A$30000=I$5)*(Data!$B$2:$B$30000=$A12)*(Data!$C$2:$C$30000=$A$3)*(Data!$F$2:$F$30000)),IF($A$4="Crew turnout time",SUMPRODUCT((Data!$A$2:$A$30000=I$5)*(Data!$B$2:$B$30000=$A12)*(Data!$C$2:$C$30000=$A$3)*(Data!$G$2:$G$30000)),SUMPRODUCT((Data!$A$2:$A$30000=I$5)*(Data!$B$2:$B$30000=$A12)*(Data!$C$2:$C$30000=$A$3)*(Data!$H$2:$H$30000))))))=0,"..",(IF($A$4="Total response time",SUMPRODUCT((Data!$A$2:$A$30000=I$5)*(Data!$B$2:$B$30000=$A12)*(Data!$C$2:$C$30000=$A$3)*(Data!$E$2:$E$30000)),IF($A$4="Call handling time",SUMPRODUCT((Data!$A$2:$A$30000=I$5)*(Data!$B$2:$B$30000=$A12)*(Data!$C$2:$C$30000=$A$3)*(Data!$F$2:$F$30000)),IF($A$4="Crew turnout time",SUMPRODUCT((Data!$A$2:$A$30000=I$5)*(Data!$B$2:$B$30000=$A12)*(Data!$C$2:$C$30000=$A$3)*(Data!$G$2:$G$30000)),SUMPRODUCT((Data!$A$2:$A$30000=I$5)*(Data!$B$2:$B$30000=$A12)*(Data!$C$2:$C$30000=$A$3)*(Data!$H$2:$H$30000)))))))</f>
        <v>7.2193536199999997E-3</v>
      </c>
      <c r="J12" s="45" cm="1">
        <f t="array" ref="J12">IF((IF($A$4="Total response time",SUMPRODUCT((Data!$A$2:$A$30000=J$5)*(Data!$B$2:$B$30000=$A12)*(Data!$C$2:$C$30000=$A$3)*(Data!$E$2:$E$30000)),IF($A$4="Call handling time",SUMPRODUCT((Data!$A$2:$A$30000=J$5)*(Data!$B$2:$B$30000=$A12)*(Data!$C$2:$C$30000=$A$3)*(Data!$F$2:$F$30000)),IF($A$4="Crew turnout time",SUMPRODUCT((Data!$A$2:$A$30000=J$5)*(Data!$B$2:$B$30000=$A12)*(Data!$C$2:$C$30000=$A$3)*(Data!$G$2:$G$30000)),SUMPRODUCT((Data!$A$2:$A$30000=J$5)*(Data!$B$2:$B$30000=$A12)*(Data!$C$2:$C$30000=$A$3)*(Data!$H$2:$H$30000))))))=0,"..",(IF($A$4="Total response time",SUMPRODUCT((Data!$A$2:$A$30000=J$5)*(Data!$B$2:$B$30000=$A12)*(Data!$C$2:$C$30000=$A$3)*(Data!$E$2:$E$30000)),IF($A$4="Call handling time",SUMPRODUCT((Data!$A$2:$A$30000=J$5)*(Data!$B$2:$B$30000=$A12)*(Data!$C$2:$C$30000=$A$3)*(Data!$F$2:$F$30000)),IF($A$4="Crew turnout time",SUMPRODUCT((Data!$A$2:$A$30000=J$5)*(Data!$B$2:$B$30000=$A12)*(Data!$C$2:$C$30000=$A$3)*(Data!$G$2:$G$30000)),SUMPRODUCT((Data!$A$2:$A$30000=J$5)*(Data!$B$2:$B$30000=$A12)*(Data!$C$2:$C$30000=$A$3)*(Data!$H$2:$H$30000)))))))</f>
        <v>7.3111686499999998E-3</v>
      </c>
      <c r="K12" s="45" cm="1">
        <f t="array" ref="K12">IF((IF($A$4="Total response time",SUMPRODUCT((Data!$A$2:$A$30000=K$5)*(Data!$B$2:$B$30000=$A12)*(Data!$C$2:$C$30000=$A$3)*(Data!$E$2:$E$30000)),IF($A$4="Call handling time",SUMPRODUCT((Data!$A$2:$A$30000=K$5)*(Data!$B$2:$B$30000=$A12)*(Data!$C$2:$C$30000=$A$3)*(Data!$F$2:$F$30000)),IF($A$4="Crew turnout time",SUMPRODUCT((Data!$A$2:$A$30000=K$5)*(Data!$B$2:$B$30000=$A12)*(Data!$C$2:$C$30000=$A$3)*(Data!$G$2:$G$30000)),SUMPRODUCT((Data!$A$2:$A$30000=K$5)*(Data!$B$2:$B$30000=$A12)*(Data!$C$2:$C$30000=$A$3)*(Data!$H$2:$H$30000))))))=0,"..",(IF($A$4="Total response time",SUMPRODUCT((Data!$A$2:$A$30000=K$5)*(Data!$B$2:$B$30000=$A12)*(Data!$C$2:$C$30000=$A$3)*(Data!$E$2:$E$30000)),IF($A$4="Call handling time",SUMPRODUCT((Data!$A$2:$A$30000=K$5)*(Data!$B$2:$B$30000=$A12)*(Data!$C$2:$C$30000=$A$3)*(Data!$F$2:$F$30000)),IF($A$4="Crew turnout time",SUMPRODUCT((Data!$A$2:$A$30000=K$5)*(Data!$B$2:$B$30000=$A12)*(Data!$C$2:$C$30000=$A$3)*(Data!$G$2:$G$30000)),SUMPRODUCT((Data!$A$2:$A$30000=K$5)*(Data!$B$2:$B$30000=$A12)*(Data!$C$2:$C$30000=$A$3)*(Data!$H$2:$H$30000)))))))</f>
        <v>7.3450320200000004E-3</v>
      </c>
      <c r="L12" s="45" cm="1">
        <f t="array" ref="L12">IF((IF($A$4="Total response time",SUMPRODUCT((Data!$A$2:$A$30000=L$5)*(Data!$B$2:$B$30000=$A12)*(Data!$C$2:$C$30000=$A$3)*(Data!$E$2:$E$30000)),IF($A$4="Call handling time",SUMPRODUCT((Data!$A$2:$A$30000=L$5)*(Data!$B$2:$B$30000=$A12)*(Data!$C$2:$C$30000=$A$3)*(Data!$F$2:$F$30000)),IF($A$4="Crew turnout time",SUMPRODUCT((Data!$A$2:$A$30000=L$5)*(Data!$B$2:$B$30000=$A12)*(Data!$C$2:$C$30000=$A$3)*(Data!$G$2:$G$30000)),SUMPRODUCT((Data!$A$2:$A$30000=L$5)*(Data!$B$2:$B$30000=$A12)*(Data!$C$2:$C$30000=$A$3)*(Data!$H$2:$H$30000))))))=0,"..",(IF($A$4="Total response time",SUMPRODUCT((Data!$A$2:$A$30000=L$5)*(Data!$B$2:$B$30000=$A12)*(Data!$C$2:$C$30000=$A$3)*(Data!$E$2:$E$30000)),IF($A$4="Call handling time",SUMPRODUCT((Data!$A$2:$A$30000=L$5)*(Data!$B$2:$B$30000=$A12)*(Data!$C$2:$C$30000=$A$3)*(Data!$F$2:$F$30000)),IF($A$4="Crew turnout time",SUMPRODUCT((Data!$A$2:$A$30000=L$5)*(Data!$B$2:$B$30000=$A12)*(Data!$C$2:$C$30000=$A$3)*(Data!$G$2:$G$30000)),SUMPRODUCT((Data!$A$2:$A$30000=L$5)*(Data!$B$2:$B$30000=$A12)*(Data!$C$2:$C$30000=$A$3)*(Data!$H$2:$H$30000)))))))</f>
        <v>7.1099767400000001E-3</v>
      </c>
      <c r="M12" s="45" cm="1">
        <f t="array" ref="M12">IF((IF($A$4="Total response time",SUMPRODUCT((Data!$A$2:$A$30000=M$5)*(Data!$B$2:$B$30000=$A12)*(Data!$C$2:$C$30000=$A$3)*(Data!$E$2:$E$30000)),IF($A$4="Call handling time",SUMPRODUCT((Data!$A$2:$A$30000=M$5)*(Data!$B$2:$B$30000=$A12)*(Data!$C$2:$C$30000=$A$3)*(Data!$F$2:$F$30000)),IF($A$4="Crew turnout time",SUMPRODUCT((Data!$A$2:$A$30000=M$5)*(Data!$B$2:$B$30000=$A12)*(Data!$C$2:$C$30000=$A$3)*(Data!$G$2:$G$30000)),SUMPRODUCT((Data!$A$2:$A$30000=M$5)*(Data!$B$2:$B$30000=$A12)*(Data!$C$2:$C$30000=$A$3)*(Data!$H$2:$H$30000))))))=0,"..",(IF($A$4="Total response time",SUMPRODUCT((Data!$A$2:$A$30000=M$5)*(Data!$B$2:$B$30000=$A12)*(Data!$C$2:$C$30000=$A$3)*(Data!$E$2:$E$30000)),IF($A$4="Call handling time",SUMPRODUCT((Data!$A$2:$A$30000=M$5)*(Data!$B$2:$B$30000=$A12)*(Data!$C$2:$C$30000=$A$3)*(Data!$F$2:$F$30000)),IF($A$4="Crew turnout time",SUMPRODUCT((Data!$A$2:$A$30000=M$5)*(Data!$B$2:$B$30000=$A12)*(Data!$C$2:$C$30000=$A$3)*(Data!$G$2:$G$30000)),SUMPRODUCT((Data!$A$2:$A$30000=M$5)*(Data!$B$2:$B$30000=$A12)*(Data!$C$2:$C$30000=$A$3)*(Data!$H$2:$H$30000)))))))</f>
        <v>7.2828137199999997E-3</v>
      </c>
      <c r="N12" s="45" cm="1">
        <f t="array" ref="N12">IF((IF($A$4="Total response time",SUMPRODUCT((Data!$A$2:$A$30000=N$5)*(Data!$B$2:$B$30000=$A12)*(Data!$C$2:$C$30000=$A$3)*(Data!$E$2:$E$30000)),IF($A$4="Call handling time",SUMPRODUCT((Data!$A$2:$A$30000=N$5)*(Data!$B$2:$B$30000=$A12)*(Data!$C$2:$C$30000=$A$3)*(Data!$F$2:$F$30000)),IF($A$4="Crew turnout time",SUMPRODUCT((Data!$A$2:$A$30000=N$5)*(Data!$B$2:$B$30000=$A12)*(Data!$C$2:$C$30000=$A$3)*(Data!$G$2:$G$30000)),SUMPRODUCT((Data!$A$2:$A$30000=N$5)*(Data!$B$2:$B$30000=$A12)*(Data!$C$2:$C$30000=$A$3)*(Data!$H$2:$H$30000))))))=0,"..",(IF($A$4="Total response time",SUMPRODUCT((Data!$A$2:$A$30000=N$5)*(Data!$B$2:$B$30000=$A12)*(Data!$C$2:$C$30000=$A$3)*(Data!$E$2:$E$30000)),IF($A$4="Call handling time",SUMPRODUCT((Data!$A$2:$A$30000=N$5)*(Data!$B$2:$B$30000=$A12)*(Data!$C$2:$C$30000=$A$3)*(Data!$F$2:$F$30000)),IF($A$4="Crew turnout time",SUMPRODUCT((Data!$A$2:$A$30000=N$5)*(Data!$B$2:$B$30000=$A12)*(Data!$C$2:$C$30000=$A$3)*(Data!$G$2:$G$30000)),SUMPRODUCT((Data!$A$2:$A$30000=N$5)*(Data!$B$2:$B$30000=$A12)*(Data!$C$2:$C$30000=$A$3)*(Data!$H$2:$H$30000)))))))</f>
        <v>6.9448851599999998E-3</v>
      </c>
      <c r="O12" s="45" cm="1">
        <f t="array" ref="O12">IF((IF($A$4="Total response time",SUMPRODUCT((Data!$A$2:$A$30000=O$5)*(Data!$B$2:$B$30000=$A12)*(Data!$C$2:$C$30000=$A$3)*(Data!$E$2:$E$30000)),IF($A$4="Call handling time",SUMPRODUCT((Data!$A$2:$A$30000=O$5)*(Data!$B$2:$B$30000=$A12)*(Data!$C$2:$C$30000=$A$3)*(Data!$F$2:$F$30000)),IF($A$4="Crew turnout time",SUMPRODUCT((Data!$A$2:$A$30000=O$5)*(Data!$B$2:$B$30000=$A12)*(Data!$C$2:$C$30000=$A$3)*(Data!$G$2:$G$30000)),SUMPRODUCT((Data!$A$2:$A$30000=O$5)*(Data!$B$2:$B$30000=$A12)*(Data!$C$2:$C$30000=$A$3)*(Data!$H$2:$H$30000))))))=0,"..",(IF($A$4="Total response time",SUMPRODUCT((Data!$A$2:$A$30000=O$5)*(Data!$B$2:$B$30000=$A12)*(Data!$C$2:$C$30000=$A$3)*(Data!$E$2:$E$30000)),IF($A$4="Call handling time",SUMPRODUCT((Data!$A$2:$A$30000=O$5)*(Data!$B$2:$B$30000=$A12)*(Data!$C$2:$C$30000=$A$3)*(Data!$F$2:$F$30000)),IF($A$4="Crew turnout time",SUMPRODUCT((Data!$A$2:$A$30000=O$5)*(Data!$B$2:$B$30000=$A12)*(Data!$C$2:$C$30000=$A$3)*(Data!$G$2:$G$30000)),SUMPRODUCT((Data!$A$2:$A$30000=O$5)*(Data!$B$2:$B$30000=$A12)*(Data!$C$2:$C$30000=$A$3)*(Data!$H$2:$H$30000)))))))</f>
        <v>7.0817539200000003E-3</v>
      </c>
      <c r="P12" s="45" cm="1">
        <f t="array" ref="P12">IF((IF($A$4="Total response time",SUMPRODUCT((Data!$A$2:$A$30000=P$5)*(Data!$B$2:$B$30000=$A12)*(Data!$C$2:$C$30000=$A$3)*(Data!$E$2:$E$30000)),IF($A$4="Call handling time",SUMPRODUCT((Data!$A$2:$A$30000=P$5)*(Data!$B$2:$B$30000=$A12)*(Data!$C$2:$C$30000=$A$3)*(Data!$F$2:$F$30000)),IF($A$4="Crew turnout time",SUMPRODUCT((Data!$A$2:$A$30000=P$5)*(Data!$B$2:$B$30000=$A12)*(Data!$C$2:$C$30000=$A$3)*(Data!$G$2:$G$30000)),SUMPRODUCT((Data!$A$2:$A$30000=P$5)*(Data!$B$2:$B$30000=$A12)*(Data!$C$2:$C$30000=$A$3)*(Data!$H$2:$H$30000))))))=0,"..",(IF($A$4="Total response time",SUMPRODUCT((Data!$A$2:$A$30000=P$5)*(Data!$B$2:$B$30000=$A12)*(Data!$C$2:$C$30000=$A$3)*(Data!$E$2:$E$30000)),IF($A$4="Call handling time",SUMPRODUCT((Data!$A$2:$A$30000=P$5)*(Data!$B$2:$B$30000=$A12)*(Data!$C$2:$C$30000=$A$3)*(Data!$F$2:$F$30000)),IF($A$4="Crew turnout time",SUMPRODUCT((Data!$A$2:$A$30000=P$5)*(Data!$B$2:$B$30000=$A12)*(Data!$C$2:$C$30000=$A$3)*(Data!$G$2:$G$30000)),SUMPRODUCT((Data!$A$2:$A$30000=P$5)*(Data!$B$2:$B$30000=$A12)*(Data!$C$2:$C$30000=$A$3)*(Data!$H$2:$H$30000)))))))</f>
        <v>6.9705247200000002E-3</v>
      </c>
      <c r="Q12" s="45" cm="1">
        <f t="array" ref="Q12">IF((IF($A$4="Total response time",SUMPRODUCT((Data!$A$2:$A$30000=Q$5)*(Data!$B$2:$B$30000=$A12)*(Data!$C$2:$C$30000=$A$3)*(Data!$E$2:$E$30000)),IF($A$4="Call handling time",SUMPRODUCT((Data!$A$2:$A$30000=Q$5)*(Data!$B$2:$B$30000=$A12)*(Data!$C$2:$C$30000=$A$3)*(Data!$F$2:$F$30000)),IF($A$4="Crew turnout time",SUMPRODUCT((Data!$A$2:$A$30000=Q$5)*(Data!$B$2:$B$30000=$A12)*(Data!$C$2:$C$30000=$A$3)*(Data!$G$2:$G$30000)),SUMPRODUCT((Data!$A$2:$A$30000=Q$5)*(Data!$B$2:$B$30000=$A12)*(Data!$C$2:$C$30000=$A$3)*(Data!$H$2:$H$30000))))))=0,"..",(IF($A$4="Total response time",SUMPRODUCT((Data!$A$2:$A$30000=Q$5)*(Data!$B$2:$B$30000=$A12)*(Data!$C$2:$C$30000=$A$3)*(Data!$E$2:$E$30000)),IF($A$4="Call handling time",SUMPRODUCT((Data!$A$2:$A$30000=Q$5)*(Data!$B$2:$B$30000=$A12)*(Data!$C$2:$C$30000=$A$3)*(Data!$F$2:$F$30000)),IF($A$4="Crew turnout time",SUMPRODUCT((Data!$A$2:$A$30000=Q$5)*(Data!$B$2:$B$30000=$A12)*(Data!$C$2:$C$30000=$A$3)*(Data!$G$2:$G$30000)),SUMPRODUCT((Data!$A$2:$A$30000=Q$5)*(Data!$B$2:$B$30000=$A12)*(Data!$C$2:$C$30000=$A$3)*(Data!$H$2:$H$30000)))))))</f>
        <v>7.0130186600000002E-3</v>
      </c>
      <c r="R12" s="44"/>
      <c r="S12" s="44"/>
      <c r="T12" s="44"/>
      <c r="U12" s="44"/>
      <c r="V12" s="44"/>
      <c r="W12" s="44"/>
      <c r="X12" s="44"/>
      <c r="Y12" s="44"/>
      <c r="Z12" s="44"/>
      <c r="AA12" s="44"/>
      <c r="AB12" s="44"/>
      <c r="AC12" s="44"/>
      <c r="AD12" s="44"/>
      <c r="AE12" s="44"/>
      <c r="AF12" s="44"/>
      <c r="AG12" s="44"/>
      <c r="AH12" s="44"/>
      <c r="AI12" s="44"/>
      <c r="AJ12" s="44"/>
      <c r="AK12" s="44"/>
      <c r="AL12" s="44"/>
      <c r="AM12" s="44"/>
      <c r="AN12" s="44"/>
    </row>
    <row r="13" spans="1:41" ht="16.5" customHeight="1" x14ac:dyDescent="0.25">
      <c r="A13" s="20" t="s">
        <v>74</v>
      </c>
      <c r="B13" s="45" cm="1">
        <f t="array" ref="B13">IF((IF($A$4="Total response time",SUMPRODUCT((Data!$A$2:$A$30000=B$5)*(Data!$B$2:$B$30000=$A13)*(Data!$C$2:$C$30000=$A$3)*(Data!$E$2:$E$30000)),IF($A$4="Call handling time",SUMPRODUCT((Data!$A$2:$A$30000=B$5)*(Data!$B$2:$B$30000=$A13)*(Data!$C$2:$C$30000=$A$3)*(Data!$F$2:$F$30000)),IF($A$4="Crew turnout time",SUMPRODUCT((Data!$A$2:$A$30000=B$5)*(Data!$B$2:$B$30000=$A13)*(Data!$C$2:$C$30000=$A$3)*(Data!$G$2:$G$30000)),SUMPRODUCT((Data!$A$2:$A$30000=B$5)*(Data!$B$2:$B$30000=$A13)*(Data!$C$2:$C$30000=$A$3)*(Data!$H$2:$H$30000))))))=0,"..",(IF($A$4="Total response time",SUMPRODUCT((Data!$A$2:$A$30000=B$5)*(Data!$B$2:$B$30000=$A13)*(Data!$C$2:$C$30000=$A$3)*(Data!$E$2:$E$30000)),IF($A$4="Call handling time",SUMPRODUCT((Data!$A$2:$A$30000=B$5)*(Data!$B$2:$B$30000=$A13)*(Data!$C$2:$C$30000=$A$3)*(Data!$F$2:$F$30000)),IF($A$4="Crew turnout time",SUMPRODUCT((Data!$A$2:$A$30000=B$5)*(Data!$B$2:$B$30000=$A13)*(Data!$C$2:$C$30000=$A$3)*(Data!$G$2:$G$30000)),SUMPRODUCT((Data!$A$2:$A$30000=B$5)*(Data!$B$2:$B$30000=$A13)*(Data!$C$2:$C$30000=$A$3)*(Data!$H$2:$H$30000)))))))</f>
        <v>6.77637897E-3</v>
      </c>
      <c r="C13" s="45" cm="1">
        <f t="array" ref="C13">IF((IF($A$4="Total response time",SUMPRODUCT((Data!$A$2:$A$30000=C$5)*(Data!$B$2:$B$30000=$A13)*(Data!$C$2:$C$30000=$A$3)*(Data!$E$2:$E$30000)),IF($A$4="Call handling time",SUMPRODUCT((Data!$A$2:$A$30000=C$5)*(Data!$B$2:$B$30000=$A13)*(Data!$C$2:$C$30000=$A$3)*(Data!$F$2:$F$30000)),IF($A$4="Crew turnout time",SUMPRODUCT((Data!$A$2:$A$30000=C$5)*(Data!$B$2:$B$30000=$A13)*(Data!$C$2:$C$30000=$A$3)*(Data!$G$2:$G$30000)),SUMPRODUCT((Data!$A$2:$A$30000=C$5)*(Data!$B$2:$B$30000=$A13)*(Data!$C$2:$C$30000=$A$3)*(Data!$H$2:$H$30000))))))=0,"..",(IF($A$4="Total response time",SUMPRODUCT((Data!$A$2:$A$30000=C$5)*(Data!$B$2:$B$30000=$A13)*(Data!$C$2:$C$30000=$A$3)*(Data!$E$2:$E$30000)),IF($A$4="Call handling time",SUMPRODUCT((Data!$A$2:$A$30000=C$5)*(Data!$B$2:$B$30000=$A13)*(Data!$C$2:$C$30000=$A$3)*(Data!$F$2:$F$30000)),IF($A$4="Crew turnout time",SUMPRODUCT((Data!$A$2:$A$30000=C$5)*(Data!$B$2:$B$30000=$A13)*(Data!$C$2:$C$30000=$A$3)*(Data!$G$2:$G$30000)),SUMPRODUCT((Data!$A$2:$A$30000=C$5)*(Data!$B$2:$B$30000=$A13)*(Data!$C$2:$C$30000=$A$3)*(Data!$H$2:$H$30000)))))))</f>
        <v>6.7827007399999997E-3</v>
      </c>
      <c r="D13" s="45" cm="1">
        <f t="array" ref="D13">IF((IF($A$4="Total response time",SUMPRODUCT((Data!$A$2:$A$30000=D$5)*(Data!$B$2:$B$30000=$A13)*(Data!$C$2:$C$30000=$A$3)*(Data!$E$2:$E$30000)),IF($A$4="Call handling time",SUMPRODUCT((Data!$A$2:$A$30000=D$5)*(Data!$B$2:$B$30000=$A13)*(Data!$C$2:$C$30000=$A$3)*(Data!$F$2:$F$30000)),IF($A$4="Crew turnout time",SUMPRODUCT((Data!$A$2:$A$30000=D$5)*(Data!$B$2:$B$30000=$A13)*(Data!$C$2:$C$30000=$A$3)*(Data!$G$2:$G$30000)),SUMPRODUCT((Data!$A$2:$A$30000=D$5)*(Data!$B$2:$B$30000=$A13)*(Data!$C$2:$C$30000=$A$3)*(Data!$H$2:$H$30000))))))=0,"..",(IF($A$4="Total response time",SUMPRODUCT((Data!$A$2:$A$30000=D$5)*(Data!$B$2:$B$30000=$A13)*(Data!$C$2:$C$30000=$A$3)*(Data!$E$2:$E$30000)),IF($A$4="Call handling time",SUMPRODUCT((Data!$A$2:$A$30000=D$5)*(Data!$B$2:$B$30000=$A13)*(Data!$C$2:$C$30000=$A$3)*(Data!$F$2:$F$30000)),IF($A$4="Crew turnout time",SUMPRODUCT((Data!$A$2:$A$30000=D$5)*(Data!$B$2:$B$30000=$A13)*(Data!$C$2:$C$30000=$A$3)*(Data!$G$2:$G$30000)),SUMPRODUCT((Data!$A$2:$A$30000=D$5)*(Data!$B$2:$B$30000=$A13)*(Data!$C$2:$C$30000=$A$3)*(Data!$H$2:$H$30000)))))))</f>
        <v>6.9447282599999997E-3</v>
      </c>
      <c r="E13" s="45" cm="1">
        <f t="array" ref="E13">IF((IF($A$4="Total response time",SUMPRODUCT((Data!$A$2:$A$30000=E$5)*(Data!$B$2:$B$30000=$A13)*(Data!$C$2:$C$30000=$A$3)*(Data!$E$2:$E$30000)),IF($A$4="Call handling time",SUMPRODUCT((Data!$A$2:$A$30000=E$5)*(Data!$B$2:$B$30000=$A13)*(Data!$C$2:$C$30000=$A$3)*(Data!$F$2:$F$30000)),IF($A$4="Crew turnout time",SUMPRODUCT((Data!$A$2:$A$30000=E$5)*(Data!$B$2:$B$30000=$A13)*(Data!$C$2:$C$30000=$A$3)*(Data!$G$2:$G$30000)),SUMPRODUCT((Data!$A$2:$A$30000=E$5)*(Data!$B$2:$B$30000=$A13)*(Data!$C$2:$C$30000=$A$3)*(Data!$H$2:$H$30000))))))=0,"..",(IF($A$4="Total response time",SUMPRODUCT((Data!$A$2:$A$30000=E$5)*(Data!$B$2:$B$30000=$A13)*(Data!$C$2:$C$30000=$A$3)*(Data!$E$2:$E$30000)),IF($A$4="Call handling time",SUMPRODUCT((Data!$A$2:$A$30000=E$5)*(Data!$B$2:$B$30000=$A13)*(Data!$C$2:$C$30000=$A$3)*(Data!$F$2:$F$30000)),IF($A$4="Crew turnout time",SUMPRODUCT((Data!$A$2:$A$30000=E$5)*(Data!$B$2:$B$30000=$A13)*(Data!$C$2:$C$30000=$A$3)*(Data!$G$2:$G$30000)),SUMPRODUCT((Data!$A$2:$A$30000=E$5)*(Data!$B$2:$B$30000=$A13)*(Data!$C$2:$C$30000=$A$3)*(Data!$H$2:$H$30000)))))))</f>
        <v>7.2112324800000004E-3</v>
      </c>
      <c r="F13" s="45" cm="1">
        <f t="array" ref="F13">IF((IF($A$4="Total response time",SUMPRODUCT((Data!$A$2:$A$30000=F$5)*(Data!$B$2:$B$30000=$A13)*(Data!$C$2:$C$30000=$A$3)*(Data!$E$2:$E$30000)),IF($A$4="Call handling time",SUMPRODUCT((Data!$A$2:$A$30000=F$5)*(Data!$B$2:$B$30000=$A13)*(Data!$C$2:$C$30000=$A$3)*(Data!$F$2:$F$30000)),IF($A$4="Crew turnout time",SUMPRODUCT((Data!$A$2:$A$30000=F$5)*(Data!$B$2:$B$30000=$A13)*(Data!$C$2:$C$30000=$A$3)*(Data!$G$2:$G$30000)),SUMPRODUCT((Data!$A$2:$A$30000=F$5)*(Data!$B$2:$B$30000=$A13)*(Data!$C$2:$C$30000=$A$3)*(Data!$H$2:$H$30000))))))=0,"..",(IF($A$4="Total response time",SUMPRODUCT((Data!$A$2:$A$30000=F$5)*(Data!$B$2:$B$30000=$A13)*(Data!$C$2:$C$30000=$A$3)*(Data!$E$2:$E$30000)),IF($A$4="Call handling time",SUMPRODUCT((Data!$A$2:$A$30000=F$5)*(Data!$B$2:$B$30000=$A13)*(Data!$C$2:$C$30000=$A$3)*(Data!$F$2:$F$30000)),IF($A$4="Crew turnout time",SUMPRODUCT((Data!$A$2:$A$30000=F$5)*(Data!$B$2:$B$30000=$A13)*(Data!$C$2:$C$30000=$A$3)*(Data!$G$2:$G$30000)),SUMPRODUCT((Data!$A$2:$A$30000=F$5)*(Data!$B$2:$B$30000=$A13)*(Data!$C$2:$C$30000=$A$3)*(Data!$H$2:$H$30000)))))))</f>
        <v>7.2222412399999998E-3</v>
      </c>
      <c r="G13" s="45" cm="1">
        <f t="array" ref="G13">IF((IF($A$4="Total response time",SUMPRODUCT((Data!$A$2:$A$30000=G$5)*(Data!$B$2:$B$30000=$A13)*(Data!$C$2:$C$30000=$A$3)*(Data!$E$2:$E$30000)),IF($A$4="Call handling time",SUMPRODUCT((Data!$A$2:$A$30000=G$5)*(Data!$B$2:$B$30000=$A13)*(Data!$C$2:$C$30000=$A$3)*(Data!$F$2:$F$30000)),IF($A$4="Crew turnout time",SUMPRODUCT((Data!$A$2:$A$30000=G$5)*(Data!$B$2:$B$30000=$A13)*(Data!$C$2:$C$30000=$A$3)*(Data!$G$2:$G$30000)),SUMPRODUCT((Data!$A$2:$A$30000=G$5)*(Data!$B$2:$B$30000=$A13)*(Data!$C$2:$C$30000=$A$3)*(Data!$H$2:$H$30000))))))=0,"..",(IF($A$4="Total response time",SUMPRODUCT((Data!$A$2:$A$30000=G$5)*(Data!$B$2:$B$30000=$A13)*(Data!$C$2:$C$30000=$A$3)*(Data!$E$2:$E$30000)),IF($A$4="Call handling time",SUMPRODUCT((Data!$A$2:$A$30000=G$5)*(Data!$B$2:$B$30000=$A13)*(Data!$C$2:$C$30000=$A$3)*(Data!$F$2:$F$30000)),IF($A$4="Crew turnout time",SUMPRODUCT((Data!$A$2:$A$30000=G$5)*(Data!$B$2:$B$30000=$A13)*(Data!$C$2:$C$30000=$A$3)*(Data!$G$2:$G$30000)),SUMPRODUCT((Data!$A$2:$A$30000=G$5)*(Data!$B$2:$B$30000=$A13)*(Data!$C$2:$C$30000=$A$3)*(Data!$H$2:$H$30000)))))))</f>
        <v>7.2878359000000002E-3</v>
      </c>
      <c r="H13" s="45" cm="1">
        <f t="array" ref="H13">IF((IF($A$4="Total response time",SUMPRODUCT((Data!$A$2:$A$30000=H$5)*(Data!$B$2:$B$30000=$A13)*(Data!$C$2:$C$30000=$A$3)*(Data!$E$2:$E$30000)),IF($A$4="Call handling time",SUMPRODUCT((Data!$A$2:$A$30000=H$5)*(Data!$B$2:$B$30000=$A13)*(Data!$C$2:$C$30000=$A$3)*(Data!$F$2:$F$30000)),IF($A$4="Crew turnout time",SUMPRODUCT((Data!$A$2:$A$30000=H$5)*(Data!$B$2:$B$30000=$A13)*(Data!$C$2:$C$30000=$A$3)*(Data!$G$2:$G$30000)),SUMPRODUCT((Data!$A$2:$A$30000=H$5)*(Data!$B$2:$B$30000=$A13)*(Data!$C$2:$C$30000=$A$3)*(Data!$H$2:$H$30000))))))=0,"..",(IF($A$4="Total response time",SUMPRODUCT((Data!$A$2:$A$30000=H$5)*(Data!$B$2:$B$30000=$A13)*(Data!$C$2:$C$30000=$A$3)*(Data!$E$2:$E$30000)),IF($A$4="Call handling time",SUMPRODUCT((Data!$A$2:$A$30000=H$5)*(Data!$B$2:$B$30000=$A13)*(Data!$C$2:$C$30000=$A$3)*(Data!$F$2:$F$30000)),IF($A$4="Crew turnout time",SUMPRODUCT((Data!$A$2:$A$30000=H$5)*(Data!$B$2:$B$30000=$A13)*(Data!$C$2:$C$30000=$A$3)*(Data!$G$2:$G$30000)),SUMPRODUCT((Data!$A$2:$A$30000=H$5)*(Data!$B$2:$B$30000=$A13)*(Data!$C$2:$C$30000=$A$3)*(Data!$H$2:$H$30000)))))))</f>
        <v>7.2689389700000004E-3</v>
      </c>
      <c r="I13" s="45" cm="1">
        <f t="array" ref="I13">IF((IF($A$4="Total response time",SUMPRODUCT((Data!$A$2:$A$30000=I$5)*(Data!$B$2:$B$30000=$A13)*(Data!$C$2:$C$30000=$A$3)*(Data!$E$2:$E$30000)),IF($A$4="Call handling time",SUMPRODUCT((Data!$A$2:$A$30000=I$5)*(Data!$B$2:$B$30000=$A13)*(Data!$C$2:$C$30000=$A$3)*(Data!$F$2:$F$30000)),IF($A$4="Crew turnout time",SUMPRODUCT((Data!$A$2:$A$30000=I$5)*(Data!$B$2:$B$30000=$A13)*(Data!$C$2:$C$30000=$A$3)*(Data!$G$2:$G$30000)),SUMPRODUCT((Data!$A$2:$A$30000=I$5)*(Data!$B$2:$B$30000=$A13)*(Data!$C$2:$C$30000=$A$3)*(Data!$H$2:$H$30000))))))=0,"..",(IF($A$4="Total response time",SUMPRODUCT((Data!$A$2:$A$30000=I$5)*(Data!$B$2:$B$30000=$A13)*(Data!$C$2:$C$30000=$A$3)*(Data!$E$2:$E$30000)),IF($A$4="Call handling time",SUMPRODUCT((Data!$A$2:$A$30000=I$5)*(Data!$B$2:$B$30000=$A13)*(Data!$C$2:$C$30000=$A$3)*(Data!$F$2:$F$30000)),IF($A$4="Crew turnout time",SUMPRODUCT((Data!$A$2:$A$30000=I$5)*(Data!$B$2:$B$30000=$A13)*(Data!$C$2:$C$30000=$A$3)*(Data!$G$2:$G$30000)),SUMPRODUCT((Data!$A$2:$A$30000=I$5)*(Data!$B$2:$B$30000=$A13)*(Data!$C$2:$C$30000=$A$3)*(Data!$H$2:$H$30000)))))))</f>
        <v>7.2855242399999997E-3</v>
      </c>
      <c r="J13" s="45" cm="1">
        <f t="array" ref="J13">IF((IF($A$4="Total response time",SUMPRODUCT((Data!$A$2:$A$30000=J$5)*(Data!$B$2:$B$30000=$A13)*(Data!$C$2:$C$30000=$A$3)*(Data!$E$2:$E$30000)),IF($A$4="Call handling time",SUMPRODUCT((Data!$A$2:$A$30000=J$5)*(Data!$B$2:$B$30000=$A13)*(Data!$C$2:$C$30000=$A$3)*(Data!$F$2:$F$30000)),IF($A$4="Crew turnout time",SUMPRODUCT((Data!$A$2:$A$30000=J$5)*(Data!$B$2:$B$30000=$A13)*(Data!$C$2:$C$30000=$A$3)*(Data!$G$2:$G$30000)),SUMPRODUCT((Data!$A$2:$A$30000=J$5)*(Data!$B$2:$B$30000=$A13)*(Data!$C$2:$C$30000=$A$3)*(Data!$H$2:$H$30000))))))=0,"..",(IF($A$4="Total response time",SUMPRODUCT((Data!$A$2:$A$30000=J$5)*(Data!$B$2:$B$30000=$A13)*(Data!$C$2:$C$30000=$A$3)*(Data!$E$2:$E$30000)),IF($A$4="Call handling time",SUMPRODUCT((Data!$A$2:$A$30000=J$5)*(Data!$B$2:$B$30000=$A13)*(Data!$C$2:$C$30000=$A$3)*(Data!$F$2:$F$30000)),IF($A$4="Crew turnout time",SUMPRODUCT((Data!$A$2:$A$30000=J$5)*(Data!$B$2:$B$30000=$A13)*(Data!$C$2:$C$30000=$A$3)*(Data!$G$2:$G$30000)),SUMPRODUCT((Data!$A$2:$A$30000=J$5)*(Data!$B$2:$B$30000=$A13)*(Data!$C$2:$C$30000=$A$3)*(Data!$H$2:$H$30000)))))))</f>
        <v>7.23765869E-3</v>
      </c>
      <c r="K13" s="45" cm="1">
        <f t="array" ref="K13">IF((IF($A$4="Total response time",SUMPRODUCT((Data!$A$2:$A$30000=K$5)*(Data!$B$2:$B$30000=$A13)*(Data!$C$2:$C$30000=$A$3)*(Data!$E$2:$E$30000)),IF($A$4="Call handling time",SUMPRODUCT((Data!$A$2:$A$30000=K$5)*(Data!$B$2:$B$30000=$A13)*(Data!$C$2:$C$30000=$A$3)*(Data!$F$2:$F$30000)),IF($A$4="Crew turnout time",SUMPRODUCT((Data!$A$2:$A$30000=K$5)*(Data!$B$2:$B$30000=$A13)*(Data!$C$2:$C$30000=$A$3)*(Data!$G$2:$G$30000)),SUMPRODUCT((Data!$A$2:$A$30000=K$5)*(Data!$B$2:$B$30000=$A13)*(Data!$C$2:$C$30000=$A$3)*(Data!$H$2:$H$30000))))))=0,"..",(IF($A$4="Total response time",SUMPRODUCT((Data!$A$2:$A$30000=K$5)*(Data!$B$2:$B$30000=$A13)*(Data!$C$2:$C$30000=$A$3)*(Data!$E$2:$E$30000)),IF($A$4="Call handling time",SUMPRODUCT((Data!$A$2:$A$30000=K$5)*(Data!$B$2:$B$30000=$A13)*(Data!$C$2:$C$30000=$A$3)*(Data!$F$2:$F$30000)),IF($A$4="Crew turnout time",SUMPRODUCT((Data!$A$2:$A$30000=K$5)*(Data!$B$2:$B$30000=$A13)*(Data!$C$2:$C$30000=$A$3)*(Data!$G$2:$G$30000)),SUMPRODUCT((Data!$A$2:$A$30000=K$5)*(Data!$B$2:$B$30000=$A13)*(Data!$C$2:$C$30000=$A$3)*(Data!$H$2:$H$30000)))))))</f>
        <v>7.1237657400000003E-3</v>
      </c>
      <c r="L13" s="45" cm="1">
        <f t="array" ref="L13">IF((IF($A$4="Total response time",SUMPRODUCT((Data!$A$2:$A$30000=L$5)*(Data!$B$2:$B$30000=$A13)*(Data!$C$2:$C$30000=$A$3)*(Data!$E$2:$E$30000)),IF($A$4="Call handling time",SUMPRODUCT((Data!$A$2:$A$30000=L$5)*(Data!$B$2:$B$30000=$A13)*(Data!$C$2:$C$30000=$A$3)*(Data!$F$2:$F$30000)),IF($A$4="Crew turnout time",SUMPRODUCT((Data!$A$2:$A$30000=L$5)*(Data!$B$2:$B$30000=$A13)*(Data!$C$2:$C$30000=$A$3)*(Data!$G$2:$G$30000)),SUMPRODUCT((Data!$A$2:$A$30000=L$5)*(Data!$B$2:$B$30000=$A13)*(Data!$C$2:$C$30000=$A$3)*(Data!$H$2:$H$30000))))))=0,"..",(IF($A$4="Total response time",SUMPRODUCT((Data!$A$2:$A$30000=L$5)*(Data!$B$2:$B$30000=$A13)*(Data!$C$2:$C$30000=$A$3)*(Data!$E$2:$E$30000)),IF($A$4="Call handling time",SUMPRODUCT((Data!$A$2:$A$30000=L$5)*(Data!$B$2:$B$30000=$A13)*(Data!$C$2:$C$30000=$A$3)*(Data!$F$2:$F$30000)),IF($A$4="Crew turnout time",SUMPRODUCT((Data!$A$2:$A$30000=L$5)*(Data!$B$2:$B$30000=$A13)*(Data!$C$2:$C$30000=$A$3)*(Data!$G$2:$G$30000)),SUMPRODUCT((Data!$A$2:$A$30000=L$5)*(Data!$B$2:$B$30000=$A13)*(Data!$C$2:$C$30000=$A$3)*(Data!$H$2:$H$30000)))))))</f>
        <v>7.2201405099999996E-3</v>
      </c>
      <c r="M13" s="45" cm="1">
        <f t="array" ref="M13">IF((IF($A$4="Total response time",SUMPRODUCT((Data!$A$2:$A$30000=M$5)*(Data!$B$2:$B$30000=$A13)*(Data!$C$2:$C$30000=$A$3)*(Data!$E$2:$E$30000)),IF($A$4="Call handling time",SUMPRODUCT((Data!$A$2:$A$30000=M$5)*(Data!$B$2:$B$30000=$A13)*(Data!$C$2:$C$30000=$A$3)*(Data!$F$2:$F$30000)),IF($A$4="Crew turnout time",SUMPRODUCT((Data!$A$2:$A$30000=M$5)*(Data!$B$2:$B$30000=$A13)*(Data!$C$2:$C$30000=$A$3)*(Data!$G$2:$G$30000)),SUMPRODUCT((Data!$A$2:$A$30000=M$5)*(Data!$B$2:$B$30000=$A13)*(Data!$C$2:$C$30000=$A$3)*(Data!$H$2:$H$30000))))))=0,"..",(IF($A$4="Total response time",SUMPRODUCT((Data!$A$2:$A$30000=M$5)*(Data!$B$2:$B$30000=$A13)*(Data!$C$2:$C$30000=$A$3)*(Data!$E$2:$E$30000)),IF($A$4="Call handling time",SUMPRODUCT((Data!$A$2:$A$30000=M$5)*(Data!$B$2:$B$30000=$A13)*(Data!$C$2:$C$30000=$A$3)*(Data!$F$2:$F$30000)),IF($A$4="Crew turnout time",SUMPRODUCT((Data!$A$2:$A$30000=M$5)*(Data!$B$2:$B$30000=$A13)*(Data!$C$2:$C$30000=$A$3)*(Data!$G$2:$G$30000)),SUMPRODUCT((Data!$A$2:$A$30000=M$5)*(Data!$B$2:$B$30000=$A13)*(Data!$C$2:$C$30000=$A$3)*(Data!$H$2:$H$30000)))))))</f>
        <v>7.3497499299999998E-3</v>
      </c>
      <c r="N13" s="45" cm="1">
        <f t="array" ref="N13">IF((IF($A$4="Total response time",SUMPRODUCT((Data!$A$2:$A$30000=N$5)*(Data!$B$2:$B$30000=$A13)*(Data!$C$2:$C$30000=$A$3)*(Data!$E$2:$E$30000)),IF($A$4="Call handling time",SUMPRODUCT((Data!$A$2:$A$30000=N$5)*(Data!$B$2:$B$30000=$A13)*(Data!$C$2:$C$30000=$A$3)*(Data!$F$2:$F$30000)),IF($A$4="Crew turnout time",SUMPRODUCT((Data!$A$2:$A$30000=N$5)*(Data!$B$2:$B$30000=$A13)*(Data!$C$2:$C$30000=$A$3)*(Data!$G$2:$G$30000)),SUMPRODUCT((Data!$A$2:$A$30000=N$5)*(Data!$B$2:$B$30000=$A13)*(Data!$C$2:$C$30000=$A$3)*(Data!$H$2:$H$30000))))))=0,"..",(IF($A$4="Total response time",SUMPRODUCT((Data!$A$2:$A$30000=N$5)*(Data!$B$2:$B$30000=$A13)*(Data!$C$2:$C$30000=$A$3)*(Data!$E$2:$E$30000)),IF($A$4="Call handling time",SUMPRODUCT((Data!$A$2:$A$30000=N$5)*(Data!$B$2:$B$30000=$A13)*(Data!$C$2:$C$30000=$A$3)*(Data!$F$2:$F$30000)),IF($A$4="Crew turnout time",SUMPRODUCT((Data!$A$2:$A$30000=N$5)*(Data!$B$2:$B$30000=$A13)*(Data!$C$2:$C$30000=$A$3)*(Data!$G$2:$G$30000)),SUMPRODUCT((Data!$A$2:$A$30000=N$5)*(Data!$B$2:$B$30000=$A13)*(Data!$C$2:$C$30000=$A$3)*(Data!$H$2:$H$30000)))))))</f>
        <v>7.1546952499999998E-3</v>
      </c>
      <c r="O13" s="45" cm="1">
        <f t="array" ref="O13">IF((IF($A$4="Total response time",SUMPRODUCT((Data!$A$2:$A$30000=O$5)*(Data!$B$2:$B$30000=$A13)*(Data!$C$2:$C$30000=$A$3)*(Data!$E$2:$E$30000)),IF($A$4="Call handling time",SUMPRODUCT((Data!$A$2:$A$30000=O$5)*(Data!$B$2:$B$30000=$A13)*(Data!$C$2:$C$30000=$A$3)*(Data!$F$2:$F$30000)),IF($A$4="Crew turnout time",SUMPRODUCT((Data!$A$2:$A$30000=O$5)*(Data!$B$2:$B$30000=$A13)*(Data!$C$2:$C$30000=$A$3)*(Data!$G$2:$G$30000)),SUMPRODUCT((Data!$A$2:$A$30000=O$5)*(Data!$B$2:$B$30000=$A13)*(Data!$C$2:$C$30000=$A$3)*(Data!$H$2:$H$30000))))))=0,"..",(IF($A$4="Total response time",SUMPRODUCT((Data!$A$2:$A$30000=O$5)*(Data!$B$2:$B$30000=$A13)*(Data!$C$2:$C$30000=$A$3)*(Data!$E$2:$E$30000)),IF($A$4="Call handling time",SUMPRODUCT((Data!$A$2:$A$30000=O$5)*(Data!$B$2:$B$30000=$A13)*(Data!$C$2:$C$30000=$A$3)*(Data!$F$2:$F$30000)),IF($A$4="Crew turnout time",SUMPRODUCT((Data!$A$2:$A$30000=O$5)*(Data!$B$2:$B$30000=$A13)*(Data!$C$2:$C$30000=$A$3)*(Data!$G$2:$G$30000)),SUMPRODUCT((Data!$A$2:$A$30000=O$5)*(Data!$B$2:$B$30000=$A13)*(Data!$C$2:$C$30000=$A$3)*(Data!$H$2:$H$30000)))))))</f>
        <v>7.2724989300000003E-3</v>
      </c>
      <c r="P13" s="45" cm="1">
        <f t="array" ref="P13">IF((IF($A$4="Total response time",SUMPRODUCT((Data!$A$2:$A$30000=P$5)*(Data!$B$2:$B$30000=$A13)*(Data!$C$2:$C$30000=$A$3)*(Data!$E$2:$E$30000)),IF($A$4="Call handling time",SUMPRODUCT((Data!$A$2:$A$30000=P$5)*(Data!$B$2:$B$30000=$A13)*(Data!$C$2:$C$30000=$A$3)*(Data!$F$2:$F$30000)),IF($A$4="Crew turnout time",SUMPRODUCT((Data!$A$2:$A$30000=P$5)*(Data!$B$2:$B$30000=$A13)*(Data!$C$2:$C$30000=$A$3)*(Data!$G$2:$G$30000)),SUMPRODUCT((Data!$A$2:$A$30000=P$5)*(Data!$B$2:$B$30000=$A13)*(Data!$C$2:$C$30000=$A$3)*(Data!$H$2:$H$30000))))))=0,"..",(IF($A$4="Total response time",SUMPRODUCT((Data!$A$2:$A$30000=P$5)*(Data!$B$2:$B$30000=$A13)*(Data!$C$2:$C$30000=$A$3)*(Data!$E$2:$E$30000)),IF($A$4="Call handling time",SUMPRODUCT((Data!$A$2:$A$30000=P$5)*(Data!$B$2:$B$30000=$A13)*(Data!$C$2:$C$30000=$A$3)*(Data!$F$2:$F$30000)),IF($A$4="Crew turnout time",SUMPRODUCT((Data!$A$2:$A$30000=P$5)*(Data!$B$2:$B$30000=$A13)*(Data!$C$2:$C$30000=$A$3)*(Data!$G$2:$G$30000)),SUMPRODUCT((Data!$A$2:$A$30000=P$5)*(Data!$B$2:$B$30000=$A13)*(Data!$C$2:$C$30000=$A$3)*(Data!$H$2:$H$30000)))))))</f>
        <v>7.2404599699999999E-3</v>
      </c>
      <c r="Q13" s="45" cm="1">
        <f t="array" ref="Q13">IF((IF($A$4="Total response time",SUMPRODUCT((Data!$A$2:$A$30000=Q$5)*(Data!$B$2:$B$30000=$A13)*(Data!$C$2:$C$30000=$A$3)*(Data!$E$2:$E$30000)),IF($A$4="Call handling time",SUMPRODUCT((Data!$A$2:$A$30000=Q$5)*(Data!$B$2:$B$30000=$A13)*(Data!$C$2:$C$30000=$A$3)*(Data!$F$2:$F$30000)),IF($A$4="Crew turnout time",SUMPRODUCT((Data!$A$2:$A$30000=Q$5)*(Data!$B$2:$B$30000=$A13)*(Data!$C$2:$C$30000=$A$3)*(Data!$G$2:$G$30000)),SUMPRODUCT((Data!$A$2:$A$30000=Q$5)*(Data!$B$2:$B$30000=$A13)*(Data!$C$2:$C$30000=$A$3)*(Data!$H$2:$H$30000))))))=0,"..",(IF($A$4="Total response time",SUMPRODUCT((Data!$A$2:$A$30000=Q$5)*(Data!$B$2:$B$30000=$A13)*(Data!$C$2:$C$30000=$A$3)*(Data!$E$2:$E$30000)),IF($A$4="Call handling time",SUMPRODUCT((Data!$A$2:$A$30000=Q$5)*(Data!$B$2:$B$30000=$A13)*(Data!$C$2:$C$30000=$A$3)*(Data!$F$2:$F$30000)),IF($A$4="Crew turnout time",SUMPRODUCT((Data!$A$2:$A$30000=Q$5)*(Data!$B$2:$B$30000=$A13)*(Data!$C$2:$C$30000=$A$3)*(Data!$G$2:$G$30000)),SUMPRODUCT((Data!$A$2:$A$30000=Q$5)*(Data!$B$2:$B$30000=$A13)*(Data!$C$2:$C$30000=$A$3)*(Data!$H$2:$H$30000)))))))</f>
        <v>7.2475909900000003E-3</v>
      </c>
      <c r="R13" s="44"/>
      <c r="S13" s="44"/>
      <c r="T13" s="44"/>
      <c r="U13" s="44"/>
      <c r="V13" s="44"/>
      <c r="W13" s="44"/>
      <c r="X13" s="44"/>
      <c r="Y13" s="44"/>
      <c r="Z13" s="44"/>
      <c r="AA13" s="44"/>
      <c r="AB13" s="44"/>
      <c r="AC13" s="44"/>
      <c r="AD13" s="44"/>
      <c r="AE13" s="44"/>
      <c r="AF13" s="44"/>
      <c r="AG13" s="44"/>
      <c r="AH13" s="44"/>
      <c r="AI13" s="44"/>
      <c r="AJ13" s="44"/>
      <c r="AK13" s="44"/>
      <c r="AL13" s="44"/>
      <c r="AM13" s="44"/>
      <c r="AN13" s="44"/>
    </row>
    <row r="14" spans="1:41" ht="16.5" customHeight="1" x14ac:dyDescent="0.25">
      <c r="A14" s="54" t="s">
        <v>106</v>
      </c>
      <c r="B14" s="45"/>
      <c r="C14" s="45"/>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c r="AM14" s="46"/>
      <c r="AN14" s="46"/>
    </row>
    <row r="15" spans="1:41" s="57" customFormat="1" ht="16.5" customHeight="1" x14ac:dyDescent="0.25">
      <c r="A15" s="56" t="s">
        <v>67</v>
      </c>
      <c r="B15" s="44" cm="1">
        <f t="array" ref="B15">IF(B7="..","..", SUMPRODUCT((Data!$A$2:$A$30000=B$5)*(Data!$B$2:$B$30000=$A7)*(Data!$C$2:$C$30000=$A$3)*(Data!$D$2:$D$30000)))</f>
        <v>119765</v>
      </c>
      <c r="C15" s="44" cm="1">
        <f t="array" ref="C15">IF(C7="..","..", SUMPRODUCT((Data!$A$2:$A$30000=C$5)*(Data!$B$2:$B$30000=$A7)*(Data!$C$2:$C$30000=$A$3)*(Data!$D$2:$D$30000)))</f>
        <v>109890</v>
      </c>
      <c r="D15" s="44" cm="1">
        <f t="array" ref="D15">IF(D7="..","..", SUMPRODUCT((Data!$A$2:$A$30000=D$5)*(Data!$B$2:$B$30000=$A7)*(Data!$C$2:$C$30000=$A$3)*(Data!$D$2:$D$30000)))</f>
        <v>112492</v>
      </c>
      <c r="E15" s="44" cm="1">
        <f t="array" ref="E15">IF(E7="..","..", SUMPRODUCT((Data!$A$2:$A$30000=E$5)*(Data!$B$2:$B$30000=$A7)*(Data!$C$2:$C$30000=$A$3)*(Data!$D$2:$D$30000)))</f>
        <v>110312</v>
      </c>
      <c r="F15" s="44" cm="1">
        <f t="array" ref="F15">IF(F7="..","..", SUMPRODUCT((Data!$A$2:$A$30000=F$5)*(Data!$B$2:$B$30000=$A7)*(Data!$C$2:$C$30000=$A$3)*(Data!$D$2:$D$30000)))</f>
        <v>107081</v>
      </c>
      <c r="G15" s="44" cm="1">
        <f t="array" ref="G15">IF(G7="..","..", SUMPRODUCT((Data!$A$2:$A$30000=G$5)*(Data!$B$2:$B$30000=$A7)*(Data!$C$2:$C$30000=$A$3)*(Data!$D$2:$D$30000)))</f>
        <v>130046</v>
      </c>
      <c r="H15" s="44" cm="1">
        <f t="array" ref="H15">IF(H7="..","..", SUMPRODUCT((Data!$A$2:$A$30000=H$5)*(Data!$B$2:$B$30000=$A7)*(Data!$C$2:$C$30000=$A$3)*(Data!$D$2:$D$30000)))</f>
        <v>154794</v>
      </c>
      <c r="I15" s="44" cm="1">
        <f t="array" ref="I15">IF(I7="..","..", SUMPRODUCT((Data!$A$2:$A$30000=I$5)*(Data!$B$2:$B$30000=$A7)*(Data!$C$2:$C$30000=$A$3)*(Data!$D$2:$D$30000)))</f>
        <v>152394</v>
      </c>
      <c r="J15" s="44" cm="1">
        <f t="array" ref="J15">IF(J7="..","..", SUMPRODUCT((Data!$A$2:$A$30000=J$5)*(Data!$B$2:$B$30000=$A7)*(Data!$C$2:$C$30000=$A$3)*(Data!$D$2:$D$30000)))</f>
        <v>143184</v>
      </c>
      <c r="K15" s="44" cm="1">
        <f t="array" ref="K15">IF(K7="..","..", SUMPRODUCT((Data!$A$2:$A$30000=K$5)*(Data!$B$2:$B$30000=$A7)*(Data!$C$2:$C$30000=$A$3)*(Data!$D$2:$D$30000)))</f>
        <v>153661</v>
      </c>
      <c r="L15" s="44" cm="1">
        <f t="array" ref="L15">IF(L7="..","..", SUMPRODUCT((Data!$A$2:$A$30000=L$5)*(Data!$B$2:$B$30000=$A7)*(Data!$C$2:$C$30000=$A$3)*(Data!$D$2:$D$30000)))</f>
        <v>136994</v>
      </c>
      <c r="M15" s="44" cm="1">
        <f t="array" ref="M15">IF(M7="..","..", SUMPRODUCT((Data!$A$2:$A$30000=M$5)*(Data!$B$2:$B$30000=$A7)*(Data!$C$2:$C$30000=$A$3)*(Data!$D$2:$D$30000)))</f>
        <v>175881</v>
      </c>
      <c r="N15" s="44" cm="1">
        <f t="array" ref="N15">IF(N7="..","..", SUMPRODUCT((Data!$A$2:$A$30000=N$5)*(Data!$B$2:$B$30000=$A7)*(Data!$C$2:$C$30000=$A$3)*(Data!$D$2:$D$30000)))</f>
        <v>181643</v>
      </c>
      <c r="O15" s="44" cm="1">
        <f t="array" ref="O15">IF(O7="..","..", SUMPRODUCT((Data!$A$2:$A$30000=O$5)*(Data!$B$2:$B$30000=$A7)*(Data!$C$2:$C$30000=$A$3)*(Data!$D$2:$D$30000)))</f>
        <v>188393</v>
      </c>
      <c r="P15" s="44" cm="1">
        <f t="array" ref="P15">IF(P7="..","..", SUMPRODUCT((Data!$A$2:$A$30000=P$5)*(Data!$B$2:$B$30000=$A7)*(Data!$C$2:$C$30000=$A$3)*(Data!$D$2:$D$30000)))</f>
        <v>192792</v>
      </c>
      <c r="Q15" s="44" cm="1">
        <f t="array" ref="Q15">IF(Q7="..","..", SUMPRODUCT((Data!$A$2:$A$30000=Q$5)*(Data!$B$2:$B$30000=$A7)*(Data!$C$2:$C$30000=$A$3)*(Data!$D$2:$D$30000)))</f>
        <v>194575</v>
      </c>
      <c r="R15" s="44"/>
      <c r="S15" s="44"/>
      <c r="T15" s="44"/>
      <c r="U15" s="44"/>
      <c r="V15" s="44"/>
      <c r="W15" s="44"/>
      <c r="X15" s="44"/>
      <c r="Y15" s="44"/>
      <c r="Z15" s="44"/>
      <c r="AA15" s="44"/>
      <c r="AB15" s="44"/>
      <c r="AC15" s="44"/>
      <c r="AD15" s="44"/>
      <c r="AE15" s="44"/>
      <c r="AF15" s="44"/>
      <c r="AG15" s="44"/>
      <c r="AH15" s="44"/>
      <c r="AI15" s="44"/>
      <c r="AJ15" s="44"/>
      <c r="AK15" s="44"/>
      <c r="AL15" s="44"/>
      <c r="AM15" s="49"/>
      <c r="AN15" s="49"/>
    </row>
    <row r="16" spans="1:41" s="57" customFormat="1" ht="16.5" customHeight="1" x14ac:dyDescent="0.25">
      <c r="A16" s="20" t="s">
        <v>70</v>
      </c>
      <c r="B16" s="45" cm="1">
        <f t="array" ref="B16">IF(B8="..","..", SUMPRODUCT((Data!$A$2:$A$30000=B$5)*(Data!$B$2:$B$30000=$A8)*(Data!$C$2:$C$30000=$A$3)*(Data!$D$2:$D$30000)))</f>
        <v>19545</v>
      </c>
      <c r="C16" s="45" cm="1">
        <f t="array" ref="C16">IF(C8="..","..", SUMPRODUCT((Data!$A$2:$A$30000=C$5)*(Data!$B$2:$B$30000=$A8)*(Data!$C$2:$C$30000=$A$3)*(Data!$D$2:$D$30000)))</f>
        <v>18651</v>
      </c>
      <c r="D16" s="45" cm="1">
        <f t="array" ref="D16">IF(D8="..","..", SUMPRODUCT((Data!$A$2:$A$30000=D$5)*(Data!$B$2:$B$30000=$A8)*(Data!$C$2:$C$30000=$A$3)*(Data!$D$2:$D$30000)))</f>
        <v>18486</v>
      </c>
      <c r="E16" s="45" cm="1">
        <f t="array" ref="E16">IF(E8="..","..", SUMPRODUCT((Data!$A$2:$A$30000=E$5)*(Data!$B$2:$B$30000=$A8)*(Data!$C$2:$C$30000=$A$3)*(Data!$D$2:$D$30000)))</f>
        <v>18435</v>
      </c>
      <c r="F16" s="45" cm="1">
        <f t="array" ref="F16">IF(F8="..","..", SUMPRODUCT((Data!$A$2:$A$30000=F$5)*(Data!$B$2:$B$30000=$A8)*(Data!$C$2:$C$30000=$A$3)*(Data!$D$2:$D$30000)))</f>
        <v>18543</v>
      </c>
      <c r="G16" s="45" cm="1">
        <f t="array" ref="G16">IF(G8="..","..", SUMPRODUCT((Data!$A$2:$A$30000=G$5)*(Data!$B$2:$B$30000=$A8)*(Data!$C$2:$C$30000=$A$3)*(Data!$D$2:$D$30000)))</f>
        <v>22784</v>
      </c>
      <c r="H16" s="45" cm="1">
        <f t="array" ref="H16">IF(H8="..","..", SUMPRODUCT((Data!$A$2:$A$30000=H$5)*(Data!$B$2:$B$30000=$A8)*(Data!$C$2:$C$30000=$A$3)*(Data!$D$2:$D$30000)))</f>
        <v>30665</v>
      </c>
      <c r="I16" s="45" cm="1">
        <f t="array" ref="I16">IF(I8="..","..", SUMPRODUCT((Data!$A$2:$A$30000=I$5)*(Data!$B$2:$B$30000=$A8)*(Data!$C$2:$C$30000=$A$3)*(Data!$D$2:$D$30000)))</f>
        <v>37200</v>
      </c>
      <c r="J16" s="45" cm="1">
        <f t="array" ref="J16">IF(J8="..","..", SUMPRODUCT((Data!$A$2:$A$30000=J$5)*(Data!$B$2:$B$30000=$A8)*(Data!$C$2:$C$30000=$A$3)*(Data!$D$2:$D$30000)))</f>
        <v>39517</v>
      </c>
      <c r="K16" s="45" cm="1">
        <f t="array" ref="K16">IF(K8="..","..", SUMPRODUCT((Data!$A$2:$A$30000=K$5)*(Data!$B$2:$B$30000=$A8)*(Data!$C$2:$C$30000=$A$3)*(Data!$D$2:$D$30000)))</f>
        <v>44756</v>
      </c>
      <c r="L16" s="45" cm="1">
        <f t="array" ref="L16">IF(L8="..","..", SUMPRODUCT((Data!$A$2:$A$30000=L$5)*(Data!$B$2:$B$30000=$A8)*(Data!$C$2:$C$30000=$A$3)*(Data!$D$2:$D$30000)))</f>
        <v>45029</v>
      </c>
      <c r="M16" s="45" cm="1">
        <f t="array" ref="M16">IF(M8="..","..", SUMPRODUCT((Data!$A$2:$A$30000=M$5)*(Data!$B$2:$B$30000=$A8)*(Data!$C$2:$C$30000=$A$3)*(Data!$D$2:$D$30000)))</f>
        <v>58293</v>
      </c>
      <c r="N16" s="45" cm="1">
        <f t="array" ref="N16">IF(N8="..","..", SUMPRODUCT((Data!$A$2:$A$30000=N$5)*(Data!$B$2:$B$30000=$A8)*(Data!$C$2:$C$30000=$A$3)*(Data!$D$2:$D$30000)))</f>
        <v>62271</v>
      </c>
      <c r="O16" s="45" cm="1">
        <f t="array" ref="O16">IF(O8="..","..", SUMPRODUCT((Data!$A$2:$A$30000=O$5)*(Data!$B$2:$B$30000=$A8)*(Data!$C$2:$C$30000=$A$3)*(Data!$D$2:$D$30000)))</f>
        <v>66394</v>
      </c>
      <c r="P16" s="45" cm="1">
        <f t="array" ref="P16">IF(P8="..","..", SUMPRODUCT((Data!$A$2:$A$30000=P$5)*(Data!$B$2:$B$30000=$A8)*(Data!$C$2:$C$30000=$A$3)*(Data!$D$2:$D$30000)))</f>
        <v>71855</v>
      </c>
      <c r="Q16" s="45" cm="1">
        <f t="array" ref="Q16">IF(Q8="..","..", SUMPRODUCT((Data!$A$2:$A$30000=Q$5)*(Data!$B$2:$B$30000=$A8)*(Data!$C$2:$C$30000=$A$3)*(Data!$D$2:$D$30000)))</f>
        <v>72912</v>
      </c>
      <c r="R16" s="44"/>
      <c r="S16" s="44"/>
      <c r="T16" s="44"/>
      <c r="U16" s="44"/>
      <c r="V16" s="44"/>
      <c r="W16" s="44"/>
      <c r="X16" s="44"/>
      <c r="Y16" s="44"/>
      <c r="Z16" s="44"/>
      <c r="AA16" s="44"/>
      <c r="AB16" s="44"/>
      <c r="AC16" s="44"/>
      <c r="AD16" s="44"/>
      <c r="AE16" s="44"/>
      <c r="AF16" s="44"/>
      <c r="AG16" s="44"/>
      <c r="AH16" s="44"/>
      <c r="AI16" s="44"/>
      <c r="AJ16" s="44"/>
      <c r="AK16" s="44"/>
      <c r="AL16" s="44"/>
      <c r="AM16" s="49"/>
      <c r="AN16" s="49"/>
    </row>
    <row r="17" spans="1:41" ht="16.5" customHeight="1" x14ac:dyDescent="0.25">
      <c r="A17" s="20" t="s">
        <v>72</v>
      </c>
      <c r="B17" s="45" cm="1">
        <f t="array" ref="B17">IF(B9="..","..", SUMPRODUCT((Data!$A$2:$A$30000=B$5)*(Data!$B$2:$B$30000=$A9)*(Data!$C$2:$C$30000=$A$3)*(Data!$D$2:$D$30000)))</f>
        <v>8780</v>
      </c>
      <c r="C17" s="45" cm="1">
        <f t="array" ref="C17">IF(C9="..","..", SUMPRODUCT((Data!$A$2:$A$30000=C$5)*(Data!$B$2:$B$30000=$A9)*(Data!$C$2:$C$30000=$A$3)*(Data!$D$2:$D$30000)))</f>
        <v>10132</v>
      </c>
      <c r="D17" s="45" cm="1">
        <f t="array" ref="D17">IF(D9="..","..", SUMPRODUCT((Data!$A$2:$A$30000=D$5)*(Data!$B$2:$B$30000=$A9)*(Data!$C$2:$C$30000=$A$3)*(Data!$D$2:$D$30000)))</f>
        <v>12283</v>
      </c>
      <c r="E17" s="45" cm="1">
        <f t="array" ref="E17">IF(E9="..","..", SUMPRODUCT((Data!$A$2:$A$30000=E$5)*(Data!$B$2:$B$30000=$A9)*(Data!$C$2:$C$30000=$A$3)*(Data!$D$2:$D$30000)))</f>
        <v>11716</v>
      </c>
      <c r="F17" s="45" cm="1">
        <f t="array" ref="F17">IF(F9="..","..", SUMPRODUCT((Data!$A$2:$A$30000=F$5)*(Data!$B$2:$B$30000=$A9)*(Data!$C$2:$C$30000=$A$3)*(Data!$D$2:$D$30000)))</f>
        <v>14129</v>
      </c>
      <c r="G17" s="45" cm="1">
        <f t="array" ref="G17">IF(G9="..","..", SUMPRODUCT((Data!$A$2:$A$30000=G$5)*(Data!$B$2:$B$30000=$A9)*(Data!$C$2:$C$30000=$A$3)*(Data!$D$2:$D$30000)))</f>
        <v>27037</v>
      </c>
      <c r="H17" s="45" cm="1">
        <f t="array" ref="H17">IF(H9="..","..", SUMPRODUCT((Data!$A$2:$A$30000=H$5)*(Data!$B$2:$B$30000=$A9)*(Data!$C$2:$C$30000=$A$3)*(Data!$D$2:$D$30000)))</f>
        <v>40486</v>
      </c>
      <c r="I17" s="45" cm="1">
        <f t="array" ref="I17">IF(I9="..","..", SUMPRODUCT((Data!$A$2:$A$30000=I$5)*(Data!$B$2:$B$30000=$A9)*(Data!$C$2:$C$30000=$A$3)*(Data!$D$2:$D$30000)))</f>
        <v>28405</v>
      </c>
      <c r="J17" s="45" cm="1">
        <f t="array" ref="J17">IF(J9="..","..", SUMPRODUCT((Data!$A$2:$A$30000=J$5)*(Data!$B$2:$B$30000=$A9)*(Data!$C$2:$C$30000=$A$3)*(Data!$D$2:$D$30000)))</f>
        <v>16376</v>
      </c>
      <c r="K17" s="45" cm="1">
        <f t="array" ref="K17">IF(K9="..","..", SUMPRODUCT((Data!$A$2:$A$30000=K$5)*(Data!$B$2:$B$30000=$A9)*(Data!$C$2:$C$30000=$A$3)*(Data!$D$2:$D$30000)))</f>
        <v>15213</v>
      </c>
      <c r="L17" s="45" cm="1">
        <f t="array" ref="L17">IF(L9="..","..", SUMPRODUCT((Data!$A$2:$A$30000=L$5)*(Data!$B$2:$B$30000=$A9)*(Data!$C$2:$C$30000=$A$3)*(Data!$D$2:$D$30000)))</f>
        <v>11881</v>
      </c>
      <c r="M17" s="45" cm="1">
        <f t="array" ref="M17">IF(M9="..","..", SUMPRODUCT((Data!$A$2:$A$30000=M$5)*(Data!$B$2:$B$30000=$A9)*(Data!$C$2:$C$30000=$A$3)*(Data!$D$2:$D$30000)))</f>
        <v>16028</v>
      </c>
      <c r="N17" s="45" cm="1">
        <f t="array" ref="N17">IF(N9="..","..", SUMPRODUCT((Data!$A$2:$A$30000=N$5)*(Data!$B$2:$B$30000=$A9)*(Data!$C$2:$C$30000=$A$3)*(Data!$D$2:$D$30000)))</f>
        <v>14708</v>
      </c>
      <c r="O17" s="45" cm="1">
        <f t="array" ref="O17">IF(O9="..","..", SUMPRODUCT((Data!$A$2:$A$30000=O$5)*(Data!$B$2:$B$30000=$A9)*(Data!$C$2:$C$30000=$A$3)*(Data!$D$2:$D$30000)))</f>
        <v>13046</v>
      </c>
      <c r="P17" s="45" cm="1">
        <f t="array" ref="P17">IF(P9="..","..", SUMPRODUCT((Data!$A$2:$A$30000=P$5)*(Data!$B$2:$B$30000=$A9)*(Data!$C$2:$C$30000=$A$3)*(Data!$D$2:$D$30000)))</f>
        <v>11925</v>
      </c>
      <c r="Q17" s="45" cm="1">
        <f t="array" ref="Q17">IF(Q9="..","..", SUMPRODUCT((Data!$A$2:$A$30000=Q$5)*(Data!$B$2:$B$30000=$A9)*(Data!$C$2:$C$30000=$A$3)*(Data!$D$2:$D$30000)))</f>
        <v>9100</v>
      </c>
      <c r="R17" s="44"/>
      <c r="S17" s="44"/>
      <c r="T17" s="44"/>
      <c r="U17" s="44"/>
      <c r="V17" s="44"/>
      <c r="W17" s="44"/>
      <c r="X17" s="44"/>
      <c r="Y17" s="44"/>
      <c r="Z17" s="44"/>
      <c r="AA17" s="44"/>
      <c r="AB17" s="44"/>
      <c r="AC17" s="44"/>
      <c r="AD17" s="44"/>
      <c r="AE17" s="44"/>
      <c r="AF17" s="44"/>
      <c r="AG17" s="44"/>
      <c r="AH17" s="44"/>
      <c r="AI17" s="44"/>
      <c r="AJ17" s="44"/>
      <c r="AK17" s="44"/>
      <c r="AL17" s="44"/>
      <c r="AM17" s="46"/>
      <c r="AN17" s="46"/>
    </row>
    <row r="18" spans="1:41" ht="16.5" customHeight="1" x14ac:dyDescent="0.25">
      <c r="A18" s="20" t="s">
        <v>75</v>
      </c>
      <c r="B18" s="45" cm="1">
        <f t="array" ref="B18">IF(B10="..","..", SUMPRODUCT((Data!$A$2:$A$30000=B$5)*(Data!$B$2:$B$30000=$A10)*(Data!$C$2:$C$30000=$A$3)*(Data!$D$2:$D$30000)))</f>
        <v>27388</v>
      </c>
      <c r="C18" s="45" cm="1">
        <f t="array" ref="C18">IF(C10="..","..", SUMPRODUCT((Data!$A$2:$A$30000=C$5)*(Data!$B$2:$B$30000=$A10)*(Data!$C$2:$C$30000=$A$3)*(Data!$D$2:$D$30000)))</f>
        <v>25604</v>
      </c>
      <c r="D18" s="45" cm="1">
        <f t="array" ref="D18">IF(D10="..","..", SUMPRODUCT((Data!$A$2:$A$30000=D$5)*(Data!$B$2:$B$30000=$A10)*(Data!$C$2:$C$30000=$A$3)*(Data!$D$2:$D$30000)))</f>
        <v>25184</v>
      </c>
      <c r="E18" s="45" cm="1">
        <f t="array" ref="E18">IF(E10="..","..", SUMPRODUCT((Data!$A$2:$A$30000=E$5)*(Data!$B$2:$B$30000=$A10)*(Data!$C$2:$C$30000=$A$3)*(Data!$D$2:$D$30000)))</f>
        <v>25396</v>
      </c>
      <c r="F18" s="45" cm="1">
        <f t="array" ref="F18">IF(F10="..","..", SUMPRODUCT((Data!$A$2:$A$30000=F$5)*(Data!$B$2:$B$30000=$A10)*(Data!$C$2:$C$30000=$A$3)*(Data!$D$2:$D$30000)))</f>
        <v>26447</v>
      </c>
      <c r="G18" s="45" cm="1">
        <f t="array" ref="G18">IF(G10="..","..", SUMPRODUCT((Data!$A$2:$A$30000=G$5)*(Data!$B$2:$B$30000=$A10)*(Data!$C$2:$C$30000=$A$3)*(Data!$D$2:$D$30000)))</f>
        <v>27917</v>
      </c>
      <c r="H18" s="45" cm="1">
        <f t="array" ref="H18">IF(H10="..","..", SUMPRODUCT((Data!$A$2:$A$30000=H$5)*(Data!$B$2:$B$30000=$A10)*(Data!$C$2:$C$30000=$A$3)*(Data!$D$2:$D$30000)))</f>
        <v>28238</v>
      </c>
      <c r="I18" s="45" cm="1">
        <f t="array" ref="I18">IF(I10="..","..", SUMPRODUCT((Data!$A$2:$A$30000=I$5)*(Data!$B$2:$B$30000=$A10)*(Data!$C$2:$C$30000=$A$3)*(Data!$D$2:$D$30000)))</f>
        <v>28188</v>
      </c>
      <c r="J18" s="45" cm="1">
        <f t="array" ref="J18">IF(J10="..","..", SUMPRODUCT((Data!$A$2:$A$30000=J$5)*(Data!$B$2:$B$30000=$A10)*(Data!$C$2:$C$30000=$A$3)*(Data!$D$2:$D$30000)))</f>
        <v>29554</v>
      </c>
      <c r="K18" s="45" cm="1">
        <f t="array" ref="K18">IF(K10="..","..", SUMPRODUCT((Data!$A$2:$A$30000=K$5)*(Data!$B$2:$B$30000=$A10)*(Data!$C$2:$C$30000=$A$3)*(Data!$D$2:$D$30000)))</f>
        <v>29999</v>
      </c>
      <c r="L18" s="45" cm="1">
        <f t="array" ref="L18">IF(L10="..","..", SUMPRODUCT((Data!$A$2:$A$30000=L$5)*(Data!$B$2:$B$30000=$A10)*(Data!$C$2:$C$30000=$A$3)*(Data!$D$2:$D$30000)))</f>
        <v>22064</v>
      </c>
      <c r="M18" s="45" cm="1">
        <f t="array" ref="M18">IF(M10="..","..", SUMPRODUCT((Data!$A$2:$A$30000=M$5)*(Data!$B$2:$B$30000=$A10)*(Data!$C$2:$C$30000=$A$3)*(Data!$D$2:$D$30000)))</f>
        <v>30065</v>
      </c>
      <c r="N18" s="45" cm="1">
        <f t="array" ref="N18">IF(N10="..","..", SUMPRODUCT((Data!$A$2:$A$30000=N$5)*(Data!$B$2:$B$30000=$A10)*(Data!$C$2:$C$30000=$A$3)*(Data!$D$2:$D$30000)))</f>
        <v>30531</v>
      </c>
      <c r="O18" s="45" cm="1">
        <f t="array" ref="O18">IF(O10="..","..", SUMPRODUCT((Data!$A$2:$A$30000=O$5)*(Data!$B$2:$B$30000=$A10)*(Data!$C$2:$C$30000=$A$3)*(Data!$D$2:$D$30000)))</f>
        <v>31025</v>
      </c>
      <c r="P18" s="45" cm="1">
        <f t="array" ref="P18">IF(P10="..","..", SUMPRODUCT((Data!$A$2:$A$30000=P$5)*(Data!$B$2:$B$30000=$A10)*(Data!$C$2:$C$30000=$A$3)*(Data!$D$2:$D$30000)))</f>
        <v>31259</v>
      </c>
      <c r="Q18" s="45" cm="1">
        <f t="array" ref="Q18">IF(Q10="..","..", SUMPRODUCT((Data!$A$2:$A$30000=Q$5)*(Data!$B$2:$B$30000=$A10)*(Data!$C$2:$C$30000=$A$3)*(Data!$D$2:$D$30000)))</f>
        <v>31552</v>
      </c>
      <c r="R18" s="44"/>
      <c r="S18" s="44"/>
      <c r="T18" s="44"/>
      <c r="U18" s="44"/>
      <c r="V18" s="44"/>
      <c r="W18" s="44"/>
      <c r="X18" s="44"/>
      <c r="Y18" s="44"/>
      <c r="Z18" s="44"/>
      <c r="AA18" s="44"/>
      <c r="AB18" s="44"/>
      <c r="AC18" s="44"/>
      <c r="AD18" s="44"/>
      <c r="AE18" s="44"/>
      <c r="AF18" s="44"/>
      <c r="AG18" s="44"/>
      <c r="AH18" s="44"/>
      <c r="AI18" s="44"/>
      <c r="AJ18" s="44"/>
      <c r="AK18" s="44"/>
      <c r="AL18" s="44"/>
      <c r="AM18" s="46"/>
      <c r="AN18" s="46"/>
    </row>
    <row r="19" spans="1:41" ht="16.5" customHeight="1" x14ac:dyDescent="0.25">
      <c r="A19" s="20" t="s">
        <v>71</v>
      </c>
      <c r="B19" s="45" cm="1">
        <f t="array" ref="B19">IF(B11="..","..", SUMPRODUCT((Data!$A$2:$A$30000=B$5)*(Data!$B$2:$B$30000=$A11)*(Data!$C$2:$C$30000=$A$3)*(Data!$D$2:$D$30000)))</f>
        <v>15850</v>
      </c>
      <c r="C19" s="45" cm="1">
        <f t="array" ref="C19">IF(C11="..","..", SUMPRODUCT((Data!$A$2:$A$30000=C$5)*(Data!$B$2:$B$30000=$A11)*(Data!$C$2:$C$30000=$A$3)*(Data!$D$2:$D$30000)))</f>
        <v>11371</v>
      </c>
      <c r="D19" s="45" cm="1">
        <f t="array" ref="D19">IF(D11="..","..", SUMPRODUCT((Data!$A$2:$A$30000=D$5)*(Data!$B$2:$B$30000=$A11)*(Data!$C$2:$C$30000=$A$3)*(Data!$D$2:$D$30000)))</f>
        <v>16241</v>
      </c>
      <c r="E19" s="45" cm="1">
        <f t="array" ref="E19">IF(E11="..","..", SUMPRODUCT((Data!$A$2:$A$30000=E$5)*(Data!$B$2:$B$30000=$A11)*(Data!$C$2:$C$30000=$A$3)*(Data!$D$2:$D$30000)))</f>
        <v>13293</v>
      </c>
      <c r="F19" s="45" cm="1">
        <f t="array" ref="F19">IF(F11="..","..", SUMPRODUCT((Data!$A$2:$A$30000=F$5)*(Data!$B$2:$B$30000=$A11)*(Data!$C$2:$C$30000=$A$3)*(Data!$D$2:$D$30000)))</f>
        <v>11821</v>
      </c>
      <c r="G19" s="45" cm="1">
        <f t="array" ref="G19">IF(G11="..","..", SUMPRODUCT((Data!$A$2:$A$30000=G$5)*(Data!$B$2:$B$30000=$A11)*(Data!$C$2:$C$30000=$A$3)*(Data!$D$2:$D$30000)))</f>
        <v>13376</v>
      </c>
      <c r="H19" s="45" cm="1">
        <f t="array" ref="H19">IF(H11="..","..", SUMPRODUCT((Data!$A$2:$A$30000=H$5)*(Data!$B$2:$B$30000=$A11)*(Data!$C$2:$C$30000=$A$3)*(Data!$D$2:$D$30000)))</f>
        <v>13569</v>
      </c>
      <c r="I19" s="45" cm="1">
        <f t="array" ref="I19">IF(I11="..","..", SUMPRODUCT((Data!$A$2:$A$30000=I$5)*(Data!$B$2:$B$30000=$A11)*(Data!$C$2:$C$30000=$A$3)*(Data!$D$2:$D$30000)))</f>
        <v>15665</v>
      </c>
      <c r="J19" s="45" cm="1">
        <f t="array" ref="J19">IF(J11="..","..", SUMPRODUCT((Data!$A$2:$A$30000=J$5)*(Data!$B$2:$B$30000=$A11)*(Data!$C$2:$C$30000=$A$3)*(Data!$D$2:$D$30000)))</f>
        <v>13436</v>
      </c>
      <c r="K19" s="45" cm="1">
        <f t="array" ref="K19">IF(K11="..","..", SUMPRODUCT((Data!$A$2:$A$30000=K$5)*(Data!$B$2:$B$30000=$A11)*(Data!$C$2:$C$30000=$A$3)*(Data!$D$2:$D$30000)))</f>
        <v>16407</v>
      </c>
      <c r="L19" s="45" cm="1">
        <f t="array" ref="L19">IF(L11="..","..", SUMPRODUCT((Data!$A$2:$A$30000=L$5)*(Data!$B$2:$B$30000=$A11)*(Data!$C$2:$C$30000=$A$3)*(Data!$D$2:$D$30000)))</f>
        <v>15478</v>
      </c>
      <c r="M19" s="45" cm="1">
        <f t="array" ref="M19">IF(M11="..","..", SUMPRODUCT((Data!$A$2:$A$30000=M$5)*(Data!$B$2:$B$30000=$A11)*(Data!$C$2:$C$30000=$A$3)*(Data!$D$2:$D$30000)))</f>
        <v>15466</v>
      </c>
      <c r="N19" s="45" cm="1">
        <f t="array" ref="N19">IF(N11="..","..", SUMPRODUCT((Data!$A$2:$A$30000=N$5)*(Data!$B$2:$B$30000=$A11)*(Data!$C$2:$C$30000=$A$3)*(Data!$D$2:$D$30000)))</f>
        <v>18553</v>
      </c>
      <c r="O19" s="45" cm="1">
        <f t="array" ref="O19">IF(O11="..","..", SUMPRODUCT((Data!$A$2:$A$30000=O$5)*(Data!$B$2:$B$30000=$A11)*(Data!$C$2:$C$30000=$A$3)*(Data!$D$2:$D$30000)))</f>
        <v>19349</v>
      </c>
      <c r="P19" s="45" cm="1">
        <f t="array" ref="P19">IF(P11="..","..", SUMPRODUCT((Data!$A$2:$A$30000=P$5)*(Data!$B$2:$B$30000=$A11)*(Data!$C$2:$C$30000=$A$3)*(Data!$D$2:$D$30000)))</f>
        <v>17750</v>
      </c>
      <c r="Q19" s="45" cm="1">
        <f t="array" ref="Q19">IF(Q11="..","..", SUMPRODUCT((Data!$A$2:$A$30000=Q$5)*(Data!$B$2:$B$30000=$A11)*(Data!$C$2:$C$30000=$A$3)*(Data!$D$2:$D$30000)))</f>
        <v>17053</v>
      </c>
      <c r="R19" s="44"/>
      <c r="S19" s="44"/>
      <c r="T19" s="44"/>
      <c r="U19" s="44"/>
      <c r="V19" s="44"/>
      <c r="W19" s="44"/>
      <c r="X19" s="44"/>
      <c r="Y19" s="44"/>
      <c r="Z19" s="44"/>
      <c r="AA19" s="44"/>
      <c r="AB19" s="44"/>
      <c r="AC19" s="44"/>
      <c r="AD19" s="44"/>
      <c r="AE19" s="44"/>
      <c r="AF19" s="44"/>
      <c r="AG19" s="44"/>
      <c r="AH19" s="44"/>
      <c r="AI19" s="44"/>
      <c r="AJ19" s="44"/>
      <c r="AK19" s="44"/>
      <c r="AL19" s="44"/>
      <c r="AM19" s="46"/>
      <c r="AN19" s="46"/>
    </row>
    <row r="20" spans="1:41" s="57" customFormat="1" ht="16.5" customHeight="1" x14ac:dyDescent="0.25">
      <c r="A20" s="20" t="s">
        <v>73</v>
      </c>
      <c r="B20" s="45" cm="1">
        <f t="array" ref="B20">IF(B12="..","..", SUMPRODUCT((Data!$A$2:$A$30000=B$5)*(Data!$B$2:$B$30000=$A12)*(Data!$C$2:$C$30000=$A$3)*(Data!$D$2:$D$30000)))</f>
        <v>9351</v>
      </c>
      <c r="C20" s="45" cm="1">
        <f t="array" ref="C20">IF(C12="..","..", SUMPRODUCT((Data!$A$2:$A$30000=C$5)*(Data!$B$2:$B$30000=$A12)*(Data!$C$2:$C$30000=$A$3)*(Data!$D$2:$D$30000)))</f>
        <v>8847</v>
      </c>
      <c r="D20" s="45" cm="1">
        <f t="array" ref="D20">IF(D12="..","..", SUMPRODUCT((Data!$A$2:$A$30000=D$5)*(Data!$B$2:$B$30000=$A12)*(Data!$C$2:$C$30000=$A$3)*(Data!$D$2:$D$30000)))</f>
        <v>7661</v>
      </c>
      <c r="E20" s="45" cm="1">
        <f t="array" ref="E20">IF(E12="..","..", SUMPRODUCT((Data!$A$2:$A$30000=E$5)*(Data!$B$2:$B$30000=$A12)*(Data!$C$2:$C$30000=$A$3)*(Data!$D$2:$D$30000)))</f>
        <v>7833</v>
      </c>
      <c r="F20" s="45" cm="1">
        <f t="array" ref="F20">IF(F12="..","..", SUMPRODUCT((Data!$A$2:$A$30000=F$5)*(Data!$B$2:$B$30000=$A12)*(Data!$C$2:$C$30000=$A$3)*(Data!$D$2:$D$30000)))</f>
        <v>6693</v>
      </c>
      <c r="G20" s="45" cm="1">
        <f t="array" ref="G20">IF(G12="..","..", SUMPRODUCT((Data!$A$2:$A$30000=G$5)*(Data!$B$2:$B$30000=$A12)*(Data!$C$2:$C$30000=$A$3)*(Data!$D$2:$D$30000)))</f>
        <v>7786</v>
      </c>
      <c r="H20" s="45" cm="1">
        <f t="array" ref="H20">IF(H12="..","..", SUMPRODUCT((Data!$A$2:$A$30000=H$5)*(Data!$B$2:$B$30000=$A12)*(Data!$C$2:$C$30000=$A$3)*(Data!$D$2:$D$30000)))</f>
        <v>9234</v>
      </c>
      <c r="I20" s="45" cm="1">
        <f t="array" ref="I20">IF(I12="..","..", SUMPRODUCT((Data!$A$2:$A$30000=I$5)*(Data!$B$2:$B$30000=$A12)*(Data!$C$2:$C$30000=$A$3)*(Data!$D$2:$D$30000)))</f>
        <v>9890</v>
      </c>
      <c r="J20" s="45" cm="1">
        <f t="array" ref="J20">IF(J12="..","..", SUMPRODUCT((Data!$A$2:$A$30000=J$5)*(Data!$B$2:$B$30000=$A12)*(Data!$C$2:$C$30000=$A$3)*(Data!$D$2:$D$30000)))</f>
        <v>9968</v>
      </c>
      <c r="K20" s="45" cm="1">
        <f t="array" ref="K20">IF(K12="..","..", SUMPRODUCT((Data!$A$2:$A$30000=K$5)*(Data!$B$2:$B$30000=$A12)*(Data!$C$2:$C$30000=$A$3)*(Data!$D$2:$D$30000)))</f>
        <v>11328</v>
      </c>
      <c r="L20" s="45" cm="1">
        <f t="array" ref="L20">IF(L12="..","..", SUMPRODUCT((Data!$A$2:$A$30000=L$5)*(Data!$B$2:$B$30000=$A12)*(Data!$C$2:$C$30000=$A$3)*(Data!$D$2:$D$30000)))</f>
        <v>11036</v>
      </c>
      <c r="M20" s="45" cm="1">
        <f t="array" ref="M20">IF(M12="..","..", SUMPRODUCT((Data!$A$2:$A$30000=M$5)*(Data!$B$2:$B$30000=$A12)*(Data!$C$2:$C$30000=$A$3)*(Data!$D$2:$D$30000)))</f>
        <v>14758</v>
      </c>
      <c r="N20" s="45" cm="1">
        <f t="array" ref="N20">IF(N12="..","..", SUMPRODUCT((Data!$A$2:$A$30000=N$5)*(Data!$B$2:$B$30000=$A12)*(Data!$C$2:$C$30000=$A$3)*(Data!$D$2:$D$30000)))</f>
        <v>15276</v>
      </c>
      <c r="O20" s="45" cm="1">
        <f t="array" ref="O20">IF(O12="..","..", SUMPRODUCT((Data!$A$2:$A$30000=O$5)*(Data!$B$2:$B$30000=$A12)*(Data!$C$2:$C$30000=$A$3)*(Data!$D$2:$D$30000)))</f>
        <v>17143</v>
      </c>
      <c r="P20" s="45" cm="1">
        <f t="array" ref="P20">IF(P12="..","..", SUMPRODUCT((Data!$A$2:$A$30000=P$5)*(Data!$B$2:$B$30000=$A12)*(Data!$C$2:$C$30000=$A$3)*(Data!$D$2:$D$30000)))</f>
        <v>18472</v>
      </c>
      <c r="Q20" s="45" cm="1">
        <f t="array" ref="Q20">IF(Q12="..","..", SUMPRODUCT((Data!$A$2:$A$30000=Q$5)*(Data!$B$2:$B$30000=$A12)*(Data!$C$2:$C$30000=$A$3)*(Data!$D$2:$D$30000)))</f>
        <v>20275</v>
      </c>
      <c r="R20" s="44"/>
      <c r="S20" s="44"/>
      <c r="T20" s="44"/>
      <c r="U20" s="44"/>
      <c r="V20" s="44"/>
      <c r="W20" s="44"/>
      <c r="X20" s="44"/>
      <c r="Y20" s="44"/>
      <c r="Z20" s="44"/>
      <c r="AA20" s="44"/>
      <c r="AB20" s="44"/>
      <c r="AC20" s="44"/>
      <c r="AD20" s="44"/>
      <c r="AE20" s="44"/>
      <c r="AF20" s="44"/>
      <c r="AG20" s="44"/>
      <c r="AH20" s="44"/>
      <c r="AI20" s="44"/>
      <c r="AJ20" s="44"/>
      <c r="AK20" s="44"/>
      <c r="AL20" s="44"/>
      <c r="AM20" s="49"/>
      <c r="AN20" s="49"/>
    </row>
    <row r="21" spans="1:41" ht="16.5" customHeight="1" x14ac:dyDescent="0.25">
      <c r="A21" s="20" t="s">
        <v>74</v>
      </c>
      <c r="B21" s="45" cm="1">
        <f t="array" ref="B21">IF(B13="..","..", SUMPRODUCT((Data!$A$2:$A$30000=B$5)*(Data!$B$2:$B$30000=$A13)*(Data!$C$2:$C$30000=$A$3)*(Data!$D$2:$D$30000)))</f>
        <v>38851</v>
      </c>
      <c r="C21" s="45" cm="1">
        <f t="array" ref="C21">IF(C13="..","..", SUMPRODUCT((Data!$A$2:$A$30000=C$5)*(Data!$B$2:$B$30000=$A13)*(Data!$C$2:$C$30000=$A$3)*(Data!$D$2:$D$30000)))</f>
        <v>35285</v>
      </c>
      <c r="D21" s="45" cm="1">
        <f t="array" ref="D21">IF(D13="..","..", SUMPRODUCT((Data!$A$2:$A$30000=D$5)*(Data!$B$2:$B$30000=$A13)*(Data!$C$2:$C$30000=$A$3)*(Data!$D$2:$D$30000)))</f>
        <v>32637</v>
      </c>
      <c r="E21" s="45" cm="1">
        <f t="array" ref="E21">IF(E13="..","..", SUMPRODUCT((Data!$A$2:$A$30000=E$5)*(Data!$B$2:$B$30000=$A13)*(Data!$C$2:$C$30000=$A$3)*(Data!$D$2:$D$30000)))</f>
        <v>33639</v>
      </c>
      <c r="F21" s="45" cm="1">
        <f t="array" ref="F21">IF(F13="..","..", SUMPRODUCT((Data!$A$2:$A$30000=F$5)*(Data!$B$2:$B$30000=$A13)*(Data!$C$2:$C$30000=$A$3)*(Data!$D$2:$D$30000)))</f>
        <v>29448</v>
      </c>
      <c r="G21" s="45" cm="1">
        <f t="array" ref="G21">IF(G13="..","..", SUMPRODUCT((Data!$A$2:$A$30000=G$5)*(Data!$B$2:$B$30000=$A13)*(Data!$C$2:$C$30000=$A$3)*(Data!$D$2:$D$30000)))</f>
        <v>31146</v>
      </c>
      <c r="H21" s="45" cm="1">
        <f t="array" ref="H21">IF(H13="..","..", SUMPRODUCT((Data!$A$2:$A$30000=H$5)*(Data!$B$2:$B$30000=$A13)*(Data!$C$2:$C$30000=$A$3)*(Data!$D$2:$D$30000)))</f>
        <v>32602</v>
      </c>
      <c r="I21" s="45" cm="1">
        <f t="array" ref="I21">IF(I13="..","..", SUMPRODUCT((Data!$A$2:$A$30000=I$5)*(Data!$B$2:$B$30000=$A13)*(Data!$C$2:$C$30000=$A$3)*(Data!$D$2:$D$30000)))</f>
        <v>33046</v>
      </c>
      <c r="J21" s="45" cm="1">
        <f t="array" ref="J21">IF(J13="..","..", SUMPRODUCT((Data!$A$2:$A$30000=J$5)*(Data!$B$2:$B$30000=$A13)*(Data!$C$2:$C$30000=$A$3)*(Data!$D$2:$D$30000)))</f>
        <v>34333</v>
      </c>
      <c r="K21" s="45" cm="1">
        <f t="array" ref="K21">IF(K13="..","..", SUMPRODUCT((Data!$A$2:$A$30000=K$5)*(Data!$B$2:$B$30000=$A13)*(Data!$C$2:$C$30000=$A$3)*(Data!$D$2:$D$30000)))</f>
        <v>35958</v>
      </c>
      <c r="L21" s="45" cm="1">
        <f t="array" ref="L21">IF(L13="..","..", SUMPRODUCT((Data!$A$2:$A$30000=L$5)*(Data!$B$2:$B$30000=$A13)*(Data!$C$2:$C$30000=$A$3)*(Data!$D$2:$D$30000)))</f>
        <v>31506</v>
      </c>
      <c r="M21" s="45" cm="1">
        <f t="array" ref="M21">IF(M13="..","..", SUMPRODUCT((Data!$A$2:$A$30000=M$5)*(Data!$B$2:$B$30000=$A13)*(Data!$C$2:$C$30000=$A$3)*(Data!$D$2:$D$30000)))</f>
        <v>41271</v>
      </c>
      <c r="N21" s="45" cm="1">
        <f t="array" ref="N21">IF(N13="..","..", SUMPRODUCT((Data!$A$2:$A$30000=N$5)*(Data!$B$2:$B$30000=$A13)*(Data!$C$2:$C$30000=$A$3)*(Data!$D$2:$D$30000)))</f>
        <v>40304</v>
      </c>
      <c r="O21" s="45" cm="1">
        <f t="array" ref="O21">IF(O13="..","..", SUMPRODUCT((Data!$A$2:$A$30000=O$5)*(Data!$B$2:$B$30000=$A13)*(Data!$C$2:$C$30000=$A$3)*(Data!$D$2:$D$30000)))</f>
        <v>41436</v>
      </c>
      <c r="P21" s="45" cm="1">
        <f t="array" ref="P21">IF(P13="..","..", SUMPRODUCT((Data!$A$2:$A$30000=P$5)*(Data!$B$2:$B$30000=$A13)*(Data!$C$2:$C$30000=$A$3)*(Data!$D$2:$D$30000)))</f>
        <v>41531</v>
      </c>
      <c r="Q21" s="45" cm="1">
        <f t="array" ref="Q21">IF(Q13="..","..", SUMPRODUCT((Data!$A$2:$A$30000=Q$5)*(Data!$B$2:$B$30000=$A13)*(Data!$C$2:$C$30000=$A$3)*(Data!$D$2:$D$30000)))</f>
        <v>43683</v>
      </c>
      <c r="R21" s="44"/>
      <c r="S21" s="44"/>
      <c r="T21" s="44"/>
      <c r="U21" s="44"/>
      <c r="V21" s="44"/>
      <c r="W21" s="44"/>
      <c r="X21" s="44"/>
      <c r="Y21" s="44"/>
      <c r="Z21" s="44"/>
      <c r="AA21" s="44"/>
      <c r="AB21" s="44"/>
      <c r="AC21" s="44"/>
      <c r="AD21" s="44"/>
      <c r="AE21" s="44"/>
      <c r="AF21" s="44"/>
      <c r="AG21" s="44"/>
      <c r="AH21" s="44"/>
      <c r="AI21" s="44"/>
      <c r="AJ21" s="44"/>
      <c r="AK21" s="44"/>
      <c r="AL21" s="44"/>
      <c r="AM21" s="46"/>
      <c r="AN21" s="46"/>
    </row>
    <row r="22" spans="1:41" x14ac:dyDescent="0.2">
      <c r="A22" s="46"/>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row>
    <row r="23" spans="1:41" x14ac:dyDescent="0.2">
      <c r="A23" s="46"/>
      <c r="B23" s="46"/>
      <c r="C23" s="46"/>
      <c r="D23" s="46"/>
      <c r="E23" s="46"/>
      <c r="F23" s="46"/>
      <c r="G23" s="46"/>
      <c r="H23" s="46"/>
      <c r="I23" s="46"/>
      <c r="J23" s="46"/>
      <c r="K23" s="46"/>
      <c r="L23" s="46"/>
      <c r="M23" s="46"/>
      <c r="N23" s="46"/>
      <c r="O23" s="46"/>
      <c r="P23" s="46"/>
      <c r="Q23" s="46"/>
      <c r="R23" s="46"/>
      <c r="S23" s="46"/>
      <c r="T23" s="46"/>
      <c r="U23" s="46"/>
      <c r="V23" s="46"/>
      <c r="W23" s="46"/>
      <c r="X23" s="46"/>
      <c r="Y23" s="46"/>
      <c r="Z23" s="46"/>
      <c r="AA23" s="46"/>
      <c r="AB23" s="46"/>
      <c r="AC23" s="46"/>
      <c r="AD23" s="46"/>
      <c r="AE23" s="46"/>
      <c r="AF23" s="46"/>
      <c r="AG23" s="46"/>
      <c r="AH23" s="46"/>
      <c r="AI23" s="46"/>
      <c r="AJ23" s="46"/>
      <c r="AK23" s="46"/>
      <c r="AL23" s="46"/>
      <c r="AM23" s="46"/>
      <c r="AN23" s="46"/>
      <c r="AO23" s="46"/>
    </row>
    <row r="24" spans="1:41" x14ac:dyDescent="0.2">
      <c r="A24" s="58"/>
      <c r="B24" s="46"/>
      <c r="C24" s="46"/>
      <c r="D24" s="46"/>
      <c r="E24" s="46"/>
      <c r="F24" s="46"/>
      <c r="G24" s="46"/>
      <c r="H24" s="46"/>
      <c r="I24" s="46"/>
      <c r="J24" s="46"/>
      <c r="K24" s="46"/>
      <c r="L24" s="46"/>
      <c r="M24" s="46"/>
      <c r="N24" s="46"/>
      <c r="O24" s="46"/>
      <c r="P24" s="46"/>
      <c r="Q24" s="46"/>
      <c r="R24" s="46"/>
      <c r="S24" s="46"/>
      <c r="T24" s="46"/>
      <c r="U24" s="46"/>
      <c r="V24" s="46"/>
      <c r="W24" s="46"/>
      <c r="X24" s="46"/>
      <c r="Y24" s="46"/>
      <c r="Z24" s="46"/>
      <c r="AA24" s="46"/>
      <c r="AB24" s="46"/>
      <c r="AC24" s="46"/>
      <c r="AD24" s="46"/>
      <c r="AE24" s="46"/>
      <c r="AF24" s="46"/>
      <c r="AG24" s="46"/>
      <c r="AH24" s="46"/>
      <c r="AI24" s="46"/>
      <c r="AJ24" s="46"/>
      <c r="AK24" s="46"/>
      <c r="AL24" s="46"/>
      <c r="AM24" s="46"/>
      <c r="AN24" s="46"/>
      <c r="AO24" s="46"/>
    </row>
    <row r="25" spans="1:41" ht="42.95" customHeight="1" x14ac:dyDescent="0.2">
      <c r="A25" s="95"/>
      <c r="B25" s="95"/>
      <c r="C25" s="59"/>
      <c r="D25" s="59"/>
      <c r="E25" s="59"/>
      <c r="F25" s="59"/>
      <c r="G25" s="46"/>
      <c r="H25" s="45"/>
      <c r="I25" s="45"/>
      <c r="J25" s="45"/>
      <c r="K25" s="46"/>
      <c r="L25" s="46"/>
      <c r="M25" s="46"/>
      <c r="N25" s="46"/>
      <c r="O25" s="46"/>
      <c r="P25" s="46"/>
      <c r="Q25" s="46"/>
      <c r="R25" s="46"/>
      <c r="S25" s="46"/>
      <c r="T25" s="46"/>
      <c r="U25" s="46"/>
      <c r="V25" s="46"/>
      <c r="W25" s="46"/>
      <c r="X25" s="46"/>
      <c r="Y25" s="46"/>
      <c r="Z25" s="46"/>
      <c r="AA25" s="46"/>
      <c r="AB25" s="46"/>
      <c r="AC25" s="46"/>
      <c r="AD25" s="46"/>
      <c r="AE25" s="46"/>
      <c r="AF25" s="46"/>
      <c r="AG25" s="46"/>
      <c r="AH25" s="46"/>
      <c r="AI25" s="46"/>
      <c r="AJ25" s="46"/>
      <c r="AK25" s="46"/>
      <c r="AL25" s="46"/>
      <c r="AM25" s="46"/>
      <c r="AN25" s="46"/>
      <c r="AO25" s="46"/>
    </row>
    <row r="26" spans="1:41" ht="15.75" x14ac:dyDescent="0.25">
      <c r="A26" s="60"/>
      <c r="B26" s="46"/>
      <c r="C26" s="44"/>
      <c r="D26" s="44"/>
      <c r="E26" s="44"/>
      <c r="F26" s="44"/>
      <c r="G26" s="46"/>
      <c r="H26" s="49"/>
      <c r="I26" s="49"/>
      <c r="J26" s="61"/>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row>
    <row r="27" spans="1:41" ht="15.75" x14ac:dyDescent="0.25">
      <c r="A27" s="60"/>
      <c r="B27" s="46"/>
      <c r="C27" s="44"/>
      <c r="D27" s="44"/>
      <c r="E27" s="44"/>
      <c r="F27" s="44"/>
      <c r="G27" s="46"/>
      <c r="H27" s="49"/>
      <c r="I27" s="49"/>
      <c r="J27" s="61"/>
      <c r="K27" s="46"/>
      <c r="L27" s="46"/>
      <c r="M27" s="46"/>
      <c r="N27" s="46"/>
      <c r="O27" s="46"/>
      <c r="P27" s="46"/>
      <c r="Q27" s="46"/>
      <c r="R27" s="46"/>
      <c r="S27" s="46"/>
      <c r="T27" s="46"/>
      <c r="U27" s="46"/>
      <c r="V27" s="46"/>
      <c r="W27" s="46"/>
      <c r="X27" s="46"/>
      <c r="Y27" s="46"/>
      <c r="Z27" s="46"/>
      <c r="AA27" s="46"/>
      <c r="AB27" s="46"/>
      <c r="AC27" s="46"/>
      <c r="AD27" s="46"/>
      <c r="AE27" s="46"/>
      <c r="AF27" s="46"/>
      <c r="AG27" s="46"/>
      <c r="AH27" s="46"/>
      <c r="AI27" s="46"/>
      <c r="AJ27" s="46"/>
      <c r="AK27" s="46"/>
      <c r="AL27" s="46"/>
      <c r="AM27" s="46"/>
      <c r="AN27" s="46"/>
      <c r="AO27" s="46"/>
    </row>
    <row r="28" spans="1:41" ht="15.75" x14ac:dyDescent="0.25">
      <c r="A28" s="60"/>
      <c r="B28" s="46"/>
      <c r="C28" s="44"/>
      <c r="D28" s="44"/>
      <c r="E28" s="44"/>
      <c r="F28" s="44"/>
      <c r="G28" s="46"/>
      <c r="H28" s="49"/>
      <c r="I28" s="49"/>
      <c r="J28" s="61"/>
      <c r="K28" s="46"/>
      <c r="L28" s="46"/>
      <c r="M28" s="46"/>
      <c r="N28" s="46"/>
      <c r="O28" s="46"/>
      <c r="P28" s="46"/>
      <c r="Q28" s="46"/>
      <c r="R28" s="46"/>
      <c r="S28" s="46"/>
      <c r="T28" s="46"/>
      <c r="U28" s="46"/>
      <c r="V28" s="46"/>
      <c r="W28" s="46"/>
      <c r="X28" s="46"/>
      <c r="Y28" s="46"/>
      <c r="Z28" s="46"/>
      <c r="AA28" s="46"/>
      <c r="AB28" s="46"/>
      <c r="AC28" s="46"/>
      <c r="AD28" s="46"/>
      <c r="AE28" s="46"/>
      <c r="AF28" s="46"/>
      <c r="AG28" s="46"/>
      <c r="AH28" s="46"/>
      <c r="AI28" s="46"/>
      <c r="AJ28" s="46"/>
      <c r="AK28" s="46"/>
      <c r="AL28" s="46"/>
      <c r="AM28" s="46"/>
      <c r="AN28" s="46"/>
      <c r="AO28" s="46"/>
    </row>
    <row r="29" spans="1:41" ht="15.75" x14ac:dyDescent="0.25">
      <c r="A29" s="60"/>
      <c r="B29" s="46"/>
      <c r="C29" s="44"/>
      <c r="D29" s="44"/>
      <c r="E29" s="44"/>
      <c r="F29" s="44"/>
      <c r="G29" s="46"/>
      <c r="H29" s="49"/>
      <c r="I29" s="49"/>
      <c r="J29" s="61"/>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row>
    <row r="30" spans="1:41" ht="15.75" x14ac:dyDescent="0.25">
      <c r="A30" s="60"/>
      <c r="B30" s="46"/>
      <c r="C30" s="44"/>
      <c r="D30" s="44"/>
      <c r="E30" s="44"/>
      <c r="F30" s="44"/>
      <c r="G30" s="46"/>
      <c r="H30" s="49"/>
      <c r="I30" s="49"/>
      <c r="J30" s="61"/>
      <c r="K30" s="46"/>
      <c r="L30" s="46"/>
      <c r="M30" s="46"/>
      <c r="N30" s="46"/>
      <c r="O30" s="46"/>
      <c r="P30" s="46"/>
      <c r="Q30" s="46"/>
      <c r="R30" s="46"/>
      <c r="S30" s="46"/>
      <c r="T30" s="46"/>
      <c r="U30" s="46"/>
      <c r="V30" s="46"/>
      <c r="W30" s="46"/>
      <c r="X30" s="46"/>
      <c r="Y30" s="46"/>
      <c r="Z30" s="46"/>
      <c r="AA30" s="46"/>
      <c r="AB30" s="46"/>
      <c r="AC30" s="46"/>
      <c r="AD30" s="46"/>
      <c r="AE30" s="46"/>
      <c r="AF30" s="46"/>
      <c r="AG30" s="46"/>
      <c r="AH30" s="46"/>
      <c r="AI30" s="46"/>
      <c r="AJ30" s="46"/>
      <c r="AK30" s="46"/>
      <c r="AL30" s="46"/>
      <c r="AM30" s="46"/>
      <c r="AN30" s="46"/>
      <c r="AO30" s="46"/>
    </row>
    <row r="31" spans="1:41" ht="15.75" x14ac:dyDescent="0.25">
      <c r="A31" s="60"/>
      <c r="B31" s="46"/>
      <c r="C31" s="44"/>
      <c r="D31" s="44"/>
      <c r="E31" s="44"/>
      <c r="F31" s="44"/>
      <c r="G31" s="46"/>
      <c r="H31" s="49"/>
      <c r="I31" s="49"/>
      <c r="J31" s="61"/>
      <c r="K31" s="46"/>
      <c r="L31" s="46"/>
      <c r="M31" s="46"/>
      <c r="N31" s="46"/>
      <c r="O31" s="46"/>
      <c r="P31" s="46"/>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row>
    <row r="32" spans="1:41" ht="15.75" x14ac:dyDescent="0.25">
      <c r="A32" s="60"/>
      <c r="B32" s="46"/>
      <c r="C32" s="44"/>
      <c r="D32" s="44"/>
      <c r="E32" s="44"/>
      <c r="F32" s="44"/>
      <c r="G32" s="46"/>
      <c r="H32" s="49"/>
      <c r="I32" s="49"/>
      <c r="J32" s="61"/>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row>
    <row r="33" spans="1:41" ht="15.75" x14ac:dyDescent="0.25">
      <c r="A33" s="60"/>
      <c r="B33" s="46"/>
      <c r="C33" s="44"/>
      <c r="D33" s="44"/>
      <c r="E33" s="44"/>
      <c r="F33" s="44"/>
      <c r="G33" s="46"/>
      <c r="H33" s="49"/>
      <c r="I33" s="49"/>
      <c r="J33" s="61"/>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c r="AM33" s="46"/>
      <c r="AN33" s="46"/>
      <c r="AO33" s="46"/>
    </row>
    <row r="34" spans="1:41" ht="15.75" x14ac:dyDescent="0.25">
      <c r="A34" s="60"/>
      <c r="B34" s="46"/>
      <c r="C34" s="44"/>
      <c r="D34" s="44"/>
      <c r="E34" s="44"/>
      <c r="F34" s="44"/>
      <c r="G34" s="46"/>
      <c r="H34" s="49"/>
      <c r="I34" s="49"/>
      <c r="J34" s="61"/>
      <c r="K34" s="46"/>
      <c r="L34" s="46"/>
      <c r="M34" s="46"/>
      <c r="N34" s="46"/>
      <c r="O34" s="46"/>
      <c r="P34" s="46"/>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row>
    <row r="35" spans="1:41" ht="15.75" x14ac:dyDescent="0.25">
      <c r="A35" s="60"/>
      <c r="B35" s="46"/>
      <c r="C35" s="44"/>
      <c r="D35" s="44"/>
      <c r="E35" s="44"/>
      <c r="F35" s="44"/>
      <c r="G35" s="46"/>
      <c r="H35" s="49"/>
      <c r="I35" s="49"/>
      <c r="J35" s="61"/>
      <c r="K35" s="46"/>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row>
    <row r="36" spans="1:41" ht="15.75" x14ac:dyDescent="0.25">
      <c r="A36" s="60"/>
      <c r="B36" s="46"/>
      <c r="C36" s="44"/>
      <c r="D36" s="44"/>
      <c r="E36" s="44"/>
      <c r="F36" s="44"/>
      <c r="G36" s="46"/>
      <c r="H36" s="49"/>
      <c r="I36" s="49"/>
      <c r="J36" s="61"/>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c r="AL36" s="46"/>
      <c r="AM36" s="46"/>
      <c r="AN36" s="46"/>
      <c r="AO36" s="46"/>
    </row>
    <row r="37" spans="1:41" x14ac:dyDescent="0.2">
      <c r="A37" s="60"/>
      <c r="B37" s="46"/>
      <c r="C37" s="46"/>
      <c r="D37" s="46"/>
      <c r="E37" s="46"/>
      <c r="F37" s="46"/>
      <c r="G37" s="46"/>
      <c r="H37" s="46"/>
      <c r="I37" s="46"/>
      <c r="J37" s="46"/>
      <c r="K37" s="46"/>
      <c r="L37" s="46"/>
      <c r="M37" s="46"/>
      <c r="N37" s="46"/>
      <c r="O37" s="46"/>
      <c r="P37" s="46"/>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row>
    <row r="38" spans="1:41" x14ac:dyDescent="0.2">
      <c r="A38" s="60"/>
      <c r="B38" s="46"/>
      <c r="C38" s="46"/>
      <c r="D38" s="46"/>
      <c r="E38" s="46"/>
      <c r="F38" s="46"/>
      <c r="G38" s="46"/>
      <c r="H38" s="46"/>
      <c r="I38" s="46"/>
      <c r="J38" s="46"/>
      <c r="K38" s="46"/>
      <c r="L38" s="46"/>
      <c r="M38" s="46"/>
      <c r="N38" s="46"/>
      <c r="O38" s="46"/>
      <c r="P38" s="46"/>
      <c r="Q38" s="46"/>
      <c r="R38" s="46"/>
      <c r="S38" s="46"/>
      <c r="T38" s="46"/>
      <c r="U38" s="46"/>
      <c r="V38" s="46"/>
      <c r="W38" s="46"/>
      <c r="X38" s="46"/>
      <c r="Y38" s="46"/>
      <c r="Z38" s="46"/>
      <c r="AA38" s="46"/>
      <c r="AB38" s="46"/>
      <c r="AC38" s="46"/>
      <c r="AD38" s="46"/>
      <c r="AE38" s="46"/>
      <c r="AF38" s="46"/>
      <c r="AG38" s="46"/>
      <c r="AH38" s="46"/>
      <c r="AI38" s="46"/>
      <c r="AJ38" s="46"/>
      <c r="AK38" s="46"/>
      <c r="AL38" s="46"/>
      <c r="AM38" s="46"/>
      <c r="AN38" s="46"/>
      <c r="AO38" s="46"/>
    </row>
    <row r="39" spans="1:41" x14ac:dyDescent="0.2">
      <c r="A39" s="60"/>
      <c r="B39" s="46"/>
      <c r="C39" s="46"/>
      <c r="D39" s="46"/>
      <c r="E39" s="46"/>
      <c r="F39" s="46"/>
      <c r="G39" s="46"/>
      <c r="H39" s="46"/>
      <c r="I39" s="46"/>
      <c r="J39" s="46"/>
      <c r="K39" s="46"/>
      <c r="L39" s="46"/>
      <c r="M39" s="46"/>
      <c r="N39" s="46"/>
      <c r="O39" s="46"/>
      <c r="P39" s="46"/>
      <c r="Q39" s="46"/>
      <c r="R39" s="46"/>
      <c r="S39" s="46"/>
      <c r="T39" s="46"/>
      <c r="U39" s="46"/>
      <c r="V39" s="46"/>
      <c r="W39" s="46"/>
      <c r="X39" s="46"/>
      <c r="Y39" s="46"/>
      <c r="Z39" s="46"/>
      <c r="AA39" s="46"/>
      <c r="AB39" s="46"/>
      <c r="AC39" s="46"/>
      <c r="AD39" s="46"/>
      <c r="AE39" s="46"/>
      <c r="AF39" s="46"/>
      <c r="AG39" s="46"/>
      <c r="AH39" s="46"/>
      <c r="AI39" s="46"/>
      <c r="AJ39" s="46"/>
      <c r="AK39" s="46"/>
      <c r="AL39" s="46"/>
      <c r="AM39" s="46"/>
      <c r="AN39" s="46"/>
      <c r="AO39" s="46"/>
    </row>
    <row r="40" spans="1:41" x14ac:dyDescent="0.2">
      <c r="A40" s="60"/>
      <c r="B40" s="46"/>
      <c r="C40" s="46"/>
      <c r="D40" s="46"/>
      <c r="E40" s="46"/>
      <c r="F40" s="46"/>
      <c r="G40" s="46"/>
      <c r="H40" s="46"/>
      <c r="I40" s="46"/>
      <c r="J40" s="46"/>
      <c r="K40" s="46"/>
      <c r="L40" s="46"/>
      <c r="M40" s="46"/>
      <c r="N40" s="46"/>
      <c r="O40" s="46"/>
      <c r="P40" s="46"/>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row>
    <row r="41" spans="1:41" x14ac:dyDescent="0.2">
      <c r="A41" s="60"/>
      <c r="B41" s="46"/>
      <c r="C41" s="46"/>
      <c r="D41" s="46"/>
      <c r="E41" s="46"/>
      <c r="F41" s="46"/>
      <c r="G41" s="46"/>
      <c r="H41" s="46"/>
      <c r="I41" s="46"/>
      <c r="J41" s="46"/>
      <c r="K41" s="46"/>
      <c r="L41" s="46"/>
      <c r="M41" s="46"/>
      <c r="N41" s="46"/>
      <c r="O41" s="46"/>
      <c r="P41" s="46"/>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row>
    <row r="42" spans="1:41" x14ac:dyDescent="0.2">
      <c r="A42" s="60"/>
      <c r="B42" s="46"/>
      <c r="C42" s="46"/>
      <c r="D42" s="46"/>
      <c r="E42" s="46"/>
      <c r="F42" s="46"/>
      <c r="G42" s="46"/>
      <c r="H42" s="46"/>
      <c r="I42" s="46"/>
      <c r="J42" s="46"/>
      <c r="K42" s="46"/>
      <c r="L42" s="46"/>
      <c r="M42" s="46"/>
      <c r="N42" s="46"/>
      <c r="O42" s="46"/>
      <c r="P42" s="46"/>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row>
    <row r="43" spans="1:41" x14ac:dyDescent="0.2">
      <c r="A43" s="60"/>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c r="AE43" s="46"/>
      <c r="AF43" s="46"/>
      <c r="AG43" s="46"/>
      <c r="AH43" s="46"/>
      <c r="AI43" s="46"/>
      <c r="AJ43" s="46"/>
      <c r="AK43" s="46"/>
      <c r="AL43" s="46"/>
      <c r="AM43" s="46"/>
      <c r="AN43" s="46"/>
      <c r="AO43" s="46"/>
    </row>
    <row r="44" spans="1:41" x14ac:dyDescent="0.2">
      <c r="A44" s="60"/>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row>
    <row r="45" spans="1:41" x14ac:dyDescent="0.2">
      <c r="A45" s="60"/>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c r="AE45" s="46"/>
      <c r="AF45" s="46"/>
      <c r="AG45" s="46"/>
      <c r="AH45" s="46"/>
      <c r="AI45" s="46"/>
      <c r="AJ45" s="46"/>
      <c r="AK45" s="46"/>
      <c r="AL45" s="46"/>
      <c r="AM45" s="46"/>
      <c r="AN45" s="46"/>
      <c r="AO45" s="46"/>
    </row>
    <row r="46" spans="1:41" x14ac:dyDescent="0.2">
      <c r="A46" s="60"/>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c r="AE46" s="46"/>
      <c r="AF46" s="46"/>
      <c r="AG46" s="46"/>
      <c r="AH46" s="46"/>
      <c r="AI46" s="46"/>
      <c r="AJ46" s="46"/>
      <c r="AK46" s="46"/>
      <c r="AL46" s="46"/>
      <c r="AM46" s="46"/>
      <c r="AN46" s="46"/>
      <c r="AO46" s="46"/>
    </row>
    <row r="47" spans="1:41" x14ac:dyDescent="0.2">
      <c r="A47" s="60"/>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c r="AF47" s="46"/>
      <c r="AG47" s="46"/>
      <c r="AH47" s="46"/>
      <c r="AI47" s="46"/>
      <c r="AJ47" s="46"/>
      <c r="AK47" s="46"/>
      <c r="AL47" s="46"/>
      <c r="AM47" s="46"/>
      <c r="AN47" s="46"/>
      <c r="AO47" s="46"/>
    </row>
    <row r="48" spans="1:41" x14ac:dyDescent="0.2">
      <c r="A48" s="60"/>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c r="AF48" s="46"/>
      <c r="AG48" s="46"/>
      <c r="AH48" s="46"/>
      <c r="AI48" s="46"/>
      <c r="AJ48" s="46"/>
      <c r="AK48" s="46"/>
      <c r="AL48" s="46"/>
      <c r="AM48" s="46"/>
      <c r="AN48" s="46"/>
      <c r="AO48" s="46"/>
    </row>
    <row r="49" spans="1:41" x14ac:dyDescent="0.2">
      <c r="A49" s="60"/>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row>
    <row r="50" spans="1:41" x14ac:dyDescent="0.2">
      <c r="A50" s="60"/>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row>
    <row r="51" spans="1:41" x14ac:dyDescent="0.2">
      <c r="A51" s="60"/>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c r="AF51" s="46"/>
      <c r="AG51" s="46"/>
      <c r="AH51" s="46"/>
      <c r="AI51" s="46"/>
      <c r="AJ51" s="46"/>
      <c r="AK51" s="46"/>
      <c r="AL51" s="46"/>
      <c r="AM51" s="46"/>
      <c r="AN51" s="46"/>
      <c r="AO51" s="46"/>
    </row>
    <row r="52" spans="1:41" x14ac:dyDescent="0.2">
      <c r="A52" s="60"/>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row>
    <row r="53" spans="1:41" x14ac:dyDescent="0.2">
      <c r="A53" s="60"/>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row>
    <row r="54" spans="1:41" x14ac:dyDescent="0.2">
      <c r="A54" s="62"/>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c r="AF54" s="46"/>
      <c r="AG54" s="46"/>
      <c r="AH54" s="46"/>
      <c r="AI54" s="46"/>
      <c r="AJ54" s="46"/>
      <c r="AK54" s="46"/>
      <c r="AL54" s="46"/>
      <c r="AM54" s="46"/>
      <c r="AN54" s="46"/>
      <c r="AO54" s="46"/>
    </row>
    <row r="55" spans="1:41" x14ac:dyDescent="0.2">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6"/>
      <c r="AN55" s="46"/>
      <c r="AO55" s="46"/>
    </row>
    <row r="56" spans="1:41" x14ac:dyDescent="0.2">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c r="AF56" s="46"/>
      <c r="AG56" s="46"/>
      <c r="AH56" s="46"/>
      <c r="AI56" s="46"/>
      <c r="AJ56" s="46"/>
      <c r="AK56" s="46"/>
      <c r="AL56" s="46"/>
      <c r="AM56" s="46"/>
      <c r="AN56" s="46"/>
      <c r="AO56" s="46"/>
    </row>
    <row r="57" spans="1:41" x14ac:dyDescent="0.2">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c r="AF57" s="46"/>
      <c r="AG57" s="46"/>
      <c r="AH57" s="46"/>
      <c r="AI57" s="46"/>
      <c r="AJ57" s="46"/>
      <c r="AK57" s="46"/>
      <c r="AL57" s="46"/>
      <c r="AM57" s="46"/>
      <c r="AN57" s="46"/>
      <c r="AO57" s="46"/>
    </row>
  </sheetData>
  <mergeCells count="2">
    <mergeCell ref="A1:D1"/>
    <mergeCell ref="A25:B25"/>
  </mergeCells>
  <pageMargins left="0.70866141732283472" right="0.70866141732283472" top="0.74803149606299213" bottom="0.74803149606299213" header="0.31496062992125984" footer="0.31496062992125984"/>
  <pageSetup paperSize="9" scale="48" orientation="landscape" r:id="rId1"/>
  <headerFooter>
    <oddHeader>&amp;C&amp;"Aptos"&amp;10&amp;K000000 OFFICIAL&amp;1#_x000D_</oddHeader>
    <oddFooter>&amp;C_x000D_&amp;1#&amp;"Aptos"&amp;10&amp;K000000 OFFICIAL</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84404-BBCA-459F-9EE9-31506D45B02F}">
  <sheetPr>
    <pageSetUpPr fitToPage="1"/>
  </sheetPr>
  <dimension ref="A1:AF95"/>
  <sheetViews>
    <sheetView zoomScaleNormal="100" workbookViewId="0"/>
  </sheetViews>
  <sheetFormatPr defaultRowHeight="15" x14ac:dyDescent="0.2"/>
  <cols>
    <col min="1" max="1" width="40.7109375" style="64" customWidth="1"/>
    <col min="2" max="2" width="18.5703125" style="64" customWidth="1"/>
    <col min="3" max="9" width="13.5703125" style="64" customWidth="1"/>
    <col min="10" max="18" width="13.5703125" style="48" customWidth="1"/>
    <col min="19" max="20" width="9.140625" style="64" customWidth="1"/>
    <col min="21" max="29" width="9.140625" style="64"/>
    <col min="30" max="30" width="18.5703125" style="64" bestFit="1" customWidth="1"/>
    <col min="31" max="51" width="9.140625" style="64"/>
    <col min="52" max="52" width="25" style="64" customWidth="1"/>
    <col min="53" max="53" width="24.140625" style="64" customWidth="1"/>
    <col min="54" max="71" width="10.140625" style="64" customWidth="1"/>
    <col min="72" max="307" width="9.140625" style="64"/>
    <col min="308" max="308" width="25" style="64" customWidth="1"/>
    <col min="309" max="309" width="24.140625" style="64" customWidth="1"/>
    <col min="310" max="327" width="10.140625" style="64" customWidth="1"/>
    <col min="328" max="563" width="9.140625" style="64"/>
    <col min="564" max="564" width="25" style="64" customWidth="1"/>
    <col min="565" max="565" width="24.140625" style="64" customWidth="1"/>
    <col min="566" max="583" width="10.140625" style="64" customWidth="1"/>
    <col min="584" max="819" width="9.140625" style="64"/>
    <col min="820" max="820" width="25" style="64" customWidth="1"/>
    <col min="821" max="821" width="24.140625" style="64" customWidth="1"/>
    <col min="822" max="839" width="10.140625" style="64" customWidth="1"/>
    <col min="840" max="1075" width="9.140625" style="64"/>
    <col min="1076" max="1076" width="25" style="64" customWidth="1"/>
    <col min="1077" max="1077" width="24.140625" style="64" customWidth="1"/>
    <col min="1078" max="1095" width="10.140625" style="64" customWidth="1"/>
    <col min="1096" max="1331" width="9.140625" style="64"/>
    <col min="1332" max="1332" width="25" style="64" customWidth="1"/>
    <col min="1333" max="1333" width="24.140625" style="64" customWidth="1"/>
    <col min="1334" max="1351" width="10.140625" style="64" customWidth="1"/>
    <col min="1352" max="1587" width="9.140625" style="64"/>
    <col min="1588" max="1588" width="25" style="64" customWidth="1"/>
    <col min="1589" max="1589" width="24.140625" style="64" customWidth="1"/>
    <col min="1590" max="1607" width="10.140625" style="64" customWidth="1"/>
    <col min="1608" max="1843" width="9.140625" style="64"/>
    <col min="1844" max="1844" width="25" style="64" customWidth="1"/>
    <col min="1845" max="1845" width="24.140625" style="64" customWidth="1"/>
    <col min="1846" max="1863" width="10.140625" style="64" customWidth="1"/>
    <col min="1864" max="2099" width="9.140625" style="64"/>
    <col min="2100" max="2100" width="25" style="64" customWidth="1"/>
    <col min="2101" max="2101" width="24.140625" style="64" customWidth="1"/>
    <col min="2102" max="2119" width="10.140625" style="64" customWidth="1"/>
    <col min="2120" max="2355" width="9.140625" style="64"/>
    <col min="2356" max="2356" width="25" style="64" customWidth="1"/>
    <col min="2357" max="2357" width="24.140625" style="64" customWidth="1"/>
    <col min="2358" max="2375" width="10.140625" style="64" customWidth="1"/>
    <col min="2376" max="2611" width="9.140625" style="64"/>
    <col min="2612" max="2612" width="25" style="64" customWidth="1"/>
    <col min="2613" max="2613" width="24.140625" style="64" customWidth="1"/>
    <col min="2614" max="2631" width="10.140625" style="64" customWidth="1"/>
    <col min="2632" max="2867" width="9.140625" style="64"/>
    <col min="2868" max="2868" width="25" style="64" customWidth="1"/>
    <col min="2869" max="2869" width="24.140625" style="64" customWidth="1"/>
    <col min="2870" max="2887" width="10.140625" style="64" customWidth="1"/>
    <col min="2888" max="3123" width="9.140625" style="64"/>
    <col min="3124" max="3124" width="25" style="64" customWidth="1"/>
    <col min="3125" max="3125" width="24.140625" style="64" customWidth="1"/>
    <col min="3126" max="3143" width="10.140625" style="64" customWidth="1"/>
    <col min="3144" max="3379" width="9.140625" style="64"/>
    <col min="3380" max="3380" width="25" style="64" customWidth="1"/>
    <col min="3381" max="3381" width="24.140625" style="64" customWidth="1"/>
    <col min="3382" max="3399" width="10.140625" style="64" customWidth="1"/>
    <col min="3400" max="3635" width="9.140625" style="64"/>
    <col min="3636" max="3636" width="25" style="64" customWidth="1"/>
    <col min="3637" max="3637" width="24.140625" style="64" customWidth="1"/>
    <col min="3638" max="3655" width="10.140625" style="64" customWidth="1"/>
    <col min="3656" max="3891" width="9.140625" style="64"/>
    <col min="3892" max="3892" width="25" style="64" customWidth="1"/>
    <col min="3893" max="3893" width="24.140625" style="64" customWidth="1"/>
    <col min="3894" max="3911" width="10.140625" style="64" customWidth="1"/>
    <col min="3912" max="4147" width="9.140625" style="64"/>
    <col min="4148" max="4148" width="25" style="64" customWidth="1"/>
    <col min="4149" max="4149" width="24.140625" style="64" customWidth="1"/>
    <col min="4150" max="4167" width="10.140625" style="64" customWidth="1"/>
    <col min="4168" max="4403" width="9.140625" style="64"/>
    <col min="4404" max="4404" width="25" style="64" customWidth="1"/>
    <col min="4405" max="4405" width="24.140625" style="64" customWidth="1"/>
    <col min="4406" max="4423" width="10.140625" style="64" customWidth="1"/>
    <col min="4424" max="4659" width="9.140625" style="64"/>
    <col min="4660" max="4660" width="25" style="64" customWidth="1"/>
    <col min="4661" max="4661" width="24.140625" style="64" customWidth="1"/>
    <col min="4662" max="4679" width="10.140625" style="64" customWidth="1"/>
    <col min="4680" max="4915" width="9.140625" style="64"/>
    <col min="4916" max="4916" width="25" style="64" customWidth="1"/>
    <col min="4917" max="4917" width="24.140625" style="64" customWidth="1"/>
    <col min="4918" max="4935" width="10.140625" style="64" customWidth="1"/>
    <col min="4936" max="5171" width="9.140625" style="64"/>
    <col min="5172" max="5172" width="25" style="64" customWidth="1"/>
    <col min="5173" max="5173" width="24.140625" style="64" customWidth="1"/>
    <col min="5174" max="5191" width="10.140625" style="64" customWidth="1"/>
    <col min="5192" max="5427" width="9.140625" style="64"/>
    <col min="5428" max="5428" width="25" style="64" customWidth="1"/>
    <col min="5429" max="5429" width="24.140625" style="64" customWidth="1"/>
    <col min="5430" max="5447" width="10.140625" style="64" customWidth="1"/>
    <col min="5448" max="5683" width="9.140625" style="64"/>
    <col min="5684" max="5684" width="25" style="64" customWidth="1"/>
    <col min="5685" max="5685" width="24.140625" style="64" customWidth="1"/>
    <col min="5686" max="5703" width="10.140625" style="64" customWidth="1"/>
    <col min="5704" max="5939" width="9.140625" style="64"/>
    <col min="5940" max="5940" width="25" style="64" customWidth="1"/>
    <col min="5941" max="5941" width="24.140625" style="64" customWidth="1"/>
    <col min="5942" max="5959" width="10.140625" style="64" customWidth="1"/>
    <col min="5960" max="6195" width="9.140625" style="64"/>
    <col min="6196" max="6196" width="25" style="64" customWidth="1"/>
    <col min="6197" max="6197" width="24.140625" style="64" customWidth="1"/>
    <col min="6198" max="6215" width="10.140625" style="64" customWidth="1"/>
    <col min="6216" max="6451" width="9.140625" style="64"/>
    <col min="6452" max="6452" width="25" style="64" customWidth="1"/>
    <col min="6453" max="6453" width="24.140625" style="64" customWidth="1"/>
    <col min="6454" max="6471" width="10.140625" style="64" customWidth="1"/>
    <col min="6472" max="6707" width="9.140625" style="64"/>
    <col min="6708" max="6708" width="25" style="64" customWidth="1"/>
    <col min="6709" max="6709" width="24.140625" style="64" customWidth="1"/>
    <col min="6710" max="6727" width="10.140625" style="64" customWidth="1"/>
    <col min="6728" max="6963" width="9.140625" style="64"/>
    <col min="6964" max="6964" width="25" style="64" customWidth="1"/>
    <col min="6965" max="6965" width="24.140625" style="64" customWidth="1"/>
    <col min="6966" max="6983" width="10.140625" style="64" customWidth="1"/>
    <col min="6984" max="7219" width="9.140625" style="64"/>
    <col min="7220" max="7220" width="25" style="64" customWidth="1"/>
    <col min="7221" max="7221" width="24.140625" style="64" customWidth="1"/>
    <col min="7222" max="7239" width="10.140625" style="64" customWidth="1"/>
    <col min="7240" max="7475" width="9.140625" style="64"/>
    <col min="7476" max="7476" width="25" style="64" customWidth="1"/>
    <col min="7477" max="7477" width="24.140625" style="64" customWidth="1"/>
    <col min="7478" max="7495" width="10.140625" style="64" customWidth="1"/>
    <col min="7496" max="7731" width="9.140625" style="64"/>
    <col min="7732" max="7732" width="25" style="64" customWidth="1"/>
    <col min="7733" max="7733" width="24.140625" style="64" customWidth="1"/>
    <col min="7734" max="7751" width="10.140625" style="64" customWidth="1"/>
    <col min="7752" max="7987" width="9.140625" style="64"/>
    <col min="7988" max="7988" width="25" style="64" customWidth="1"/>
    <col min="7989" max="7989" width="24.140625" style="64" customWidth="1"/>
    <col min="7990" max="8007" width="10.140625" style="64" customWidth="1"/>
    <col min="8008" max="8243" width="9.140625" style="64"/>
    <col min="8244" max="8244" width="25" style="64" customWidth="1"/>
    <col min="8245" max="8245" width="24.140625" style="64" customWidth="1"/>
    <col min="8246" max="8263" width="10.140625" style="64" customWidth="1"/>
    <col min="8264" max="8499" width="9.140625" style="64"/>
    <col min="8500" max="8500" width="25" style="64" customWidth="1"/>
    <col min="8501" max="8501" width="24.140625" style="64" customWidth="1"/>
    <col min="8502" max="8519" width="10.140625" style="64" customWidth="1"/>
    <col min="8520" max="8755" width="9.140625" style="64"/>
    <col min="8756" max="8756" width="25" style="64" customWidth="1"/>
    <col min="8757" max="8757" width="24.140625" style="64" customWidth="1"/>
    <col min="8758" max="8775" width="10.140625" style="64" customWidth="1"/>
    <col min="8776" max="9011" width="9.140625" style="64"/>
    <col min="9012" max="9012" width="25" style="64" customWidth="1"/>
    <col min="9013" max="9013" width="24.140625" style="64" customWidth="1"/>
    <col min="9014" max="9031" width="10.140625" style="64" customWidth="1"/>
    <col min="9032" max="9267" width="9.140625" style="64"/>
    <col min="9268" max="9268" width="25" style="64" customWidth="1"/>
    <col min="9269" max="9269" width="24.140625" style="64" customWidth="1"/>
    <col min="9270" max="9287" width="10.140625" style="64" customWidth="1"/>
    <col min="9288" max="9523" width="9.140625" style="64"/>
    <col min="9524" max="9524" width="25" style="64" customWidth="1"/>
    <col min="9525" max="9525" width="24.140625" style="64" customWidth="1"/>
    <col min="9526" max="9543" width="10.140625" style="64" customWidth="1"/>
    <col min="9544" max="9779" width="9.140625" style="64"/>
    <col min="9780" max="9780" width="25" style="64" customWidth="1"/>
    <col min="9781" max="9781" width="24.140625" style="64" customWidth="1"/>
    <col min="9782" max="9799" width="10.140625" style="64" customWidth="1"/>
    <col min="9800" max="10035" width="9.140625" style="64"/>
    <col min="10036" max="10036" width="25" style="64" customWidth="1"/>
    <col min="10037" max="10037" width="24.140625" style="64" customWidth="1"/>
    <col min="10038" max="10055" width="10.140625" style="64" customWidth="1"/>
    <col min="10056" max="10291" width="9.140625" style="64"/>
    <col min="10292" max="10292" width="25" style="64" customWidth="1"/>
    <col min="10293" max="10293" width="24.140625" style="64" customWidth="1"/>
    <col min="10294" max="10311" width="10.140625" style="64" customWidth="1"/>
    <col min="10312" max="10547" width="9.140625" style="64"/>
    <col min="10548" max="10548" width="25" style="64" customWidth="1"/>
    <col min="10549" max="10549" width="24.140625" style="64" customWidth="1"/>
    <col min="10550" max="10567" width="10.140625" style="64" customWidth="1"/>
    <col min="10568" max="10803" width="9.140625" style="64"/>
    <col min="10804" max="10804" width="25" style="64" customWidth="1"/>
    <col min="10805" max="10805" width="24.140625" style="64" customWidth="1"/>
    <col min="10806" max="10823" width="10.140625" style="64" customWidth="1"/>
    <col min="10824" max="11059" width="9.140625" style="64"/>
    <col min="11060" max="11060" width="25" style="64" customWidth="1"/>
    <col min="11061" max="11061" width="24.140625" style="64" customWidth="1"/>
    <col min="11062" max="11079" width="10.140625" style="64" customWidth="1"/>
    <col min="11080" max="11315" width="9.140625" style="64"/>
    <col min="11316" max="11316" width="25" style="64" customWidth="1"/>
    <col min="11317" max="11317" width="24.140625" style="64" customWidth="1"/>
    <col min="11318" max="11335" width="10.140625" style="64" customWidth="1"/>
    <col min="11336" max="11571" width="9.140625" style="64"/>
    <col min="11572" max="11572" width="25" style="64" customWidth="1"/>
    <col min="11573" max="11573" width="24.140625" style="64" customWidth="1"/>
    <col min="11574" max="11591" width="10.140625" style="64" customWidth="1"/>
    <col min="11592" max="11827" width="9.140625" style="64"/>
    <col min="11828" max="11828" width="25" style="64" customWidth="1"/>
    <col min="11829" max="11829" width="24.140625" style="64" customWidth="1"/>
    <col min="11830" max="11847" width="10.140625" style="64" customWidth="1"/>
    <col min="11848" max="12083" width="9.140625" style="64"/>
    <col min="12084" max="12084" width="25" style="64" customWidth="1"/>
    <col min="12085" max="12085" width="24.140625" style="64" customWidth="1"/>
    <col min="12086" max="12103" width="10.140625" style="64" customWidth="1"/>
    <col min="12104" max="12339" width="9.140625" style="64"/>
    <col min="12340" max="12340" width="25" style="64" customWidth="1"/>
    <col min="12341" max="12341" width="24.140625" style="64" customWidth="1"/>
    <col min="12342" max="12359" width="10.140625" style="64" customWidth="1"/>
    <col min="12360" max="12595" width="9.140625" style="64"/>
    <col min="12596" max="12596" width="25" style="64" customWidth="1"/>
    <col min="12597" max="12597" width="24.140625" style="64" customWidth="1"/>
    <col min="12598" max="12615" width="10.140625" style="64" customWidth="1"/>
    <col min="12616" max="12851" width="9.140625" style="64"/>
    <col min="12852" max="12852" width="25" style="64" customWidth="1"/>
    <col min="12853" max="12853" width="24.140625" style="64" customWidth="1"/>
    <col min="12854" max="12871" width="10.140625" style="64" customWidth="1"/>
    <col min="12872" max="13107" width="9.140625" style="64"/>
    <col min="13108" max="13108" width="25" style="64" customWidth="1"/>
    <col min="13109" max="13109" width="24.140625" style="64" customWidth="1"/>
    <col min="13110" max="13127" width="10.140625" style="64" customWidth="1"/>
    <col min="13128" max="13363" width="9.140625" style="64"/>
    <col min="13364" max="13364" width="25" style="64" customWidth="1"/>
    <col min="13365" max="13365" width="24.140625" style="64" customWidth="1"/>
    <col min="13366" max="13383" width="10.140625" style="64" customWidth="1"/>
    <col min="13384" max="13619" width="9.140625" style="64"/>
    <col min="13620" max="13620" width="25" style="64" customWidth="1"/>
    <col min="13621" max="13621" width="24.140625" style="64" customWidth="1"/>
    <col min="13622" max="13639" width="10.140625" style="64" customWidth="1"/>
    <col min="13640" max="13877" width="9.140625" style="64"/>
    <col min="13878" max="13892" width="9.140625" style="64" customWidth="1"/>
    <col min="13893" max="16384" width="9.140625" style="64"/>
  </cols>
  <sheetData>
    <row r="1" spans="1:21" ht="20.25" customHeight="1" x14ac:dyDescent="0.25">
      <c r="A1" s="49" t="s">
        <v>167</v>
      </c>
      <c r="B1" s="49"/>
      <c r="C1" s="49"/>
      <c r="D1" s="49"/>
      <c r="E1" s="49"/>
      <c r="F1" s="49"/>
      <c r="G1" s="49"/>
      <c r="H1" s="49"/>
      <c r="I1" s="49"/>
      <c r="J1" s="49"/>
      <c r="K1" s="49"/>
      <c r="L1" s="47"/>
      <c r="M1" s="47"/>
      <c r="N1" s="47"/>
      <c r="O1" s="47"/>
      <c r="P1" s="47"/>
      <c r="Q1" s="47"/>
      <c r="R1" s="47"/>
      <c r="S1" s="46"/>
      <c r="T1" s="46"/>
      <c r="U1" s="46"/>
    </row>
    <row r="2" spans="1:21" ht="27.75" customHeight="1" x14ac:dyDescent="0.25">
      <c r="A2" s="49" t="s">
        <v>168</v>
      </c>
      <c r="B2" s="46"/>
      <c r="C2" s="50"/>
      <c r="D2" s="50"/>
      <c r="E2" s="50"/>
      <c r="F2" s="50"/>
      <c r="G2" s="50"/>
      <c r="H2" s="50"/>
      <c r="I2" s="50"/>
      <c r="J2" s="46"/>
      <c r="K2" s="46"/>
      <c r="L2" s="46"/>
      <c r="M2" s="46"/>
      <c r="N2" s="46"/>
      <c r="O2" s="46"/>
      <c r="P2" s="46"/>
      <c r="Q2" s="46"/>
      <c r="R2" s="46"/>
      <c r="S2" s="46"/>
      <c r="T2" s="46"/>
      <c r="U2" s="46"/>
    </row>
    <row r="3" spans="1:21" ht="15.75" x14ac:dyDescent="0.25">
      <c r="A3" s="51" t="s">
        <v>9</v>
      </c>
      <c r="B3" s="49"/>
      <c r="C3" s="46"/>
      <c r="D3" s="46"/>
      <c r="E3" s="46"/>
      <c r="F3" s="46"/>
      <c r="G3" s="46"/>
      <c r="H3" s="46"/>
      <c r="I3" s="46"/>
      <c r="J3" s="46"/>
      <c r="K3" s="46"/>
      <c r="L3" s="46"/>
      <c r="M3" s="46"/>
      <c r="N3" s="46"/>
      <c r="O3" s="46"/>
      <c r="P3" s="46"/>
      <c r="Q3" s="46"/>
      <c r="R3" s="46"/>
      <c r="S3" s="46"/>
      <c r="T3" s="46"/>
      <c r="U3" s="46"/>
    </row>
    <row r="4" spans="1:21" ht="15" customHeight="1" thickBot="1" x14ac:dyDescent="0.25">
      <c r="A4" s="51" t="s">
        <v>107</v>
      </c>
      <c r="B4" s="46"/>
      <c r="C4" s="46"/>
      <c r="D4" s="46"/>
      <c r="E4" s="46"/>
      <c r="F4" s="46"/>
      <c r="G4" s="46"/>
      <c r="H4" s="46"/>
      <c r="I4" s="46"/>
      <c r="J4" s="46"/>
      <c r="K4" s="46"/>
      <c r="L4" s="46"/>
      <c r="M4" s="46"/>
      <c r="N4" s="46"/>
      <c r="O4" s="46"/>
      <c r="P4" s="46"/>
      <c r="Q4" s="46"/>
      <c r="R4" s="46"/>
      <c r="S4" s="46"/>
      <c r="T4" s="46"/>
      <c r="U4" s="46"/>
    </row>
    <row r="5" spans="1:21" ht="66" customHeight="1" thickBot="1" x14ac:dyDescent="0.25">
      <c r="A5" s="65"/>
      <c r="B5" s="66" t="s">
        <v>8</v>
      </c>
      <c r="C5" s="66" t="s">
        <v>53</v>
      </c>
      <c r="D5" s="66" t="s">
        <v>54</v>
      </c>
      <c r="E5" s="66" t="s">
        <v>55</v>
      </c>
      <c r="F5" s="66" t="s">
        <v>56</v>
      </c>
      <c r="G5" s="66" t="s">
        <v>57</v>
      </c>
      <c r="H5" s="66" t="s">
        <v>58</v>
      </c>
      <c r="I5" s="66" t="s">
        <v>59</v>
      </c>
      <c r="J5" s="66" t="s">
        <v>60</v>
      </c>
      <c r="K5" s="66" t="s">
        <v>61</v>
      </c>
      <c r="L5" s="66" t="s">
        <v>62</v>
      </c>
      <c r="M5" s="66" t="s">
        <v>63</v>
      </c>
      <c r="N5" s="66" t="s">
        <v>64</v>
      </c>
      <c r="O5" s="66" t="s">
        <v>65</v>
      </c>
      <c r="P5" s="66" t="s">
        <v>66</v>
      </c>
      <c r="Q5" s="66" t="s">
        <v>104</v>
      </c>
      <c r="R5" s="46"/>
      <c r="S5" s="46"/>
      <c r="T5" s="46"/>
    </row>
    <row r="6" spans="1:21" ht="31.5" customHeight="1" x14ac:dyDescent="0.25">
      <c r="A6" s="67" t="s">
        <v>105</v>
      </c>
      <c r="B6" s="68"/>
      <c r="C6" s="68"/>
      <c r="D6" s="68"/>
      <c r="E6" s="68"/>
      <c r="F6" s="68"/>
      <c r="G6" s="68"/>
      <c r="H6" s="68"/>
      <c r="I6" s="68"/>
      <c r="J6" s="68"/>
      <c r="K6" s="68"/>
      <c r="L6" s="68"/>
      <c r="M6" s="68"/>
      <c r="N6" s="68"/>
      <c r="O6" s="68"/>
      <c r="P6" s="68"/>
      <c r="Q6" s="68"/>
      <c r="R6" s="46"/>
      <c r="S6" s="46"/>
      <c r="T6" s="46"/>
    </row>
    <row r="7" spans="1:21" s="69" customFormat="1" ht="31.5" customHeight="1" x14ac:dyDescent="0.25">
      <c r="A7" s="56" t="s">
        <v>150</v>
      </c>
      <c r="B7" s="92">
        <f>FIRE1005_working!B7</f>
        <v>6.6854201700000003E-3</v>
      </c>
      <c r="C7" s="92">
        <f>FIRE1005_working!C7</f>
        <v>6.55541049E-3</v>
      </c>
      <c r="D7" s="92">
        <f>FIRE1005_working!D7</f>
        <v>6.99339161E-3</v>
      </c>
      <c r="E7" s="92">
        <f>FIRE1005_working!E7</f>
        <v>6.9342497399999996E-3</v>
      </c>
      <c r="F7" s="92">
        <f>FIRE1005_working!F7</f>
        <v>6.8872182500000004E-3</v>
      </c>
      <c r="G7" s="92">
        <f>FIRE1005_working!G7</f>
        <v>6.9267876100000004E-3</v>
      </c>
      <c r="H7" s="92">
        <f>FIRE1005_working!H7</f>
        <v>6.7839807199999999E-3</v>
      </c>
      <c r="I7" s="92">
        <f>FIRE1005_working!I7</f>
        <v>6.9900837699999998E-3</v>
      </c>
      <c r="J7" s="92">
        <f>FIRE1005_working!J7</f>
        <v>7.0690751800000003E-3</v>
      </c>
      <c r="K7" s="92">
        <f>FIRE1005_working!K7</f>
        <v>7.1676423600000004E-3</v>
      </c>
      <c r="L7" s="92">
        <f>FIRE1005_working!L7</f>
        <v>7.1803431999999997E-3</v>
      </c>
      <c r="M7" s="92">
        <f>FIRE1005_working!M7</f>
        <v>7.1857377999999996E-3</v>
      </c>
      <c r="N7" s="92">
        <f>FIRE1005_working!N7</f>
        <v>7.15377722E-3</v>
      </c>
      <c r="O7" s="92">
        <f>FIRE1005_working!O7</f>
        <v>7.3119059000000004E-3</v>
      </c>
      <c r="P7" s="92">
        <f>FIRE1005_working!P7</f>
        <v>7.1897010299999996E-3</v>
      </c>
      <c r="Q7" s="92">
        <f>FIRE1005_working!Q7</f>
        <v>7.1404090000000003E-3</v>
      </c>
      <c r="R7" s="49"/>
      <c r="S7" s="49"/>
      <c r="T7" s="49"/>
    </row>
    <row r="8" spans="1:21" s="69" customFormat="1" ht="18" customHeight="1" x14ac:dyDescent="0.25">
      <c r="A8" s="70" t="s">
        <v>169</v>
      </c>
      <c r="B8" s="93">
        <f>FIRE1005_working!B8</f>
        <v>6.3107374400000003E-3</v>
      </c>
      <c r="C8" s="93">
        <f>FIRE1005_working!C8</f>
        <v>6.2401843499999997E-3</v>
      </c>
      <c r="D8" s="93">
        <f>FIRE1005_working!D8</f>
        <v>6.3567935399999999E-3</v>
      </c>
      <c r="E8" s="93">
        <f>FIRE1005_working!E8</f>
        <v>6.4010622999999996E-3</v>
      </c>
      <c r="F8" s="93">
        <f>FIRE1005_working!F8</f>
        <v>6.5592958699999997E-3</v>
      </c>
      <c r="G8" s="93">
        <f>FIRE1005_working!G8</f>
        <v>6.8806181400000001E-3</v>
      </c>
      <c r="H8" s="93">
        <f>FIRE1005_working!H8</f>
        <v>6.7751562499999999E-3</v>
      </c>
      <c r="I8" s="93">
        <f>FIRE1005_working!I8</f>
        <v>6.8004941400000001E-3</v>
      </c>
      <c r="J8" s="93">
        <f>FIRE1005_working!J8</f>
        <v>6.8508423199999998E-3</v>
      </c>
      <c r="K8" s="93">
        <f>FIRE1005_working!K8</f>
        <v>6.8195447499999999E-3</v>
      </c>
      <c r="L8" s="93">
        <f>FIRE1005_working!L8</f>
        <v>6.8126824099999997E-3</v>
      </c>
      <c r="M8" s="93">
        <f>FIRE1005_working!M8</f>
        <v>6.8066969799999997E-3</v>
      </c>
      <c r="N8" s="93">
        <f>FIRE1005_working!N8</f>
        <v>6.8556022099999997E-3</v>
      </c>
      <c r="O8" s="93">
        <f>FIRE1005_working!O8</f>
        <v>6.8390461100000001E-3</v>
      </c>
      <c r="P8" s="93">
        <f>FIRE1005_working!P8</f>
        <v>6.8209913299999998E-3</v>
      </c>
      <c r="Q8" s="93">
        <f>FIRE1005_working!Q8</f>
        <v>6.85401365E-3</v>
      </c>
      <c r="R8" s="49"/>
      <c r="S8" s="49"/>
      <c r="T8" s="49"/>
    </row>
    <row r="9" spans="1:21" ht="18" customHeight="1" x14ac:dyDescent="0.2">
      <c r="A9" s="46" t="s">
        <v>170</v>
      </c>
      <c r="B9" s="93">
        <f>FIRE1005_working!B9</f>
        <v>5.5359268400000002E-3</v>
      </c>
      <c r="C9" s="93">
        <f>FIRE1005_working!C9</f>
        <v>5.5358467200000002E-3</v>
      </c>
      <c r="D9" s="93">
        <f>FIRE1005_working!D9</f>
        <v>5.7158990699999997E-3</v>
      </c>
      <c r="E9" s="93">
        <f>FIRE1005_working!E9</f>
        <v>5.8016170100000002E-3</v>
      </c>
      <c r="F9" s="93">
        <f>FIRE1005_working!F9</f>
        <v>6.0045505900000002E-3</v>
      </c>
      <c r="G9" s="93">
        <f>FIRE1005_working!G9</f>
        <v>6.1024156499999999E-3</v>
      </c>
      <c r="H9" s="93">
        <f>FIRE1005_working!H9</f>
        <v>6.0691659300000003E-3</v>
      </c>
      <c r="I9" s="93">
        <f>FIRE1005_working!I9</f>
        <v>7.0846598000000004E-3</v>
      </c>
      <c r="J9" s="93">
        <f>FIRE1005_working!J9</f>
        <v>7.9055263099999992E-3</v>
      </c>
      <c r="K9" s="93">
        <f>FIRE1005_working!K9</f>
        <v>8.14440705E-3</v>
      </c>
      <c r="L9" s="93">
        <f>FIRE1005_working!L9</f>
        <v>8.9653704699999993E-3</v>
      </c>
      <c r="M9" s="93">
        <f>FIRE1005_working!M9</f>
        <v>9.0767485499999995E-3</v>
      </c>
      <c r="N9" s="93">
        <f>FIRE1005_working!N9</f>
        <v>9.4434196299999999E-3</v>
      </c>
      <c r="O9" s="93">
        <f>FIRE1005_working!O9</f>
        <v>1.007070666E-2</v>
      </c>
      <c r="P9" s="93">
        <f>FIRE1005_working!P9</f>
        <v>9.4870571799999994E-3</v>
      </c>
      <c r="Q9" s="93">
        <f>FIRE1005_working!Q9</f>
        <v>9.6831931800000007E-3</v>
      </c>
      <c r="R9" s="46"/>
      <c r="S9" s="46"/>
      <c r="T9" s="46"/>
    </row>
    <row r="10" spans="1:21" s="48" customFormat="1" ht="18" customHeight="1" x14ac:dyDescent="0.2">
      <c r="A10" s="46" t="s">
        <v>171</v>
      </c>
      <c r="B10" s="93">
        <f>FIRE1005_working!B10</f>
        <v>6.5626316100000004E-3</v>
      </c>
      <c r="C10" s="93">
        <f>FIRE1005_working!C10</f>
        <v>6.4533705800000002E-3</v>
      </c>
      <c r="D10" s="93">
        <f>FIRE1005_working!D10</f>
        <v>6.6314529100000002E-3</v>
      </c>
      <c r="E10" s="93">
        <f>FIRE1005_working!E10</f>
        <v>6.6224601700000003E-3</v>
      </c>
      <c r="F10" s="93">
        <f>FIRE1005_working!F10</f>
        <v>6.82582647E-3</v>
      </c>
      <c r="G10" s="93">
        <f>FIRE1005_working!G10</f>
        <v>6.8563411900000003E-3</v>
      </c>
      <c r="H10" s="93">
        <f>FIRE1005_working!H10</f>
        <v>6.8899381000000004E-3</v>
      </c>
      <c r="I10" s="93">
        <f>FIRE1005_working!I10</f>
        <v>6.8735515599999998E-3</v>
      </c>
      <c r="J10" s="93">
        <f>FIRE1005_working!J10</f>
        <v>6.8187330900000001E-3</v>
      </c>
      <c r="K10" s="93">
        <f>FIRE1005_working!K10</f>
        <v>6.8592299400000003E-3</v>
      </c>
      <c r="L10" s="93">
        <f>FIRE1005_working!L10</f>
        <v>6.6610079099999999E-3</v>
      </c>
      <c r="M10" s="93">
        <f>FIRE1005_working!M10</f>
        <v>6.8210044800000001E-3</v>
      </c>
      <c r="N10" s="93">
        <f>FIRE1005_working!N10</f>
        <v>7.0223120899999998E-3</v>
      </c>
      <c r="O10" s="93">
        <f>FIRE1005_working!O10</f>
        <v>7.1785654299999996E-3</v>
      </c>
      <c r="P10" s="93">
        <f>FIRE1005_working!P10</f>
        <v>7.2326663799999998E-3</v>
      </c>
      <c r="Q10" s="93">
        <f>FIRE1005_working!Q10</f>
        <v>7.3134371500000002E-3</v>
      </c>
      <c r="R10" s="46"/>
      <c r="S10" s="46"/>
      <c r="T10" s="46"/>
    </row>
    <row r="11" spans="1:21" s="48" customFormat="1" ht="18" customHeight="1" x14ac:dyDescent="0.2">
      <c r="A11" s="46" t="s">
        <v>172</v>
      </c>
      <c r="B11" s="93">
        <f>FIRE1005_working!B11</f>
        <v>7.3480945999999997E-3</v>
      </c>
      <c r="C11" s="93">
        <f>FIRE1005_working!C11</f>
        <v>6.8633931100000002E-3</v>
      </c>
      <c r="D11" s="93">
        <f>FIRE1005_working!D11</f>
        <v>8.9910755800000006E-3</v>
      </c>
      <c r="E11" s="93">
        <f>FIRE1005_working!E11</f>
        <v>7.9909179500000007E-3</v>
      </c>
      <c r="F11" s="93">
        <f>FIRE1005_working!F11</f>
        <v>7.3669081900000002E-3</v>
      </c>
      <c r="G11" s="93">
        <f>FIRE1005_working!G11</f>
        <v>7.5753748800000001E-3</v>
      </c>
      <c r="H11" s="93">
        <f>FIRE1005_working!H11</f>
        <v>7.1745540900000002E-3</v>
      </c>
      <c r="I11" s="93">
        <f>FIRE1005_working!I11</f>
        <v>6.7105119600000002E-3</v>
      </c>
      <c r="J11" s="93">
        <f>FIRE1005_working!J11</f>
        <v>6.6317150700000004E-3</v>
      </c>
      <c r="K11" s="93">
        <f>FIRE1005_working!K11</f>
        <v>7.7491164099999996E-3</v>
      </c>
      <c r="L11" s="93">
        <f>FIRE1005_working!L11</f>
        <v>7.5892340899999999E-3</v>
      </c>
      <c r="M11" s="93">
        <f>FIRE1005_working!M11</f>
        <v>6.8333791899999998E-3</v>
      </c>
      <c r="N11" s="93">
        <f>FIRE1005_working!N11</f>
        <v>6.7257813600000004E-3</v>
      </c>
      <c r="O11" s="93">
        <f>FIRE1005_working!O11</f>
        <v>7.57646677E-3</v>
      </c>
      <c r="P11" s="93">
        <f>FIRE1005_working!P11</f>
        <v>7.17252715E-3</v>
      </c>
      <c r="Q11" s="93">
        <f>FIRE1005_working!Q11</f>
        <v>6.5647768399999997E-3</v>
      </c>
      <c r="R11" s="46"/>
      <c r="S11" s="46"/>
      <c r="T11" s="46"/>
    </row>
    <row r="12" spans="1:21" s="57" customFormat="1" ht="18" customHeight="1" x14ac:dyDescent="0.25">
      <c r="A12" s="70" t="s">
        <v>173</v>
      </c>
      <c r="B12" s="93">
        <f>FIRE1005_working!B12</f>
        <v>7.4063513799999996E-3</v>
      </c>
      <c r="C12" s="93">
        <f>FIRE1005_working!C12</f>
        <v>7.3805632199999997E-3</v>
      </c>
      <c r="D12" s="93">
        <f>FIRE1005_working!D12</f>
        <v>7.7398343399999996E-3</v>
      </c>
      <c r="E12" s="93">
        <f>FIRE1005_working!E12</f>
        <v>7.9113633100000007E-3</v>
      </c>
      <c r="F12" s="93">
        <f>FIRE1005_working!F12</f>
        <v>7.5803801699999996E-3</v>
      </c>
      <c r="G12" s="93">
        <f>FIRE1005_working!G12</f>
        <v>7.6185946200000004E-3</v>
      </c>
      <c r="H12" s="93">
        <f>FIRE1005_working!H12</f>
        <v>7.3371831000000002E-3</v>
      </c>
      <c r="I12" s="93">
        <f>FIRE1005_working!I12</f>
        <v>7.2193536199999997E-3</v>
      </c>
      <c r="J12" s="93">
        <f>FIRE1005_working!J12</f>
        <v>7.3111686499999998E-3</v>
      </c>
      <c r="K12" s="93">
        <f>FIRE1005_working!K12</f>
        <v>7.3450320200000004E-3</v>
      </c>
      <c r="L12" s="93">
        <f>FIRE1005_working!L12</f>
        <v>7.1099767400000001E-3</v>
      </c>
      <c r="M12" s="93">
        <f>FIRE1005_working!M12</f>
        <v>7.2828137199999997E-3</v>
      </c>
      <c r="N12" s="93">
        <f>FIRE1005_working!N12</f>
        <v>6.9448851599999998E-3</v>
      </c>
      <c r="O12" s="93">
        <f>FIRE1005_working!O12</f>
        <v>7.0817539200000003E-3</v>
      </c>
      <c r="P12" s="93">
        <f>FIRE1005_working!P12</f>
        <v>6.9705247200000002E-3</v>
      </c>
      <c r="Q12" s="93">
        <f>FIRE1005_working!Q12</f>
        <v>7.0130186600000002E-3</v>
      </c>
      <c r="R12" s="49"/>
      <c r="S12" s="49"/>
      <c r="T12" s="49"/>
    </row>
    <row r="13" spans="1:21" ht="18" customHeight="1" x14ac:dyDescent="0.2">
      <c r="A13" s="46" t="s">
        <v>174</v>
      </c>
      <c r="B13" s="93">
        <f>FIRE1005_working!B13</f>
        <v>6.77637897E-3</v>
      </c>
      <c r="C13" s="93">
        <f>FIRE1005_working!C13</f>
        <v>6.7827007399999997E-3</v>
      </c>
      <c r="D13" s="93">
        <f>FIRE1005_working!D13</f>
        <v>6.9447282599999997E-3</v>
      </c>
      <c r="E13" s="93">
        <f>FIRE1005_working!E13</f>
        <v>7.2112324800000004E-3</v>
      </c>
      <c r="F13" s="93">
        <f>FIRE1005_working!F13</f>
        <v>7.2222412399999998E-3</v>
      </c>
      <c r="G13" s="93">
        <f>FIRE1005_working!G13</f>
        <v>7.2878359000000002E-3</v>
      </c>
      <c r="H13" s="93">
        <f>FIRE1005_working!H13</f>
        <v>7.2689389700000004E-3</v>
      </c>
      <c r="I13" s="93">
        <f>FIRE1005_working!I13</f>
        <v>7.2855242399999997E-3</v>
      </c>
      <c r="J13" s="93">
        <f>FIRE1005_working!J13</f>
        <v>7.23765869E-3</v>
      </c>
      <c r="K13" s="93">
        <f>FIRE1005_working!K13</f>
        <v>7.1237657400000003E-3</v>
      </c>
      <c r="L13" s="93">
        <f>FIRE1005_working!L13</f>
        <v>7.2201405099999996E-3</v>
      </c>
      <c r="M13" s="93">
        <f>FIRE1005_working!M13</f>
        <v>7.3497499299999998E-3</v>
      </c>
      <c r="N13" s="93">
        <f>FIRE1005_working!N13</f>
        <v>7.1546952499999998E-3</v>
      </c>
      <c r="O13" s="93">
        <f>FIRE1005_working!O13</f>
        <v>7.2724989300000003E-3</v>
      </c>
      <c r="P13" s="93">
        <f>FIRE1005_working!P13</f>
        <v>7.2404599699999999E-3</v>
      </c>
      <c r="Q13" s="93">
        <f>FIRE1005_working!Q13</f>
        <v>7.2475909900000003E-3</v>
      </c>
      <c r="R13" s="46"/>
      <c r="S13" s="46"/>
      <c r="T13" s="46"/>
    </row>
    <row r="14" spans="1:21" s="48" customFormat="1" ht="31.5" customHeight="1" x14ac:dyDescent="0.25">
      <c r="A14" s="71" t="s">
        <v>106</v>
      </c>
      <c r="B14" s="45"/>
      <c r="C14" s="45"/>
      <c r="D14" s="45"/>
      <c r="E14" s="45"/>
      <c r="F14" s="45"/>
      <c r="G14" s="45"/>
      <c r="H14" s="45"/>
      <c r="I14" s="45"/>
      <c r="J14" s="45"/>
      <c r="K14" s="45"/>
      <c r="L14" s="45"/>
      <c r="M14" s="45"/>
      <c r="N14" s="45"/>
      <c r="O14" s="45"/>
      <c r="P14" s="45"/>
      <c r="Q14" s="45"/>
      <c r="R14" s="46"/>
      <c r="S14" s="46"/>
      <c r="T14" s="46"/>
    </row>
    <row r="15" spans="1:21" s="69" customFormat="1" ht="31.5" customHeight="1" x14ac:dyDescent="0.25">
      <c r="A15" s="56" t="s">
        <v>150</v>
      </c>
      <c r="B15" s="44">
        <f>FIRE1005_working!B15</f>
        <v>119765</v>
      </c>
      <c r="C15" s="44">
        <f>FIRE1005_working!C15</f>
        <v>109890</v>
      </c>
      <c r="D15" s="44">
        <f>FIRE1005_working!D15</f>
        <v>112492</v>
      </c>
      <c r="E15" s="44">
        <f>FIRE1005_working!E15</f>
        <v>110312</v>
      </c>
      <c r="F15" s="44">
        <f>FIRE1005_working!F15</f>
        <v>107081</v>
      </c>
      <c r="G15" s="44">
        <f>FIRE1005_working!G15</f>
        <v>130046</v>
      </c>
      <c r="H15" s="44">
        <f>FIRE1005_working!H15</f>
        <v>154794</v>
      </c>
      <c r="I15" s="44">
        <f>FIRE1005_working!I15</f>
        <v>152394</v>
      </c>
      <c r="J15" s="44">
        <f>FIRE1005_working!J15</f>
        <v>143184</v>
      </c>
      <c r="K15" s="44">
        <f>FIRE1005_working!K15</f>
        <v>153661</v>
      </c>
      <c r="L15" s="44">
        <f>FIRE1005_working!L15</f>
        <v>136994</v>
      </c>
      <c r="M15" s="44">
        <f>FIRE1005_working!M15</f>
        <v>175881</v>
      </c>
      <c r="N15" s="44">
        <f>FIRE1005_working!N15</f>
        <v>181643</v>
      </c>
      <c r="O15" s="44">
        <f>FIRE1005_working!O15</f>
        <v>188393</v>
      </c>
      <c r="P15" s="44">
        <f>FIRE1005_working!P15</f>
        <v>192792</v>
      </c>
      <c r="Q15" s="44">
        <f>FIRE1005_working!Q15</f>
        <v>194575</v>
      </c>
      <c r="R15" s="49"/>
      <c r="S15" s="49"/>
      <c r="T15" s="49"/>
    </row>
    <row r="16" spans="1:21" s="69" customFormat="1" ht="18" customHeight="1" x14ac:dyDescent="0.25">
      <c r="A16" s="70" t="s">
        <v>169</v>
      </c>
      <c r="B16" s="45">
        <f>FIRE1005_working!B16</f>
        <v>19545</v>
      </c>
      <c r="C16" s="45">
        <f>FIRE1005_working!C16</f>
        <v>18651</v>
      </c>
      <c r="D16" s="45">
        <f>FIRE1005_working!D16</f>
        <v>18486</v>
      </c>
      <c r="E16" s="45">
        <f>FIRE1005_working!E16</f>
        <v>18435</v>
      </c>
      <c r="F16" s="45">
        <f>FIRE1005_working!F16</f>
        <v>18543</v>
      </c>
      <c r="G16" s="45">
        <f>FIRE1005_working!G16</f>
        <v>22784</v>
      </c>
      <c r="H16" s="45">
        <f>FIRE1005_working!H16</f>
        <v>30665</v>
      </c>
      <c r="I16" s="45">
        <f>FIRE1005_working!I16</f>
        <v>37200</v>
      </c>
      <c r="J16" s="45">
        <f>FIRE1005_working!J16</f>
        <v>39517</v>
      </c>
      <c r="K16" s="45">
        <f>FIRE1005_working!K16</f>
        <v>44756</v>
      </c>
      <c r="L16" s="45">
        <f>FIRE1005_working!L16</f>
        <v>45029</v>
      </c>
      <c r="M16" s="45">
        <f>FIRE1005_working!M16</f>
        <v>58293</v>
      </c>
      <c r="N16" s="45">
        <f>FIRE1005_working!N16</f>
        <v>62271</v>
      </c>
      <c r="O16" s="45">
        <f>FIRE1005_working!O16</f>
        <v>66394</v>
      </c>
      <c r="P16" s="45">
        <f>FIRE1005_working!P16</f>
        <v>71855</v>
      </c>
      <c r="Q16" s="45">
        <f>FIRE1005_working!Q16</f>
        <v>72912</v>
      </c>
      <c r="R16" s="49"/>
      <c r="S16" s="49"/>
      <c r="T16" s="49"/>
    </row>
    <row r="17" spans="1:21" ht="18" customHeight="1" x14ac:dyDescent="0.2">
      <c r="A17" s="46" t="s">
        <v>170</v>
      </c>
      <c r="B17" s="45">
        <f>FIRE1005_working!B17</f>
        <v>8780</v>
      </c>
      <c r="C17" s="45">
        <f>FIRE1005_working!C17</f>
        <v>10132</v>
      </c>
      <c r="D17" s="45">
        <f>FIRE1005_working!D17</f>
        <v>12283</v>
      </c>
      <c r="E17" s="45">
        <f>FIRE1005_working!E17</f>
        <v>11716</v>
      </c>
      <c r="F17" s="45">
        <f>FIRE1005_working!F17</f>
        <v>14129</v>
      </c>
      <c r="G17" s="45">
        <f>FIRE1005_working!G17</f>
        <v>27037</v>
      </c>
      <c r="H17" s="45">
        <f>FIRE1005_working!H17</f>
        <v>40486</v>
      </c>
      <c r="I17" s="45">
        <f>FIRE1005_working!I17</f>
        <v>28405</v>
      </c>
      <c r="J17" s="45">
        <f>FIRE1005_working!J17</f>
        <v>16376</v>
      </c>
      <c r="K17" s="45">
        <f>FIRE1005_working!K17</f>
        <v>15213</v>
      </c>
      <c r="L17" s="45">
        <f>FIRE1005_working!L17</f>
        <v>11881</v>
      </c>
      <c r="M17" s="45">
        <f>FIRE1005_working!M17</f>
        <v>16028</v>
      </c>
      <c r="N17" s="45">
        <f>FIRE1005_working!N17</f>
        <v>14708</v>
      </c>
      <c r="O17" s="45">
        <f>FIRE1005_working!O17</f>
        <v>13046</v>
      </c>
      <c r="P17" s="45">
        <f>FIRE1005_working!P17</f>
        <v>11925</v>
      </c>
      <c r="Q17" s="45">
        <f>FIRE1005_working!Q17</f>
        <v>9100</v>
      </c>
      <c r="R17" s="46"/>
      <c r="S17" s="46"/>
      <c r="T17" s="46"/>
    </row>
    <row r="18" spans="1:21" s="48" customFormat="1" ht="18" customHeight="1" x14ac:dyDescent="0.2">
      <c r="A18" s="46" t="s">
        <v>171</v>
      </c>
      <c r="B18" s="45">
        <f>FIRE1005_working!B18</f>
        <v>27388</v>
      </c>
      <c r="C18" s="45">
        <f>FIRE1005_working!C18</f>
        <v>25604</v>
      </c>
      <c r="D18" s="45">
        <f>FIRE1005_working!D18</f>
        <v>25184</v>
      </c>
      <c r="E18" s="45">
        <f>FIRE1005_working!E18</f>
        <v>25396</v>
      </c>
      <c r="F18" s="45">
        <f>FIRE1005_working!F18</f>
        <v>26447</v>
      </c>
      <c r="G18" s="45">
        <f>FIRE1005_working!G18</f>
        <v>27917</v>
      </c>
      <c r="H18" s="45">
        <f>FIRE1005_working!H18</f>
        <v>28238</v>
      </c>
      <c r="I18" s="45">
        <f>FIRE1005_working!I18</f>
        <v>28188</v>
      </c>
      <c r="J18" s="45">
        <f>FIRE1005_working!J18</f>
        <v>29554</v>
      </c>
      <c r="K18" s="45">
        <f>FIRE1005_working!K18</f>
        <v>29999</v>
      </c>
      <c r="L18" s="45">
        <f>FIRE1005_working!L18</f>
        <v>22064</v>
      </c>
      <c r="M18" s="45">
        <f>FIRE1005_working!M18</f>
        <v>30065</v>
      </c>
      <c r="N18" s="45">
        <f>FIRE1005_working!N18</f>
        <v>30531</v>
      </c>
      <c r="O18" s="45">
        <f>FIRE1005_working!O18</f>
        <v>31025</v>
      </c>
      <c r="P18" s="45">
        <f>FIRE1005_working!P18</f>
        <v>31259</v>
      </c>
      <c r="Q18" s="45">
        <f>FIRE1005_working!Q18</f>
        <v>31552</v>
      </c>
      <c r="R18" s="46"/>
      <c r="S18" s="46"/>
      <c r="T18" s="72"/>
    </row>
    <row r="19" spans="1:21" s="48" customFormat="1" ht="18" customHeight="1" x14ac:dyDescent="0.2">
      <c r="A19" s="46" t="s">
        <v>172</v>
      </c>
      <c r="B19" s="45">
        <f>FIRE1005_working!B19</f>
        <v>15850</v>
      </c>
      <c r="C19" s="45">
        <f>FIRE1005_working!C19</f>
        <v>11371</v>
      </c>
      <c r="D19" s="45">
        <f>FIRE1005_working!D19</f>
        <v>16241</v>
      </c>
      <c r="E19" s="45">
        <f>FIRE1005_working!E19</f>
        <v>13293</v>
      </c>
      <c r="F19" s="45">
        <f>FIRE1005_working!F19</f>
        <v>11821</v>
      </c>
      <c r="G19" s="45">
        <f>FIRE1005_working!G19</f>
        <v>13376</v>
      </c>
      <c r="H19" s="45">
        <f>FIRE1005_working!H19</f>
        <v>13569</v>
      </c>
      <c r="I19" s="45">
        <f>FIRE1005_working!I19</f>
        <v>15665</v>
      </c>
      <c r="J19" s="45">
        <f>FIRE1005_working!J19</f>
        <v>13436</v>
      </c>
      <c r="K19" s="45">
        <f>FIRE1005_working!K19</f>
        <v>16407</v>
      </c>
      <c r="L19" s="45">
        <f>FIRE1005_working!L19</f>
        <v>15478</v>
      </c>
      <c r="M19" s="45">
        <f>FIRE1005_working!M19</f>
        <v>15466</v>
      </c>
      <c r="N19" s="45">
        <f>FIRE1005_working!N19</f>
        <v>18553</v>
      </c>
      <c r="O19" s="45">
        <f>FIRE1005_working!O19</f>
        <v>19349</v>
      </c>
      <c r="P19" s="45">
        <f>FIRE1005_working!P19</f>
        <v>17750</v>
      </c>
      <c r="Q19" s="45">
        <f>FIRE1005_working!Q19</f>
        <v>17053</v>
      </c>
      <c r="R19" s="46"/>
      <c r="S19" s="46"/>
      <c r="T19" s="46"/>
    </row>
    <row r="20" spans="1:21" s="57" customFormat="1" ht="18" customHeight="1" x14ac:dyDescent="0.25">
      <c r="A20" s="70" t="s">
        <v>173</v>
      </c>
      <c r="B20" s="45">
        <f>FIRE1005_working!B20</f>
        <v>9351</v>
      </c>
      <c r="C20" s="45">
        <f>FIRE1005_working!C20</f>
        <v>8847</v>
      </c>
      <c r="D20" s="45">
        <f>FIRE1005_working!D20</f>
        <v>7661</v>
      </c>
      <c r="E20" s="45">
        <f>FIRE1005_working!E20</f>
        <v>7833</v>
      </c>
      <c r="F20" s="45">
        <f>FIRE1005_working!F20</f>
        <v>6693</v>
      </c>
      <c r="G20" s="45">
        <f>FIRE1005_working!G20</f>
        <v>7786</v>
      </c>
      <c r="H20" s="45">
        <f>FIRE1005_working!H20</f>
        <v>9234</v>
      </c>
      <c r="I20" s="45">
        <f>FIRE1005_working!I20</f>
        <v>9890</v>
      </c>
      <c r="J20" s="45">
        <f>FIRE1005_working!J20</f>
        <v>9968</v>
      </c>
      <c r="K20" s="45">
        <f>FIRE1005_working!K20</f>
        <v>11328</v>
      </c>
      <c r="L20" s="45">
        <f>FIRE1005_working!L20</f>
        <v>11036</v>
      </c>
      <c r="M20" s="45">
        <f>FIRE1005_working!M20</f>
        <v>14758</v>
      </c>
      <c r="N20" s="45">
        <f>FIRE1005_working!N20</f>
        <v>15276</v>
      </c>
      <c r="O20" s="45">
        <f>FIRE1005_working!O20</f>
        <v>17143</v>
      </c>
      <c r="P20" s="45">
        <f>FIRE1005_working!P20</f>
        <v>18472</v>
      </c>
      <c r="Q20" s="45">
        <f>FIRE1005_working!Q20</f>
        <v>20275</v>
      </c>
      <c r="R20" s="49"/>
      <c r="S20" s="49"/>
      <c r="T20" s="49"/>
    </row>
    <row r="21" spans="1:21" ht="18" customHeight="1" thickBot="1" x14ac:dyDescent="0.25">
      <c r="A21" s="73" t="s">
        <v>174</v>
      </c>
      <c r="B21" s="63">
        <f>FIRE1005_working!B21</f>
        <v>38851</v>
      </c>
      <c r="C21" s="63">
        <f>FIRE1005_working!C21</f>
        <v>35285</v>
      </c>
      <c r="D21" s="63">
        <f>FIRE1005_working!D21</f>
        <v>32637</v>
      </c>
      <c r="E21" s="63">
        <f>FIRE1005_working!E21</f>
        <v>33639</v>
      </c>
      <c r="F21" s="63">
        <f>FIRE1005_working!F21</f>
        <v>29448</v>
      </c>
      <c r="G21" s="63">
        <f>FIRE1005_working!G21</f>
        <v>31146</v>
      </c>
      <c r="H21" s="63">
        <f>FIRE1005_working!H21</f>
        <v>32602</v>
      </c>
      <c r="I21" s="63">
        <f>FIRE1005_working!I21</f>
        <v>33046</v>
      </c>
      <c r="J21" s="63">
        <f>FIRE1005_working!J21</f>
        <v>34333</v>
      </c>
      <c r="K21" s="63">
        <f>FIRE1005_working!K21</f>
        <v>35958</v>
      </c>
      <c r="L21" s="63">
        <f>FIRE1005_working!L21</f>
        <v>31506</v>
      </c>
      <c r="M21" s="63">
        <f>FIRE1005_working!M21</f>
        <v>41271</v>
      </c>
      <c r="N21" s="63">
        <f>FIRE1005_working!N21</f>
        <v>40304</v>
      </c>
      <c r="O21" s="63">
        <f>FIRE1005_working!O21</f>
        <v>41436</v>
      </c>
      <c r="P21" s="63">
        <f>FIRE1005_working!P21</f>
        <v>41531</v>
      </c>
      <c r="Q21" s="63">
        <f>FIRE1005_working!Q21</f>
        <v>43683</v>
      </c>
      <c r="R21" s="46"/>
      <c r="S21" s="46"/>
      <c r="T21" s="46"/>
    </row>
    <row r="22" spans="1:21" x14ac:dyDescent="0.2">
      <c r="A22" s="76" t="s">
        <v>108</v>
      </c>
      <c r="B22" s="46"/>
      <c r="C22" s="46"/>
      <c r="D22" s="46"/>
      <c r="E22" s="46"/>
      <c r="F22" s="46"/>
      <c r="G22" s="46"/>
      <c r="H22" s="46"/>
      <c r="I22" s="46"/>
      <c r="J22" s="46"/>
      <c r="K22" s="46"/>
      <c r="L22" s="46"/>
      <c r="M22" s="46"/>
      <c r="N22" s="46"/>
      <c r="O22" s="46"/>
      <c r="P22" s="46"/>
      <c r="Q22" s="46"/>
      <c r="R22" s="46"/>
      <c r="S22" s="46"/>
      <c r="T22" s="46"/>
      <c r="U22" s="46"/>
    </row>
    <row r="23" spans="1:21" x14ac:dyDescent="0.2">
      <c r="A23" s="74"/>
      <c r="B23" s="46"/>
      <c r="C23" s="46"/>
      <c r="D23" s="46"/>
      <c r="E23" s="46"/>
      <c r="F23" s="46"/>
      <c r="G23" s="46"/>
      <c r="H23" s="46"/>
      <c r="I23" s="46"/>
      <c r="J23" s="46"/>
      <c r="K23" s="46"/>
      <c r="L23" s="46"/>
      <c r="M23" s="46"/>
      <c r="N23" s="46"/>
      <c r="O23" s="46"/>
      <c r="P23" s="46"/>
      <c r="Q23" s="46"/>
      <c r="R23" s="46"/>
      <c r="S23" s="46"/>
      <c r="T23" s="46"/>
      <c r="U23" s="46"/>
    </row>
    <row r="24" spans="1:21" x14ac:dyDescent="0.2">
      <c r="A24" s="74"/>
      <c r="B24" s="46"/>
      <c r="C24" s="46"/>
      <c r="D24" s="46"/>
      <c r="E24" s="46"/>
      <c r="F24" s="46"/>
      <c r="G24" s="46"/>
      <c r="H24" s="46"/>
      <c r="I24" s="46"/>
      <c r="J24" s="46"/>
      <c r="K24" s="46"/>
      <c r="L24" s="46"/>
      <c r="M24" s="46"/>
      <c r="N24" s="46"/>
      <c r="O24" s="46"/>
      <c r="P24" s="46"/>
      <c r="Q24" s="46"/>
      <c r="R24" s="46"/>
      <c r="S24" s="46"/>
      <c r="T24" s="46"/>
      <c r="U24" s="46"/>
    </row>
    <row r="25" spans="1:21" x14ac:dyDescent="0.2">
      <c r="A25" s="74"/>
      <c r="B25" s="46"/>
      <c r="C25" s="46"/>
      <c r="D25" s="46"/>
      <c r="E25" s="46"/>
      <c r="F25" s="46"/>
      <c r="G25" s="46"/>
      <c r="H25" s="46"/>
      <c r="I25" s="46"/>
      <c r="J25" s="46"/>
      <c r="K25" s="46"/>
      <c r="L25" s="46"/>
      <c r="M25" s="46"/>
      <c r="N25" s="46"/>
      <c r="O25" s="46"/>
      <c r="P25" s="46"/>
      <c r="Q25" s="46"/>
      <c r="R25" s="46"/>
      <c r="S25" s="46"/>
      <c r="T25" s="46"/>
      <c r="U25" s="46"/>
    </row>
    <row r="26" spans="1:21" x14ac:dyDescent="0.2">
      <c r="A26" s="74"/>
      <c r="B26" s="46"/>
      <c r="C26" s="46"/>
      <c r="D26" s="46"/>
      <c r="E26" s="46"/>
      <c r="F26" s="46"/>
      <c r="G26" s="46"/>
      <c r="H26" s="46"/>
      <c r="I26" s="46"/>
      <c r="J26" s="46"/>
      <c r="K26" s="46"/>
      <c r="L26" s="46"/>
      <c r="M26" s="46"/>
      <c r="N26" s="46"/>
      <c r="O26" s="46"/>
      <c r="P26" s="46"/>
      <c r="Q26" s="46"/>
      <c r="R26" s="46"/>
      <c r="S26" s="46"/>
      <c r="T26" s="46"/>
      <c r="U26" s="46"/>
    </row>
    <row r="27" spans="1:21" x14ac:dyDescent="0.2">
      <c r="A27" s="74"/>
      <c r="B27" s="46"/>
      <c r="C27" s="46"/>
      <c r="D27" s="46"/>
      <c r="E27" s="46"/>
      <c r="F27" s="46"/>
      <c r="G27" s="46"/>
      <c r="H27" s="46"/>
      <c r="I27" s="46"/>
      <c r="J27" s="46"/>
      <c r="K27" s="46"/>
      <c r="L27" s="46"/>
      <c r="M27" s="46"/>
      <c r="N27" s="46"/>
      <c r="O27" s="46"/>
      <c r="P27" s="46"/>
      <c r="Q27" s="46"/>
      <c r="R27" s="46"/>
      <c r="S27" s="46"/>
      <c r="T27" s="46"/>
      <c r="U27" s="46"/>
    </row>
    <row r="28" spans="1:21" x14ac:dyDescent="0.2">
      <c r="A28" s="74"/>
      <c r="B28" s="46"/>
      <c r="C28" s="46"/>
      <c r="D28" s="46"/>
      <c r="E28" s="46"/>
      <c r="F28" s="46"/>
      <c r="G28" s="46"/>
      <c r="H28" s="46"/>
      <c r="I28" s="46"/>
      <c r="J28" s="46"/>
      <c r="K28" s="46"/>
      <c r="L28" s="46"/>
      <c r="M28" s="46"/>
      <c r="N28" s="46"/>
      <c r="O28" s="46"/>
      <c r="P28" s="46"/>
      <c r="Q28" s="46"/>
      <c r="R28" s="46"/>
      <c r="S28" s="46"/>
      <c r="T28" s="46"/>
      <c r="U28" s="46"/>
    </row>
    <row r="29" spans="1:21" x14ac:dyDescent="0.2">
      <c r="A29" s="74"/>
      <c r="B29" s="46"/>
      <c r="C29" s="46"/>
      <c r="D29" s="46"/>
      <c r="E29" s="46"/>
      <c r="F29" s="46"/>
      <c r="G29" s="46"/>
      <c r="H29" s="46"/>
      <c r="I29" s="46"/>
      <c r="J29" s="46"/>
      <c r="K29" s="46"/>
      <c r="L29" s="46"/>
      <c r="M29" s="46"/>
      <c r="N29" s="46"/>
      <c r="O29" s="46"/>
      <c r="P29" s="46"/>
      <c r="Q29" s="46"/>
      <c r="R29" s="46"/>
      <c r="S29" s="46"/>
      <c r="T29" s="46"/>
      <c r="U29" s="46"/>
    </row>
    <row r="30" spans="1:21" x14ac:dyDescent="0.2">
      <c r="A30" s="74"/>
      <c r="B30" s="46"/>
      <c r="C30" s="46"/>
      <c r="D30" s="46"/>
      <c r="E30" s="46"/>
      <c r="F30" s="46"/>
      <c r="G30" s="46"/>
      <c r="H30" s="46"/>
      <c r="I30" s="46"/>
      <c r="J30" s="46"/>
      <c r="K30" s="46"/>
      <c r="L30" s="46"/>
      <c r="M30" s="46"/>
      <c r="N30" s="46"/>
      <c r="O30" s="46"/>
      <c r="P30" s="46"/>
      <c r="Q30" s="46"/>
      <c r="R30" s="46"/>
      <c r="S30" s="46"/>
      <c r="T30" s="46"/>
      <c r="U30" s="46"/>
    </row>
    <row r="31" spans="1:21" x14ac:dyDescent="0.2">
      <c r="A31" s="74"/>
      <c r="B31" s="46"/>
      <c r="C31" s="46"/>
      <c r="D31" s="46"/>
      <c r="E31" s="46"/>
      <c r="F31" s="46"/>
      <c r="G31" s="46"/>
      <c r="H31" s="46"/>
      <c r="I31" s="46"/>
      <c r="J31" s="46"/>
      <c r="K31" s="46"/>
      <c r="L31" s="46"/>
      <c r="M31" s="46"/>
      <c r="N31" s="46"/>
      <c r="O31" s="46"/>
      <c r="P31" s="46"/>
      <c r="Q31" s="46"/>
      <c r="R31" s="46"/>
      <c r="S31" s="46"/>
      <c r="T31" s="46"/>
      <c r="U31" s="46"/>
    </row>
    <row r="32" spans="1:21" x14ac:dyDescent="0.2">
      <c r="A32" s="74"/>
      <c r="B32" s="46"/>
      <c r="C32" s="46"/>
      <c r="D32" s="46"/>
      <c r="E32" s="46"/>
      <c r="F32" s="46"/>
      <c r="G32" s="46"/>
      <c r="H32" s="46"/>
      <c r="I32" s="46"/>
      <c r="J32" s="46"/>
      <c r="K32" s="46"/>
      <c r="L32" s="46"/>
      <c r="M32" s="46"/>
      <c r="N32" s="46"/>
      <c r="O32" s="46"/>
      <c r="P32" s="46"/>
      <c r="Q32" s="46"/>
      <c r="R32" s="46"/>
      <c r="S32" s="46"/>
      <c r="T32" s="46"/>
      <c r="U32" s="46"/>
    </row>
    <row r="33" spans="1:32" x14ac:dyDescent="0.2">
      <c r="A33" s="74"/>
      <c r="B33" s="46"/>
      <c r="C33" s="46"/>
      <c r="D33" s="46"/>
      <c r="E33" s="46"/>
      <c r="F33" s="46"/>
      <c r="G33" s="46"/>
      <c r="H33" s="46"/>
      <c r="I33" s="46"/>
      <c r="J33" s="46"/>
      <c r="K33" s="46"/>
      <c r="L33" s="46"/>
      <c r="M33" s="46"/>
      <c r="N33" s="46"/>
      <c r="O33" s="46"/>
      <c r="P33" s="46"/>
      <c r="Q33" s="46"/>
      <c r="R33" s="46"/>
      <c r="S33" s="46"/>
      <c r="T33" s="46"/>
      <c r="U33" s="46"/>
    </row>
    <row r="34" spans="1:32" x14ac:dyDescent="0.2">
      <c r="A34" s="74"/>
      <c r="B34" s="46"/>
      <c r="C34" s="46"/>
      <c r="D34" s="46"/>
      <c r="E34" s="46"/>
      <c r="F34" s="46"/>
      <c r="G34" s="46"/>
      <c r="H34" s="46"/>
      <c r="I34" s="46"/>
      <c r="J34" s="46"/>
      <c r="K34" s="46"/>
      <c r="L34" s="46"/>
      <c r="M34" s="46"/>
      <c r="N34" s="46"/>
      <c r="O34" s="46"/>
      <c r="P34" s="46"/>
      <c r="Q34" s="46"/>
      <c r="R34" s="46"/>
      <c r="S34" s="46"/>
      <c r="T34" s="46"/>
      <c r="U34" s="46"/>
    </row>
    <row r="35" spans="1:32" x14ac:dyDescent="0.2">
      <c r="A35" s="74"/>
      <c r="B35" s="46"/>
      <c r="C35" s="46"/>
      <c r="D35" s="46"/>
      <c r="E35" s="46"/>
      <c r="F35" s="46"/>
      <c r="G35" s="46"/>
      <c r="H35" s="46"/>
      <c r="I35" s="46"/>
      <c r="J35" s="46"/>
      <c r="K35" s="46"/>
      <c r="L35" s="46"/>
      <c r="M35" s="46"/>
      <c r="N35" s="46"/>
      <c r="O35" s="46"/>
      <c r="P35" s="46"/>
      <c r="Q35" s="46"/>
      <c r="R35" s="46"/>
      <c r="S35" s="46"/>
      <c r="T35" s="46"/>
      <c r="U35" s="46"/>
    </row>
    <row r="36" spans="1:32" x14ac:dyDescent="0.2">
      <c r="A36" s="74"/>
      <c r="B36" s="46"/>
      <c r="C36" s="46"/>
      <c r="D36" s="46"/>
      <c r="E36" s="46"/>
      <c r="F36" s="46"/>
      <c r="G36" s="46"/>
      <c r="H36" s="46"/>
      <c r="I36" s="46"/>
      <c r="J36" s="46"/>
      <c r="K36" s="46"/>
      <c r="L36" s="46"/>
      <c r="M36" s="46"/>
      <c r="N36" s="46"/>
      <c r="O36" s="46"/>
      <c r="P36" s="46"/>
      <c r="Q36" s="46"/>
      <c r="R36" s="46"/>
      <c r="S36" s="46"/>
      <c r="T36" s="46"/>
      <c r="U36" s="46"/>
    </row>
    <row r="37" spans="1:32" x14ac:dyDescent="0.2">
      <c r="A37" s="74"/>
      <c r="B37" s="46"/>
      <c r="C37" s="46"/>
      <c r="D37" s="46"/>
      <c r="E37" s="46"/>
      <c r="F37" s="46"/>
      <c r="G37" s="46"/>
      <c r="H37" s="46"/>
      <c r="I37" s="46"/>
      <c r="J37" s="46"/>
      <c r="K37" s="46"/>
      <c r="L37" s="46"/>
      <c r="M37" s="46"/>
      <c r="N37" s="46"/>
      <c r="O37" s="46"/>
      <c r="P37" s="46"/>
      <c r="Q37" s="46"/>
      <c r="R37" s="46"/>
      <c r="S37" s="46"/>
      <c r="T37" s="46"/>
      <c r="U37" s="46"/>
    </row>
    <row r="38" spans="1:32" x14ac:dyDescent="0.2">
      <c r="A38" s="74"/>
      <c r="B38" s="46"/>
      <c r="C38" s="46"/>
      <c r="D38" s="46"/>
      <c r="E38" s="46"/>
      <c r="F38" s="46"/>
      <c r="G38" s="46"/>
      <c r="H38" s="46"/>
      <c r="I38" s="46"/>
      <c r="J38" s="46"/>
      <c r="K38" s="46"/>
      <c r="L38" s="46"/>
      <c r="M38" s="46"/>
      <c r="N38" s="46"/>
      <c r="O38" s="46"/>
      <c r="P38" s="46"/>
      <c r="Q38" s="46"/>
      <c r="R38" s="46"/>
      <c r="S38" s="46"/>
      <c r="T38" s="46"/>
      <c r="U38" s="46"/>
    </row>
    <row r="39" spans="1:32" x14ac:dyDescent="0.2">
      <c r="A39" s="74"/>
      <c r="B39" s="46"/>
      <c r="C39" s="46"/>
      <c r="D39" s="46"/>
      <c r="E39" s="46"/>
      <c r="F39" s="46"/>
      <c r="G39" s="46"/>
      <c r="H39" s="46"/>
      <c r="I39" s="46"/>
      <c r="J39" s="46"/>
      <c r="K39" s="46"/>
      <c r="L39" s="46"/>
      <c r="M39" s="46"/>
      <c r="N39" s="46"/>
      <c r="O39" s="46"/>
      <c r="P39" s="46"/>
      <c r="Q39" s="46"/>
      <c r="R39" s="46"/>
      <c r="S39" s="46"/>
      <c r="T39" s="46"/>
      <c r="U39" s="46"/>
    </row>
    <row r="40" spans="1:32" x14ac:dyDescent="0.2">
      <c r="A40" s="75"/>
      <c r="B40" s="46"/>
      <c r="C40" s="46"/>
      <c r="D40" s="46"/>
      <c r="E40" s="46"/>
      <c r="F40" s="46"/>
      <c r="G40" s="46"/>
      <c r="H40" s="46"/>
      <c r="I40" s="46"/>
      <c r="J40" s="46"/>
      <c r="K40" s="46"/>
      <c r="L40" s="46"/>
      <c r="M40" s="46"/>
      <c r="N40" s="46"/>
      <c r="O40" s="46"/>
      <c r="P40" s="46"/>
      <c r="Q40" s="46"/>
      <c r="R40" s="46"/>
      <c r="S40" s="46"/>
      <c r="T40" s="46"/>
      <c r="U40" s="46"/>
    </row>
    <row r="41" spans="1:32" x14ac:dyDescent="0.2">
      <c r="A41" s="46"/>
      <c r="B41" s="46"/>
      <c r="C41" s="46"/>
      <c r="D41" s="46"/>
      <c r="E41" s="46"/>
      <c r="F41" s="46"/>
      <c r="G41" s="46"/>
      <c r="H41" s="46"/>
      <c r="I41" s="46"/>
      <c r="J41" s="46"/>
      <c r="K41" s="46"/>
      <c r="L41" s="46"/>
      <c r="M41" s="46"/>
      <c r="N41" s="46"/>
      <c r="O41" s="46"/>
      <c r="P41" s="46"/>
      <c r="Q41" s="46"/>
      <c r="R41" s="46"/>
      <c r="S41" s="46"/>
      <c r="T41" s="46"/>
      <c r="U41" s="46"/>
    </row>
    <row r="42" spans="1:32" x14ac:dyDescent="0.2">
      <c r="A42" s="46"/>
      <c r="B42" s="46"/>
      <c r="C42" s="46"/>
      <c r="D42" s="46"/>
      <c r="E42" s="46"/>
      <c r="F42" s="46"/>
      <c r="G42" s="46"/>
      <c r="H42" s="46"/>
      <c r="I42" s="46"/>
      <c r="J42" s="46"/>
      <c r="K42" s="46"/>
      <c r="L42" s="46"/>
      <c r="M42" s="46"/>
      <c r="N42" s="46"/>
      <c r="O42" s="46"/>
      <c r="P42" s="46"/>
      <c r="Q42" s="46"/>
      <c r="R42" s="46"/>
      <c r="S42" s="46"/>
      <c r="T42" s="46"/>
      <c r="U42" s="46"/>
    </row>
    <row r="43" spans="1:32" x14ac:dyDescent="0.2">
      <c r="A43" s="46"/>
      <c r="B43" s="46"/>
      <c r="C43" s="46"/>
      <c r="D43" s="46"/>
      <c r="E43" s="46"/>
      <c r="F43" s="46"/>
      <c r="G43" s="46"/>
      <c r="H43" s="46"/>
      <c r="I43" s="46"/>
      <c r="J43" s="46"/>
      <c r="K43" s="46"/>
      <c r="L43" s="46"/>
      <c r="M43" s="46"/>
      <c r="N43" s="46"/>
      <c r="O43" s="46"/>
      <c r="P43" s="46"/>
      <c r="Q43" s="46"/>
      <c r="R43" s="46"/>
      <c r="S43" s="46"/>
      <c r="T43" s="46"/>
      <c r="U43" s="46"/>
      <c r="V43" s="46"/>
      <c r="W43" s="46"/>
      <c r="X43" s="46"/>
      <c r="Y43" s="46"/>
      <c r="Z43" s="46"/>
      <c r="AA43" s="46"/>
      <c r="AB43" s="46"/>
      <c r="AC43" s="46"/>
      <c r="AD43" s="46" t="s">
        <v>107</v>
      </c>
      <c r="AE43" s="46" t="s">
        <v>9</v>
      </c>
      <c r="AF43" s="46"/>
    </row>
    <row r="44" spans="1:32" x14ac:dyDescent="0.2">
      <c r="A44" s="46"/>
      <c r="B44" s="46"/>
      <c r="C44" s="46"/>
      <c r="D44" s="46"/>
      <c r="E44" s="46"/>
      <c r="F44" s="46"/>
      <c r="G44" s="46"/>
      <c r="H44" s="46"/>
      <c r="I44" s="46"/>
      <c r="J44" s="46"/>
      <c r="K44" s="46"/>
      <c r="L44" s="46"/>
      <c r="M44" s="46"/>
      <c r="N44" s="46"/>
      <c r="O44" s="46"/>
      <c r="P44" s="46"/>
      <c r="Q44" s="46"/>
      <c r="R44" s="46"/>
      <c r="S44" s="46"/>
      <c r="T44" s="46"/>
      <c r="U44" s="46"/>
      <c r="V44" s="46"/>
      <c r="W44" s="46"/>
      <c r="X44" s="46"/>
      <c r="Y44" s="46"/>
      <c r="Z44" s="46"/>
      <c r="AA44" s="46"/>
      <c r="AB44" s="46"/>
      <c r="AC44" s="46"/>
      <c r="AD44" s="46" t="s">
        <v>109</v>
      </c>
      <c r="AE44" s="46" t="s">
        <v>68</v>
      </c>
      <c r="AF44" s="46"/>
    </row>
    <row r="45" spans="1:32" x14ac:dyDescent="0.2">
      <c r="A45" s="46"/>
      <c r="B45" s="46"/>
      <c r="C45" s="46"/>
      <c r="D45" s="46"/>
      <c r="E45" s="46"/>
      <c r="F45" s="46"/>
      <c r="G45" s="46"/>
      <c r="H45" s="46"/>
      <c r="I45" s="46"/>
      <c r="J45" s="46"/>
      <c r="K45" s="46"/>
      <c r="L45" s="46"/>
      <c r="M45" s="46"/>
      <c r="N45" s="46"/>
      <c r="O45" s="46"/>
      <c r="P45" s="46"/>
      <c r="Q45" s="46"/>
      <c r="R45" s="46"/>
      <c r="S45" s="46"/>
      <c r="T45" s="46"/>
      <c r="U45" s="46"/>
      <c r="V45" s="46"/>
      <c r="W45" s="46"/>
      <c r="X45" s="46"/>
      <c r="Y45" s="46"/>
      <c r="Z45" s="46"/>
      <c r="AA45" s="46"/>
      <c r="AB45" s="46"/>
      <c r="AC45" s="46"/>
      <c r="AD45" s="46" t="s">
        <v>110</v>
      </c>
      <c r="AE45" s="46" t="s">
        <v>69</v>
      </c>
      <c r="AF45" s="46"/>
    </row>
    <row r="46" spans="1:32" x14ac:dyDescent="0.2">
      <c r="A46" s="46"/>
      <c r="B46" s="46"/>
      <c r="C46" s="46"/>
      <c r="D46" s="46"/>
      <c r="E46" s="46"/>
      <c r="F46" s="46"/>
      <c r="G46" s="46"/>
      <c r="H46" s="46"/>
      <c r="I46" s="46"/>
      <c r="J46" s="46"/>
      <c r="K46" s="46"/>
      <c r="L46" s="46"/>
      <c r="M46" s="46"/>
      <c r="N46" s="46"/>
      <c r="O46" s="46"/>
      <c r="P46" s="46"/>
      <c r="Q46" s="46"/>
      <c r="R46" s="46"/>
      <c r="S46" s="46"/>
      <c r="T46" s="46"/>
      <c r="U46" s="46"/>
      <c r="V46" s="46"/>
      <c r="W46" s="46"/>
      <c r="X46" s="46"/>
      <c r="Y46" s="46"/>
      <c r="Z46" s="46"/>
      <c r="AA46" s="46"/>
      <c r="AB46" s="46"/>
      <c r="AC46" s="46"/>
      <c r="AD46" s="46" t="s">
        <v>111</v>
      </c>
      <c r="AE46" s="46" t="s">
        <v>112</v>
      </c>
      <c r="AF46" s="46"/>
    </row>
    <row r="47" spans="1:32" x14ac:dyDescent="0.2">
      <c r="A47" s="46"/>
      <c r="B47" s="46"/>
      <c r="C47" s="46"/>
      <c r="D47" s="46"/>
      <c r="E47" s="46"/>
      <c r="F47" s="46"/>
      <c r="G47" s="46"/>
      <c r="H47" s="46"/>
      <c r="I47" s="46"/>
      <c r="J47" s="46"/>
      <c r="K47" s="46"/>
      <c r="L47" s="46"/>
      <c r="M47" s="46"/>
      <c r="N47" s="46"/>
      <c r="O47" s="46"/>
      <c r="P47" s="46"/>
      <c r="Q47" s="46"/>
      <c r="R47" s="46"/>
      <c r="S47" s="46"/>
      <c r="T47" s="46"/>
      <c r="U47" s="46"/>
      <c r="V47" s="46"/>
      <c r="W47" s="46"/>
      <c r="X47" s="46"/>
      <c r="Y47" s="46"/>
      <c r="Z47" s="46"/>
      <c r="AA47" s="46"/>
      <c r="AB47" s="46"/>
      <c r="AC47" s="46"/>
      <c r="AD47" s="46"/>
      <c r="AE47" s="46" t="s">
        <v>113</v>
      </c>
      <c r="AF47" s="46"/>
    </row>
    <row r="48" spans="1:32" x14ac:dyDescent="0.2">
      <c r="A48" s="46"/>
      <c r="B48" s="46"/>
      <c r="C48" s="46"/>
      <c r="D48" s="46"/>
      <c r="E48" s="46"/>
      <c r="F48" s="46"/>
      <c r="G48" s="46"/>
      <c r="H48" s="46"/>
      <c r="I48" s="46"/>
      <c r="J48" s="46"/>
      <c r="K48" s="46"/>
      <c r="L48" s="46"/>
      <c r="M48" s="46"/>
      <c r="N48" s="46"/>
      <c r="O48" s="46"/>
      <c r="P48" s="46"/>
      <c r="Q48" s="46"/>
      <c r="R48" s="46"/>
      <c r="S48" s="46"/>
      <c r="T48" s="46"/>
      <c r="U48" s="46"/>
      <c r="V48" s="46"/>
      <c r="W48" s="46"/>
      <c r="X48" s="46"/>
      <c r="Y48" s="46"/>
      <c r="Z48" s="46"/>
      <c r="AA48" s="46"/>
      <c r="AB48" s="46"/>
      <c r="AC48" s="46"/>
      <c r="AD48" s="46"/>
      <c r="AE48" s="46" t="s">
        <v>114</v>
      </c>
      <c r="AF48" s="46"/>
    </row>
    <row r="49" spans="1:32" x14ac:dyDescent="0.2">
      <c r="A49" s="46"/>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t="s">
        <v>115</v>
      </c>
      <c r="AF49" s="46"/>
    </row>
    <row r="50" spans="1:32" x14ac:dyDescent="0.2">
      <c r="A50" s="46"/>
      <c r="B50" s="46"/>
      <c r="C50" s="46"/>
      <c r="D50" s="46"/>
      <c r="E50" s="46"/>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t="s">
        <v>10</v>
      </c>
      <c r="AF50" s="46"/>
    </row>
    <row r="51" spans="1:32" x14ac:dyDescent="0.2">
      <c r="A51" s="46"/>
      <c r="B51" s="46"/>
      <c r="C51" s="46"/>
      <c r="D51" s="46"/>
      <c r="E51" s="46"/>
      <c r="F51" s="46"/>
      <c r="G51" s="46"/>
      <c r="H51" s="46"/>
      <c r="I51" s="46"/>
      <c r="J51" s="46"/>
      <c r="K51" s="46"/>
      <c r="L51" s="46"/>
      <c r="M51" s="46"/>
      <c r="N51" s="46"/>
      <c r="O51" s="46"/>
      <c r="P51" s="46"/>
      <c r="Q51" s="46"/>
      <c r="R51" s="46"/>
      <c r="S51" s="46"/>
      <c r="T51" s="46"/>
      <c r="U51" s="46"/>
      <c r="V51" s="46"/>
      <c r="W51" s="46"/>
      <c r="X51" s="46"/>
      <c r="Y51" s="46"/>
      <c r="Z51" s="46"/>
      <c r="AA51" s="46"/>
      <c r="AB51" s="46"/>
      <c r="AC51" s="46"/>
      <c r="AD51" s="46"/>
      <c r="AE51" s="46" t="s">
        <v>11</v>
      </c>
      <c r="AF51" s="46"/>
    </row>
    <row r="52" spans="1:32" x14ac:dyDescent="0.2">
      <c r="A52" s="46"/>
      <c r="B52" s="46"/>
      <c r="C52" s="46"/>
      <c r="D52" s="46"/>
      <c r="E52" s="46"/>
      <c r="F52" s="46"/>
      <c r="G52" s="46"/>
      <c r="H52" s="46"/>
      <c r="I52" s="46"/>
      <c r="J52" s="46"/>
      <c r="K52" s="46"/>
      <c r="L52" s="46"/>
      <c r="M52" s="46"/>
      <c r="N52" s="46"/>
      <c r="O52" s="46"/>
      <c r="P52" s="46"/>
      <c r="Q52" s="46"/>
      <c r="R52" s="46"/>
      <c r="S52" s="46"/>
      <c r="T52" s="46"/>
      <c r="U52" s="46"/>
      <c r="V52" s="46"/>
      <c r="W52" s="46"/>
      <c r="X52" s="46"/>
      <c r="Y52" s="46"/>
      <c r="Z52" s="46"/>
      <c r="AA52" s="46"/>
      <c r="AB52" s="46"/>
      <c r="AC52" s="46"/>
      <c r="AD52" s="46"/>
      <c r="AE52" s="46" t="s">
        <v>12</v>
      </c>
      <c r="AF52" s="46"/>
    </row>
    <row r="53" spans="1:32" x14ac:dyDescent="0.2">
      <c r="A53" s="46"/>
      <c r="B53" s="46"/>
      <c r="C53" s="46"/>
      <c r="D53" s="46"/>
      <c r="E53" s="46"/>
      <c r="F53" s="46"/>
      <c r="G53" s="46"/>
      <c r="H53" s="46"/>
      <c r="I53" s="46"/>
      <c r="J53" s="46"/>
      <c r="K53" s="46"/>
      <c r="L53" s="46"/>
      <c r="M53" s="46"/>
      <c r="N53" s="46"/>
      <c r="O53" s="46"/>
      <c r="P53" s="46"/>
      <c r="Q53" s="46"/>
      <c r="R53" s="46"/>
      <c r="S53" s="46"/>
      <c r="T53" s="46"/>
      <c r="U53" s="46"/>
      <c r="V53" s="46"/>
      <c r="W53" s="46"/>
      <c r="X53" s="46"/>
      <c r="Y53" s="46"/>
      <c r="Z53" s="46"/>
      <c r="AA53" s="46"/>
      <c r="AB53" s="46"/>
      <c r="AC53" s="46"/>
      <c r="AD53" s="46"/>
      <c r="AE53" s="46" t="s">
        <v>13</v>
      </c>
      <c r="AF53" s="46"/>
    </row>
    <row r="54" spans="1:32" x14ac:dyDescent="0.2">
      <c r="A54" s="46"/>
      <c r="B54" s="46"/>
      <c r="C54" s="46"/>
      <c r="D54" s="46"/>
      <c r="E54" s="46"/>
      <c r="F54" s="46"/>
      <c r="G54" s="46"/>
      <c r="H54" s="46"/>
      <c r="I54" s="46"/>
      <c r="J54" s="46"/>
      <c r="K54" s="46"/>
      <c r="L54" s="46"/>
      <c r="M54" s="46"/>
      <c r="N54" s="46"/>
      <c r="O54" s="46"/>
      <c r="P54" s="46"/>
      <c r="Q54" s="46"/>
      <c r="R54" s="46"/>
      <c r="S54" s="46"/>
      <c r="T54" s="46"/>
      <c r="U54" s="46"/>
      <c r="V54" s="46"/>
      <c r="W54" s="46"/>
      <c r="X54" s="46"/>
      <c r="Y54" s="46"/>
      <c r="Z54" s="46"/>
      <c r="AA54" s="46"/>
      <c r="AB54" s="46"/>
      <c r="AC54" s="46"/>
      <c r="AD54" s="46"/>
      <c r="AE54" s="46" t="s">
        <v>14</v>
      </c>
      <c r="AF54" s="46"/>
    </row>
    <row r="55" spans="1:32" x14ac:dyDescent="0.2">
      <c r="A55" s="46"/>
      <c r="B55" s="46"/>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t="s">
        <v>15</v>
      </c>
      <c r="AF55" s="46"/>
    </row>
    <row r="56" spans="1:32" x14ac:dyDescent="0.2">
      <c r="A56" s="46"/>
      <c r="B56" s="46"/>
      <c r="C56" s="46"/>
      <c r="D56" s="46"/>
      <c r="E56" s="46"/>
      <c r="F56" s="46"/>
      <c r="G56" s="46"/>
      <c r="H56" s="46"/>
      <c r="I56" s="46"/>
      <c r="J56" s="46"/>
      <c r="K56" s="46"/>
      <c r="L56" s="46"/>
      <c r="M56" s="46"/>
      <c r="N56" s="46"/>
      <c r="O56" s="46"/>
      <c r="P56" s="46"/>
      <c r="Q56" s="46"/>
      <c r="R56" s="46"/>
      <c r="S56" s="46"/>
      <c r="T56" s="46"/>
      <c r="U56" s="46"/>
      <c r="V56" s="46"/>
      <c r="W56" s="46"/>
      <c r="X56" s="46"/>
      <c r="Y56" s="46"/>
      <c r="Z56" s="46"/>
      <c r="AA56" s="46"/>
      <c r="AB56" s="46"/>
      <c r="AC56" s="46"/>
      <c r="AD56" s="46"/>
      <c r="AE56" s="46" t="s">
        <v>16</v>
      </c>
      <c r="AF56" s="46"/>
    </row>
    <row r="57" spans="1:32" x14ac:dyDescent="0.2">
      <c r="A57" s="46"/>
      <c r="B57" s="46"/>
      <c r="C57" s="46"/>
      <c r="D57" s="46"/>
      <c r="E57" s="46"/>
      <c r="F57" s="46"/>
      <c r="G57" s="46"/>
      <c r="H57" s="46"/>
      <c r="I57" s="46"/>
      <c r="J57" s="46"/>
      <c r="K57" s="46"/>
      <c r="L57" s="46"/>
      <c r="M57" s="46"/>
      <c r="N57" s="46"/>
      <c r="O57" s="46"/>
      <c r="P57" s="46"/>
      <c r="Q57" s="46"/>
      <c r="R57" s="46"/>
      <c r="S57" s="46"/>
      <c r="T57" s="46"/>
      <c r="U57" s="46"/>
      <c r="V57" s="46"/>
      <c r="W57" s="46"/>
      <c r="X57" s="46"/>
      <c r="Y57" s="46"/>
      <c r="Z57" s="46"/>
      <c r="AA57" s="46"/>
      <c r="AB57" s="46"/>
      <c r="AC57" s="46"/>
      <c r="AD57" s="46"/>
      <c r="AE57" s="46" t="s">
        <v>17</v>
      </c>
      <c r="AF57" s="46"/>
    </row>
    <row r="58" spans="1:32" x14ac:dyDescent="0.2">
      <c r="A58" s="46"/>
      <c r="B58" s="46"/>
      <c r="C58" s="46"/>
      <c r="D58" s="46"/>
      <c r="E58" s="46"/>
      <c r="F58" s="46"/>
      <c r="G58" s="46"/>
      <c r="H58" s="46"/>
      <c r="I58" s="46"/>
      <c r="J58" s="46"/>
      <c r="K58" s="46"/>
      <c r="L58" s="46"/>
      <c r="M58" s="46"/>
      <c r="N58" s="46"/>
      <c r="O58" s="46"/>
      <c r="P58" s="46"/>
      <c r="Q58" s="46"/>
      <c r="R58" s="46"/>
      <c r="S58" s="46"/>
      <c r="T58" s="46"/>
      <c r="U58" s="46"/>
      <c r="V58" s="46"/>
      <c r="W58" s="46"/>
      <c r="X58" s="46"/>
      <c r="Y58" s="46"/>
      <c r="Z58" s="46"/>
      <c r="AA58" s="46"/>
      <c r="AB58" s="46"/>
      <c r="AC58" s="46"/>
      <c r="AD58" s="46"/>
      <c r="AE58" s="46" t="s">
        <v>18</v>
      </c>
      <c r="AF58" s="46"/>
    </row>
    <row r="59" spans="1:32" x14ac:dyDescent="0.2">
      <c r="A59" s="46"/>
      <c r="B59" s="46"/>
      <c r="C59" s="46"/>
      <c r="D59" s="46"/>
      <c r="E59" s="46"/>
      <c r="F59" s="46"/>
      <c r="G59" s="46"/>
      <c r="H59" s="46"/>
      <c r="I59" s="46"/>
      <c r="J59" s="46"/>
      <c r="K59" s="46"/>
      <c r="L59" s="46"/>
      <c r="M59" s="46"/>
      <c r="N59" s="46"/>
      <c r="O59" s="46"/>
      <c r="P59" s="46"/>
      <c r="Q59" s="46"/>
      <c r="R59" s="46"/>
      <c r="S59" s="46"/>
      <c r="T59" s="46"/>
      <c r="U59" s="46"/>
      <c r="V59" s="46"/>
      <c r="W59" s="46"/>
      <c r="X59" s="46"/>
      <c r="Y59" s="46"/>
      <c r="Z59" s="46"/>
      <c r="AA59" s="46"/>
      <c r="AB59" s="46"/>
      <c r="AC59" s="46"/>
      <c r="AD59" s="46"/>
      <c r="AE59" s="46" t="s">
        <v>19</v>
      </c>
      <c r="AF59" s="46"/>
    </row>
    <row r="60" spans="1:32" x14ac:dyDescent="0.2">
      <c r="A60" s="46"/>
      <c r="B60" s="46"/>
      <c r="C60" s="46"/>
      <c r="D60" s="46"/>
      <c r="E60" s="46"/>
      <c r="F60" s="46"/>
      <c r="G60" s="46"/>
      <c r="H60" s="46"/>
      <c r="I60" s="46"/>
      <c r="J60" s="46"/>
      <c r="K60" s="46"/>
      <c r="L60" s="46"/>
      <c r="M60" s="46"/>
      <c r="N60" s="46"/>
      <c r="O60" s="46"/>
      <c r="P60" s="46"/>
      <c r="Q60" s="46"/>
      <c r="R60" s="46"/>
      <c r="S60" s="46"/>
      <c r="T60" s="46"/>
      <c r="U60" s="46"/>
      <c r="V60" s="46"/>
      <c r="W60" s="46"/>
      <c r="X60" s="46"/>
      <c r="Y60" s="46"/>
      <c r="Z60" s="46"/>
      <c r="AA60" s="46"/>
      <c r="AB60" s="46"/>
      <c r="AC60" s="46"/>
      <c r="AD60" s="46"/>
      <c r="AE60" s="46" t="s">
        <v>20</v>
      </c>
      <c r="AF60" s="46"/>
    </row>
    <row r="61" spans="1:32" x14ac:dyDescent="0.2">
      <c r="A61" s="46"/>
      <c r="B61" s="46"/>
      <c r="C61" s="46"/>
      <c r="D61" s="46"/>
      <c r="E61" s="46"/>
      <c r="F61" s="46"/>
      <c r="G61" s="46"/>
      <c r="H61" s="46"/>
      <c r="I61" s="46"/>
      <c r="J61" s="46"/>
      <c r="K61" s="46"/>
      <c r="L61" s="46"/>
      <c r="M61" s="46"/>
      <c r="N61" s="46"/>
      <c r="O61" s="46"/>
      <c r="P61" s="46"/>
      <c r="Q61" s="46"/>
      <c r="R61" s="46"/>
      <c r="S61" s="46"/>
      <c r="T61" s="46"/>
      <c r="U61" s="46"/>
      <c r="V61" s="46"/>
      <c r="W61" s="46"/>
      <c r="X61" s="46"/>
      <c r="Y61" s="46"/>
      <c r="Z61" s="46"/>
      <c r="AA61" s="46"/>
      <c r="AB61" s="46"/>
      <c r="AC61" s="46"/>
      <c r="AD61" s="46"/>
      <c r="AE61" s="46" t="s">
        <v>21</v>
      </c>
      <c r="AF61" s="46"/>
    </row>
    <row r="62" spans="1:32" x14ac:dyDescent="0.2">
      <c r="A62" s="46"/>
      <c r="B62" s="46"/>
      <c r="C62" s="46"/>
      <c r="D62" s="46"/>
      <c r="E62" s="46"/>
      <c r="F62" s="46"/>
      <c r="G62" s="46"/>
      <c r="H62" s="46"/>
      <c r="I62" s="46"/>
      <c r="J62" s="46"/>
      <c r="K62" s="46"/>
      <c r="L62" s="46"/>
      <c r="M62" s="46"/>
      <c r="N62" s="46"/>
      <c r="O62" s="46"/>
      <c r="P62" s="46"/>
      <c r="Q62" s="46"/>
      <c r="R62" s="46"/>
      <c r="S62" s="46"/>
      <c r="T62" s="46"/>
      <c r="U62" s="46"/>
      <c r="V62" s="46"/>
      <c r="W62" s="46"/>
      <c r="X62" s="46"/>
      <c r="Y62" s="46"/>
      <c r="Z62" s="46"/>
      <c r="AA62" s="46"/>
      <c r="AB62" s="46"/>
      <c r="AC62" s="46"/>
      <c r="AD62" s="46"/>
      <c r="AE62" s="46" t="s">
        <v>22</v>
      </c>
      <c r="AF62" s="46"/>
    </row>
    <row r="63" spans="1:32" x14ac:dyDescent="0.2">
      <c r="A63" s="46"/>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t="s">
        <v>23</v>
      </c>
      <c r="AF63" s="46"/>
    </row>
    <row r="64" spans="1:32" x14ac:dyDescent="0.2">
      <c r="A64" s="46"/>
      <c r="B64" s="46"/>
      <c r="C64" s="46"/>
      <c r="D64" s="46"/>
      <c r="E64" s="46"/>
      <c r="F64" s="46"/>
      <c r="G64" s="46"/>
      <c r="H64" s="46"/>
      <c r="I64" s="46"/>
      <c r="J64" s="46"/>
      <c r="K64" s="46"/>
      <c r="L64" s="46"/>
      <c r="M64" s="46"/>
      <c r="N64" s="46"/>
      <c r="O64" s="46"/>
      <c r="P64" s="46"/>
      <c r="Q64" s="46"/>
      <c r="R64" s="46"/>
      <c r="S64" s="46"/>
      <c r="T64" s="46"/>
      <c r="U64" s="46"/>
      <c r="V64" s="46"/>
      <c r="W64" s="46"/>
      <c r="X64" s="46"/>
      <c r="Y64" s="46"/>
      <c r="Z64" s="46"/>
      <c r="AA64" s="46"/>
      <c r="AB64" s="46"/>
      <c r="AC64" s="46"/>
      <c r="AD64" s="46"/>
      <c r="AE64" s="46" t="s">
        <v>24</v>
      </c>
      <c r="AF64" s="46"/>
    </row>
    <row r="65" spans="1:32" x14ac:dyDescent="0.2">
      <c r="A65" s="46"/>
      <c r="B65" s="46"/>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t="s">
        <v>25</v>
      </c>
      <c r="AF65" s="46"/>
    </row>
    <row r="66" spans="1:32" x14ac:dyDescent="0.2">
      <c r="A66" s="46"/>
      <c r="B66" s="46"/>
      <c r="C66" s="46"/>
      <c r="D66" s="46"/>
      <c r="E66" s="46"/>
      <c r="F66" s="46"/>
      <c r="G66" s="46"/>
      <c r="H66" s="46"/>
      <c r="I66" s="46"/>
      <c r="J66" s="46"/>
      <c r="K66" s="46"/>
      <c r="L66" s="46"/>
      <c r="M66" s="46"/>
      <c r="N66" s="46"/>
      <c r="O66" s="46"/>
      <c r="P66" s="46"/>
      <c r="Q66" s="46"/>
      <c r="R66" s="46"/>
      <c r="S66" s="46"/>
      <c r="T66" s="46"/>
      <c r="U66" s="46"/>
      <c r="V66" s="46"/>
      <c r="W66" s="46"/>
      <c r="X66" s="46"/>
      <c r="Y66" s="46"/>
      <c r="Z66" s="46"/>
      <c r="AA66" s="46"/>
      <c r="AB66" s="46"/>
      <c r="AC66" s="46"/>
      <c r="AD66" s="46"/>
      <c r="AE66" s="46" t="s">
        <v>26</v>
      </c>
      <c r="AF66" s="46"/>
    </row>
    <row r="67" spans="1:32" x14ac:dyDescent="0.2">
      <c r="A67" s="46"/>
      <c r="B67" s="46"/>
      <c r="C67" s="46"/>
      <c r="D67" s="46"/>
      <c r="E67" s="46"/>
      <c r="F67" s="46"/>
      <c r="G67" s="46"/>
      <c r="H67" s="46"/>
      <c r="I67" s="46"/>
      <c r="J67" s="46"/>
      <c r="K67" s="46"/>
      <c r="L67" s="46"/>
      <c r="M67" s="46"/>
      <c r="N67" s="46"/>
      <c r="O67" s="46"/>
      <c r="P67" s="46"/>
      <c r="Q67" s="46"/>
      <c r="R67" s="46"/>
      <c r="S67" s="46"/>
      <c r="T67" s="46"/>
      <c r="U67" s="46"/>
      <c r="V67" s="46"/>
      <c r="W67" s="46"/>
      <c r="X67" s="46"/>
      <c r="Y67" s="46"/>
      <c r="Z67" s="46"/>
      <c r="AA67" s="46"/>
      <c r="AB67" s="46"/>
      <c r="AC67" s="46"/>
      <c r="AD67" s="46"/>
      <c r="AE67" s="46" t="s">
        <v>27</v>
      </c>
      <c r="AF67" s="46"/>
    </row>
    <row r="68" spans="1:32" x14ac:dyDescent="0.2">
      <c r="A68" s="46"/>
      <c r="B68" s="46"/>
      <c r="C68" s="46"/>
      <c r="D68" s="46"/>
      <c r="E68" s="46"/>
      <c r="F68" s="46"/>
      <c r="G68" s="46"/>
      <c r="H68" s="46"/>
      <c r="I68" s="46"/>
      <c r="J68" s="46"/>
      <c r="K68" s="46"/>
      <c r="L68" s="46"/>
      <c r="M68" s="46"/>
      <c r="N68" s="46"/>
      <c r="O68" s="46"/>
      <c r="P68" s="46"/>
      <c r="Q68" s="46"/>
      <c r="R68" s="46"/>
      <c r="S68" s="46"/>
      <c r="T68" s="46"/>
      <c r="U68" s="46"/>
      <c r="V68" s="46"/>
      <c r="W68" s="46"/>
      <c r="X68" s="46"/>
      <c r="Y68" s="46"/>
      <c r="Z68" s="46"/>
      <c r="AA68" s="46"/>
      <c r="AB68" s="46"/>
      <c r="AC68" s="46"/>
      <c r="AD68" s="46"/>
      <c r="AE68" s="46" t="s">
        <v>28</v>
      </c>
      <c r="AF68" s="46"/>
    </row>
    <row r="69" spans="1:32" x14ac:dyDescent="0.2">
      <c r="A69" s="46"/>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t="s">
        <v>29</v>
      </c>
      <c r="AF69" s="46"/>
    </row>
    <row r="70" spans="1:32" x14ac:dyDescent="0.2">
      <c r="A70" s="46"/>
      <c r="B70" s="46"/>
      <c r="C70" s="46"/>
      <c r="D70" s="46"/>
      <c r="E70" s="46"/>
      <c r="F70" s="46"/>
      <c r="G70" s="46"/>
      <c r="H70" s="46"/>
      <c r="I70" s="46"/>
      <c r="J70" s="46"/>
      <c r="K70" s="46"/>
      <c r="L70" s="46"/>
      <c r="M70" s="46"/>
      <c r="N70" s="46"/>
      <c r="O70" s="46"/>
      <c r="P70" s="46"/>
      <c r="Q70" s="46"/>
      <c r="R70" s="46"/>
      <c r="S70" s="46"/>
      <c r="T70" s="46"/>
      <c r="U70" s="46"/>
      <c r="V70" s="46"/>
      <c r="W70" s="46"/>
      <c r="X70" s="46"/>
      <c r="Y70" s="46"/>
      <c r="Z70" s="46"/>
      <c r="AA70" s="46"/>
      <c r="AB70" s="46"/>
      <c r="AC70" s="46"/>
      <c r="AD70" s="46"/>
      <c r="AE70" s="46" t="s">
        <v>30</v>
      </c>
      <c r="AF70" s="46"/>
    </row>
    <row r="71" spans="1:32" x14ac:dyDescent="0.2">
      <c r="A71" s="46"/>
      <c r="B71" s="46"/>
      <c r="C71" s="46"/>
      <c r="D71" s="46"/>
      <c r="E71" s="46"/>
      <c r="F71" s="46"/>
      <c r="G71" s="46"/>
      <c r="H71" s="46"/>
      <c r="I71" s="46"/>
      <c r="J71" s="46"/>
      <c r="K71" s="46"/>
      <c r="L71" s="46"/>
      <c r="M71" s="46"/>
      <c r="N71" s="46"/>
      <c r="O71" s="46"/>
      <c r="P71" s="46"/>
      <c r="Q71" s="46"/>
      <c r="R71" s="46"/>
      <c r="S71" s="46"/>
      <c r="T71" s="46"/>
      <c r="U71" s="46"/>
      <c r="V71" s="46"/>
      <c r="W71" s="46"/>
      <c r="X71" s="46"/>
      <c r="Y71" s="46"/>
      <c r="Z71" s="46"/>
      <c r="AA71" s="46"/>
      <c r="AB71" s="46"/>
      <c r="AC71" s="46"/>
      <c r="AD71" s="46"/>
      <c r="AE71" s="46" t="s">
        <v>31</v>
      </c>
      <c r="AF71" s="46"/>
    </row>
    <row r="72" spans="1:32" x14ac:dyDescent="0.2">
      <c r="A72" s="46"/>
      <c r="B72" s="46"/>
      <c r="C72" s="46"/>
      <c r="D72" s="46"/>
      <c r="E72" s="46"/>
      <c r="F72" s="46"/>
      <c r="G72" s="46"/>
      <c r="H72" s="46"/>
      <c r="I72" s="46"/>
      <c r="J72" s="46"/>
      <c r="K72" s="46"/>
      <c r="L72" s="46"/>
      <c r="M72" s="46"/>
      <c r="N72" s="46"/>
      <c r="O72" s="46"/>
      <c r="P72" s="46"/>
      <c r="Q72" s="46"/>
      <c r="R72" s="46"/>
      <c r="S72" s="46"/>
      <c r="T72" s="46"/>
      <c r="U72" s="46"/>
      <c r="V72" s="46"/>
      <c r="W72" s="46"/>
      <c r="X72" s="46"/>
      <c r="Y72" s="46"/>
      <c r="Z72" s="46"/>
      <c r="AA72" s="46"/>
      <c r="AB72" s="46"/>
      <c r="AC72" s="46"/>
      <c r="AD72" s="46"/>
      <c r="AE72" s="46" t="s">
        <v>116</v>
      </c>
      <c r="AF72" s="46"/>
    </row>
    <row r="73" spans="1:32" x14ac:dyDescent="0.2">
      <c r="A73" s="46"/>
      <c r="B73" s="46"/>
      <c r="C73" s="46"/>
      <c r="D73" s="46"/>
      <c r="E73" s="46"/>
      <c r="F73" s="46"/>
      <c r="G73" s="46"/>
      <c r="H73" s="46"/>
      <c r="I73" s="46"/>
      <c r="J73" s="46"/>
      <c r="K73" s="46"/>
      <c r="L73" s="46"/>
      <c r="M73" s="46"/>
      <c r="N73" s="46"/>
      <c r="O73" s="46"/>
      <c r="P73" s="46"/>
      <c r="Q73" s="46"/>
      <c r="R73" s="46"/>
      <c r="S73" s="46"/>
      <c r="T73" s="46"/>
      <c r="U73" s="46"/>
      <c r="V73" s="46"/>
      <c r="W73" s="46"/>
      <c r="X73" s="46"/>
      <c r="Y73" s="46"/>
      <c r="Z73" s="46"/>
      <c r="AA73" s="46"/>
      <c r="AB73" s="46"/>
      <c r="AC73" s="46"/>
      <c r="AD73" s="46"/>
      <c r="AE73" s="46" t="s">
        <v>32</v>
      </c>
      <c r="AF73" s="46"/>
    </row>
    <row r="74" spans="1:32" x14ac:dyDescent="0.2">
      <c r="A74" s="46"/>
      <c r="B74" s="46"/>
      <c r="C74" s="46"/>
      <c r="D74" s="46"/>
      <c r="E74" s="46"/>
      <c r="F74" s="46"/>
      <c r="G74" s="46"/>
      <c r="H74" s="46"/>
      <c r="I74" s="46"/>
      <c r="J74" s="46"/>
      <c r="K74" s="46"/>
      <c r="L74" s="46"/>
      <c r="M74" s="46"/>
      <c r="N74" s="46"/>
      <c r="O74" s="46"/>
      <c r="P74" s="46"/>
      <c r="Q74" s="46"/>
      <c r="R74" s="46"/>
      <c r="S74" s="46"/>
      <c r="T74" s="46"/>
      <c r="U74" s="46"/>
      <c r="V74" s="46"/>
      <c r="W74" s="46"/>
      <c r="X74" s="46"/>
      <c r="Y74" s="46"/>
      <c r="Z74" s="46"/>
      <c r="AA74" s="46"/>
      <c r="AB74" s="46"/>
      <c r="AC74" s="46"/>
      <c r="AD74" s="46"/>
      <c r="AE74" s="46" t="s">
        <v>33</v>
      </c>
      <c r="AF74" s="46"/>
    </row>
    <row r="75" spans="1:32" x14ac:dyDescent="0.2">
      <c r="A75" s="46"/>
      <c r="B75" s="46"/>
      <c r="C75" s="46"/>
      <c r="D75" s="46"/>
      <c r="E75" s="46"/>
      <c r="F75" s="46"/>
      <c r="G75" s="46"/>
      <c r="H75" s="46"/>
      <c r="I75" s="46"/>
      <c r="J75" s="46"/>
      <c r="K75" s="46"/>
      <c r="L75" s="46"/>
      <c r="M75" s="46"/>
      <c r="N75" s="46"/>
      <c r="O75" s="46"/>
      <c r="P75" s="46"/>
      <c r="Q75" s="46"/>
      <c r="R75" s="46"/>
      <c r="S75" s="46"/>
      <c r="T75" s="46"/>
      <c r="U75" s="46"/>
      <c r="V75" s="46"/>
      <c r="W75" s="46"/>
      <c r="X75" s="46"/>
      <c r="Y75" s="46"/>
      <c r="Z75" s="46"/>
      <c r="AA75" s="46"/>
      <c r="AB75" s="46"/>
      <c r="AC75" s="46"/>
      <c r="AD75" s="46"/>
      <c r="AE75" s="46" t="s">
        <v>34</v>
      </c>
      <c r="AF75" s="46"/>
    </row>
    <row r="76" spans="1:32" x14ac:dyDescent="0.2">
      <c r="A76" s="46"/>
      <c r="B76" s="46"/>
      <c r="C76" s="46"/>
      <c r="D76" s="46"/>
      <c r="E76" s="46"/>
      <c r="F76" s="46"/>
      <c r="G76" s="46"/>
      <c r="H76" s="46"/>
      <c r="I76" s="46"/>
      <c r="J76" s="46"/>
      <c r="K76" s="46"/>
      <c r="L76" s="46"/>
      <c r="M76" s="46"/>
      <c r="N76" s="46"/>
      <c r="O76" s="46"/>
      <c r="P76" s="46"/>
      <c r="Q76" s="46"/>
      <c r="R76" s="46"/>
      <c r="S76" s="46"/>
      <c r="T76" s="46"/>
      <c r="U76" s="46"/>
      <c r="V76" s="46"/>
      <c r="W76" s="46"/>
      <c r="X76" s="46"/>
      <c r="Y76" s="46"/>
      <c r="Z76" s="46"/>
      <c r="AA76" s="46"/>
      <c r="AB76" s="46"/>
      <c r="AC76" s="46"/>
      <c r="AD76" s="46"/>
      <c r="AE76" s="46" t="s">
        <v>35</v>
      </c>
      <c r="AF76" s="46"/>
    </row>
    <row r="77" spans="1:32" x14ac:dyDescent="0.2">
      <c r="A77" s="46"/>
      <c r="B77" s="46"/>
      <c r="C77" s="46"/>
      <c r="D77" s="46"/>
      <c r="E77" s="46"/>
      <c r="F77" s="46"/>
      <c r="G77" s="46"/>
      <c r="H77" s="46"/>
      <c r="I77" s="46"/>
      <c r="J77" s="46"/>
      <c r="K77" s="46"/>
      <c r="L77" s="46"/>
      <c r="M77" s="46"/>
      <c r="N77" s="46"/>
      <c r="O77" s="46"/>
      <c r="P77" s="46"/>
      <c r="Q77" s="46"/>
      <c r="R77" s="46"/>
      <c r="S77" s="46"/>
      <c r="T77" s="46"/>
      <c r="U77" s="46"/>
      <c r="V77" s="46"/>
      <c r="W77" s="46"/>
      <c r="X77" s="46"/>
      <c r="Y77" s="46"/>
      <c r="Z77" s="46"/>
      <c r="AA77" s="46"/>
      <c r="AB77" s="46"/>
      <c r="AC77" s="46"/>
      <c r="AD77" s="46"/>
      <c r="AE77" s="46" t="s">
        <v>36</v>
      </c>
      <c r="AF77" s="46"/>
    </row>
    <row r="78" spans="1:32" x14ac:dyDescent="0.2">
      <c r="A78" s="46"/>
      <c r="B78" s="46"/>
      <c r="C78" s="46"/>
      <c r="D78" s="46"/>
      <c r="E78" s="46"/>
      <c r="F78" s="46"/>
      <c r="G78" s="46"/>
      <c r="H78" s="46"/>
      <c r="I78" s="46"/>
      <c r="J78" s="46"/>
      <c r="K78" s="46"/>
      <c r="L78" s="46"/>
      <c r="M78" s="46"/>
      <c r="N78" s="46"/>
      <c r="O78" s="46"/>
      <c r="P78" s="46"/>
      <c r="Q78" s="46"/>
      <c r="R78" s="46"/>
      <c r="S78" s="46"/>
      <c r="T78" s="46"/>
      <c r="U78" s="46"/>
      <c r="V78" s="46"/>
      <c r="W78" s="46"/>
      <c r="X78" s="46"/>
      <c r="Y78" s="46"/>
      <c r="Z78" s="46"/>
      <c r="AA78" s="46"/>
      <c r="AB78" s="46"/>
      <c r="AC78" s="46"/>
      <c r="AD78" s="46"/>
      <c r="AE78" s="46" t="s">
        <v>37</v>
      </c>
      <c r="AF78" s="46"/>
    </row>
    <row r="79" spans="1:32" x14ac:dyDescent="0.2">
      <c r="A79" s="46"/>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t="s">
        <v>38</v>
      </c>
      <c r="AF79" s="46"/>
    </row>
    <row r="80" spans="1:32" x14ac:dyDescent="0.2">
      <c r="A80" s="46"/>
      <c r="B80" s="46"/>
      <c r="C80" s="46"/>
      <c r="D80" s="46"/>
      <c r="E80" s="46"/>
      <c r="F80" s="46"/>
      <c r="G80" s="46"/>
      <c r="H80" s="46"/>
      <c r="I80" s="46"/>
      <c r="J80" s="46"/>
      <c r="K80" s="46"/>
      <c r="L80" s="46"/>
      <c r="M80" s="46"/>
      <c r="N80" s="46"/>
      <c r="O80" s="46"/>
      <c r="P80" s="46"/>
      <c r="Q80" s="46"/>
      <c r="R80" s="46"/>
      <c r="S80" s="46"/>
      <c r="T80" s="46"/>
      <c r="U80" s="46"/>
      <c r="V80" s="46"/>
      <c r="W80" s="46"/>
      <c r="X80" s="46"/>
      <c r="Y80" s="46"/>
      <c r="Z80" s="46"/>
      <c r="AA80" s="46"/>
      <c r="AB80" s="46"/>
      <c r="AC80" s="46"/>
      <c r="AD80" s="46"/>
      <c r="AE80" s="46" t="s">
        <v>39</v>
      </c>
      <c r="AF80" s="46"/>
    </row>
    <row r="81" spans="1:32" x14ac:dyDescent="0.2">
      <c r="A81" s="46"/>
      <c r="B81" s="46"/>
      <c r="C81" s="46"/>
      <c r="D81" s="46"/>
      <c r="E81" s="46"/>
      <c r="F81" s="46"/>
      <c r="G81" s="46"/>
      <c r="H81" s="46"/>
      <c r="I81" s="46"/>
      <c r="J81" s="46"/>
      <c r="K81" s="46"/>
      <c r="L81" s="46"/>
      <c r="M81" s="46"/>
      <c r="N81" s="46"/>
      <c r="O81" s="46"/>
      <c r="P81" s="46"/>
      <c r="Q81" s="46"/>
      <c r="R81" s="46"/>
      <c r="S81" s="46"/>
      <c r="T81" s="46"/>
      <c r="U81" s="46"/>
      <c r="V81" s="46"/>
      <c r="W81" s="46"/>
      <c r="X81" s="46"/>
      <c r="Y81" s="46"/>
      <c r="Z81" s="46"/>
      <c r="AA81" s="46"/>
      <c r="AB81" s="46"/>
      <c r="AC81" s="46"/>
      <c r="AD81" s="46"/>
      <c r="AE81" s="46" t="s">
        <v>40</v>
      </c>
      <c r="AF81" s="46"/>
    </row>
    <row r="82" spans="1:32" x14ac:dyDescent="0.2">
      <c r="A82" s="46"/>
      <c r="B82" s="46"/>
      <c r="C82" s="46"/>
      <c r="D82" s="46"/>
      <c r="E82" s="46"/>
      <c r="F82" s="46"/>
      <c r="G82" s="46"/>
      <c r="H82" s="46"/>
      <c r="I82" s="46"/>
      <c r="J82" s="46"/>
      <c r="K82" s="46"/>
      <c r="L82" s="46"/>
      <c r="M82" s="46"/>
      <c r="N82" s="46"/>
      <c r="O82" s="46"/>
      <c r="P82" s="46"/>
      <c r="Q82" s="46"/>
      <c r="R82" s="46"/>
      <c r="S82" s="46"/>
      <c r="T82" s="46"/>
      <c r="U82" s="46"/>
      <c r="V82" s="46"/>
      <c r="W82" s="46"/>
      <c r="X82" s="46"/>
      <c r="Y82" s="46"/>
      <c r="Z82" s="46"/>
      <c r="AA82" s="46"/>
      <c r="AB82" s="46"/>
      <c r="AC82" s="46"/>
      <c r="AD82" s="46"/>
      <c r="AE82" s="46" t="s">
        <v>41</v>
      </c>
      <c r="AF82" s="46"/>
    </row>
    <row r="83" spans="1:32" x14ac:dyDescent="0.2">
      <c r="A83" s="46"/>
      <c r="B83" s="46"/>
      <c r="C83" s="46"/>
      <c r="D83" s="46"/>
      <c r="E83" s="46"/>
      <c r="F83" s="46"/>
      <c r="G83" s="46"/>
      <c r="H83" s="46"/>
      <c r="I83" s="46"/>
      <c r="J83" s="46"/>
      <c r="K83" s="46"/>
      <c r="L83" s="46"/>
      <c r="M83" s="46"/>
      <c r="N83" s="46"/>
      <c r="O83" s="46"/>
      <c r="P83" s="46"/>
      <c r="Q83" s="46"/>
      <c r="R83" s="46"/>
      <c r="S83" s="46"/>
      <c r="T83" s="46"/>
      <c r="U83" s="46"/>
      <c r="V83" s="46"/>
      <c r="W83" s="46"/>
      <c r="X83" s="46"/>
      <c r="Y83" s="46"/>
      <c r="Z83" s="46"/>
      <c r="AA83" s="46"/>
      <c r="AB83" s="46"/>
      <c r="AC83" s="46"/>
      <c r="AD83" s="46"/>
      <c r="AE83" s="46" t="s">
        <v>42</v>
      </c>
      <c r="AF83" s="46"/>
    </row>
    <row r="84" spans="1:32" x14ac:dyDescent="0.2">
      <c r="A84" s="46"/>
      <c r="B84" s="46"/>
      <c r="C84" s="46"/>
      <c r="D84" s="46"/>
      <c r="E84" s="46"/>
      <c r="F84" s="46"/>
      <c r="G84" s="46"/>
      <c r="H84" s="46"/>
      <c r="I84" s="46"/>
      <c r="J84" s="46"/>
      <c r="K84" s="46"/>
      <c r="L84" s="46"/>
      <c r="M84" s="46"/>
      <c r="N84" s="46"/>
      <c r="O84" s="46"/>
      <c r="P84" s="46"/>
      <c r="Q84" s="46"/>
      <c r="R84" s="46"/>
      <c r="S84" s="46"/>
      <c r="T84" s="46"/>
      <c r="U84" s="46"/>
      <c r="V84" s="46"/>
      <c r="W84" s="46"/>
      <c r="X84" s="46"/>
      <c r="Y84" s="46"/>
      <c r="Z84" s="46"/>
      <c r="AA84" s="46"/>
      <c r="AB84" s="46"/>
      <c r="AC84" s="46"/>
      <c r="AD84" s="46"/>
      <c r="AE84" s="46" t="s">
        <v>43</v>
      </c>
      <c r="AF84" s="46"/>
    </row>
    <row r="85" spans="1:32" x14ac:dyDescent="0.2">
      <c r="A85" s="46"/>
      <c r="B85" s="46"/>
      <c r="C85" s="46"/>
      <c r="D85" s="46"/>
      <c r="E85" s="46"/>
      <c r="F85" s="46"/>
      <c r="G85" s="46"/>
      <c r="H85" s="46"/>
      <c r="I85" s="46"/>
      <c r="J85" s="46"/>
      <c r="K85" s="46"/>
      <c r="L85" s="46"/>
      <c r="M85" s="46"/>
      <c r="N85" s="46"/>
      <c r="O85" s="46"/>
      <c r="P85" s="46"/>
      <c r="Q85" s="46"/>
      <c r="R85" s="46"/>
      <c r="S85" s="46"/>
      <c r="T85" s="46"/>
      <c r="U85" s="46"/>
      <c r="V85" s="46"/>
      <c r="W85" s="46"/>
      <c r="X85" s="46"/>
      <c r="Y85" s="46"/>
      <c r="Z85" s="46"/>
      <c r="AA85" s="46"/>
      <c r="AB85" s="46"/>
      <c r="AC85" s="46"/>
      <c r="AD85" s="46"/>
      <c r="AE85" s="46" t="s">
        <v>44</v>
      </c>
      <c r="AF85" s="46"/>
    </row>
    <row r="86" spans="1:32" x14ac:dyDescent="0.2">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t="s">
        <v>45</v>
      </c>
      <c r="AF86" s="46"/>
    </row>
    <row r="87" spans="1:32" x14ac:dyDescent="0.2">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t="s">
        <v>46</v>
      </c>
      <c r="AF87" s="46"/>
    </row>
    <row r="88" spans="1:32" x14ac:dyDescent="0.2">
      <c r="A88" s="46"/>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t="s">
        <v>47</v>
      </c>
      <c r="AF88" s="46"/>
    </row>
    <row r="89" spans="1:32" x14ac:dyDescent="0.2">
      <c r="A89" s="46"/>
      <c r="B89" s="46"/>
      <c r="C89" s="46"/>
      <c r="D89" s="46"/>
      <c r="E89" s="46"/>
      <c r="F89" s="46"/>
      <c r="G89" s="46"/>
      <c r="H89" s="46"/>
      <c r="I89" s="46"/>
      <c r="J89" s="46"/>
      <c r="K89" s="46"/>
      <c r="L89" s="46"/>
      <c r="M89" s="46"/>
      <c r="N89" s="46"/>
      <c r="O89" s="46"/>
      <c r="P89" s="46"/>
      <c r="Q89" s="46"/>
      <c r="R89" s="46"/>
      <c r="S89" s="46"/>
      <c r="T89" s="46"/>
      <c r="U89" s="46"/>
      <c r="V89" s="46"/>
      <c r="W89" s="46"/>
      <c r="X89" s="46"/>
      <c r="Y89" s="46"/>
      <c r="Z89" s="46"/>
      <c r="AA89" s="46"/>
      <c r="AB89" s="46"/>
      <c r="AC89" s="46"/>
      <c r="AD89" s="46"/>
      <c r="AE89" s="46" t="s">
        <v>48</v>
      </c>
      <c r="AF89" s="46"/>
    </row>
    <row r="90" spans="1:32" x14ac:dyDescent="0.2">
      <c r="A90" s="46"/>
      <c r="B90" s="46"/>
      <c r="C90" s="46"/>
      <c r="D90" s="46"/>
      <c r="E90" s="46"/>
      <c r="F90" s="46"/>
      <c r="G90" s="46"/>
      <c r="H90" s="46"/>
      <c r="I90" s="46"/>
      <c r="J90" s="46"/>
      <c r="K90" s="46"/>
      <c r="L90" s="46"/>
      <c r="M90" s="46"/>
      <c r="N90" s="46"/>
      <c r="O90" s="46"/>
      <c r="P90" s="46"/>
      <c r="Q90" s="46"/>
      <c r="R90" s="46"/>
      <c r="S90" s="46"/>
      <c r="T90" s="46"/>
      <c r="U90" s="46"/>
      <c r="V90" s="46"/>
      <c r="W90" s="46"/>
      <c r="X90" s="46"/>
      <c r="Y90" s="46"/>
      <c r="Z90" s="46"/>
      <c r="AA90" s="46"/>
      <c r="AB90" s="46"/>
      <c r="AC90" s="46"/>
      <c r="AD90" s="46"/>
      <c r="AE90" s="46" t="s">
        <v>49</v>
      </c>
      <c r="AF90" s="46"/>
    </row>
    <row r="91" spans="1:32" x14ac:dyDescent="0.2">
      <c r="A91" s="46"/>
      <c r="B91" s="46"/>
      <c r="C91" s="46"/>
      <c r="D91" s="46"/>
      <c r="E91" s="46"/>
      <c r="F91" s="46"/>
      <c r="G91" s="46"/>
      <c r="H91" s="46"/>
      <c r="I91" s="46"/>
      <c r="J91" s="46"/>
      <c r="K91" s="46"/>
      <c r="L91" s="46"/>
      <c r="M91" s="46"/>
      <c r="N91" s="46"/>
      <c r="O91" s="46"/>
      <c r="P91" s="46"/>
      <c r="Q91" s="46"/>
      <c r="R91" s="46"/>
      <c r="S91" s="46"/>
      <c r="T91" s="46"/>
      <c r="U91" s="46"/>
      <c r="V91" s="46"/>
      <c r="W91" s="46"/>
      <c r="X91" s="46"/>
      <c r="Y91" s="46"/>
      <c r="Z91" s="46"/>
      <c r="AA91" s="46"/>
      <c r="AB91" s="46"/>
      <c r="AC91" s="46"/>
      <c r="AD91" s="46"/>
      <c r="AE91" s="46" t="s">
        <v>50</v>
      </c>
      <c r="AF91" s="46"/>
    </row>
    <row r="92" spans="1:32" x14ac:dyDescent="0.2">
      <c r="A92" s="46"/>
      <c r="B92" s="46"/>
      <c r="C92" s="46"/>
      <c r="D92" s="46"/>
      <c r="E92" s="46"/>
      <c r="F92" s="46"/>
      <c r="G92" s="46"/>
      <c r="H92" s="46"/>
      <c r="I92" s="46"/>
      <c r="J92" s="46"/>
      <c r="K92" s="46"/>
      <c r="L92" s="46"/>
      <c r="M92" s="46"/>
      <c r="N92" s="46"/>
      <c r="O92" s="46"/>
      <c r="P92" s="46"/>
      <c r="Q92" s="46"/>
      <c r="R92" s="46"/>
      <c r="S92" s="46"/>
      <c r="T92" s="46"/>
      <c r="U92" s="46"/>
      <c r="V92" s="46"/>
      <c r="W92" s="46"/>
      <c r="X92" s="46"/>
      <c r="Y92" s="46"/>
      <c r="Z92" s="46"/>
      <c r="AA92" s="46"/>
      <c r="AB92" s="46"/>
      <c r="AC92" s="46"/>
      <c r="AD92" s="46"/>
      <c r="AE92" s="46" t="s">
        <v>51</v>
      </c>
      <c r="AF92" s="46"/>
    </row>
    <row r="93" spans="1:32" x14ac:dyDescent="0.2">
      <c r="A93" s="46"/>
      <c r="B93" s="46"/>
      <c r="C93" s="46"/>
      <c r="D93" s="46"/>
      <c r="E93" s="46"/>
      <c r="F93" s="46"/>
      <c r="G93" s="46"/>
      <c r="H93" s="46"/>
      <c r="I93" s="46"/>
      <c r="J93" s="46"/>
      <c r="K93" s="46"/>
      <c r="L93" s="46"/>
      <c r="M93" s="46"/>
      <c r="N93" s="46"/>
      <c r="O93" s="46"/>
      <c r="P93" s="46"/>
      <c r="Q93" s="46"/>
      <c r="R93" s="46"/>
      <c r="S93" s="46"/>
      <c r="T93" s="46"/>
      <c r="U93" s="46"/>
      <c r="V93" s="46"/>
      <c r="W93" s="46"/>
      <c r="X93" s="46"/>
      <c r="Y93" s="46"/>
      <c r="Z93" s="46"/>
      <c r="AA93" s="46"/>
      <c r="AB93" s="46"/>
      <c r="AC93" s="46"/>
      <c r="AD93" s="46"/>
      <c r="AE93" s="46" t="s">
        <v>52</v>
      </c>
      <c r="AF93" s="46"/>
    </row>
    <row r="94" spans="1:32" x14ac:dyDescent="0.2">
      <c r="S94" s="48"/>
      <c r="T94" s="48"/>
      <c r="U94" s="48"/>
      <c r="V94" s="48"/>
      <c r="W94" s="48"/>
      <c r="X94" s="48"/>
      <c r="Y94" s="48"/>
      <c r="Z94" s="48"/>
      <c r="AA94" s="48"/>
      <c r="AB94" s="48"/>
      <c r="AC94" s="48"/>
    </row>
    <row r="95" spans="1:32" x14ac:dyDescent="0.2">
      <c r="S95" s="48"/>
      <c r="T95" s="48"/>
      <c r="U95" s="48"/>
      <c r="V95" s="48"/>
      <c r="W95" s="48"/>
      <c r="X95" s="48"/>
      <c r="Y95" s="48"/>
      <c r="Z95" s="48"/>
      <c r="AA95" s="48"/>
      <c r="AB95" s="48"/>
      <c r="AC95" s="48"/>
    </row>
  </sheetData>
  <dataValidations count="2">
    <dataValidation type="list" allowBlank="1" showInputMessage="1" showErrorMessage="1" sqref="A3" xr:uid="{95C19D5B-81E9-45BC-B829-FE2FF146140A}">
      <formula1>$AE$43:$AE$93</formula1>
    </dataValidation>
    <dataValidation type="list" allowBlank="1" showInputMessage="1" showErrorMessage="1" sqref="A4" xr:uid="{54CD395D-7537-4586-B34D-1777DA95D11D}">
      <formula1>$AD$43:$AD$46</formula1>
    </dataValidation>
  </dataValidations>
  <pageMargins left="0.70866141732283472" right="0.70866141732283472" top="0.74803149606299213" bottom="0.74803149606299213" header="0.31496062992125984" footer="0.31496062992125984"/>
  <pageSetup paperSize="9" scale="43" orientation="landscape" r:id="rId1"/>
  <headerFooter>
    <oddHeader>&amp;C&amp;"Aptos"&amp;10&amp;K000000 OFFICIAL&amp;1#_x000D_</oddHeader>
    <oddFooter>&amp;C_x000D_&amp;1#&amp;"Aptos"&amp;10&amp;K000000 OFFICIAL</oddFooter>
  </headerFooter>
  <ignoredErrors>
    <ignoredError xmlns:x16r3="http://schemas.microsoft.com/office/spreadsheetml/2018/08/main" sqref="B7:Q13" x16r3:misleadingForma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335E6-DE57-4DFD-891B-0922E7F3FB83}">
  <dimension ref="A1:J52"/>
  <sheetViews>
    <sheetView showGridLines="0" zoomScaleNormal="100" workbookViewId="0"/>
  </sheetViews>
  <sheetFormatPr defaultColWidth="8.85546875" defaultRowHeight="15" x14ac:dyDescent="0.2"/>
  <cols>
    <col min="1" max="1" width="28" style="48" customWidth="1"/>
    <col min="2" max="2" width="26.42578125" style="48" customWidth="1"/>
    <col min="3" max="3" width="27" style="48" customWidth="1"/>
    <col min="4" max="16384" width="8.85546875" style="48"/>
  </cols>
  <sheetData>
    <row r="1" spans="1:3" ht="19.5" thickBot="1" x14ac:dyDescent="0.3">
      <c r="A1" s="77" t="s">
        <v>133</v>
      </c>
      <c r="B1" s="77" t="s">
        <v>175</v>
      </c>
      <c r="C1" s="77" t="s">
        <v>134</v>
      </c>
    </row>
    <row r="2" spans="1:3" x14ac:dyDescent="0.2">
      <c r="A2" s="20" t="s">
        <v>10</v>
      </c>
      <c r="B2" s="20" t="s">
        <v>112</v>
      </c>
      <c r="C2" s="48" t="s">
        <v>69</v>
      </c>
    </row>
    <row r="3" spans="1:3" x14ac:dyDescent="0.2">
      <c r="A3" s="20" t="s">
        <v>11</v>
      </c>
      <c r="B3" s="20" t="s">
        <v>113</v>
      </c>
      <c r="C3" s="48" t="s">
        <v>69</v>
      </c>
    </row>
    <row r="4" spans="1:3" x14ac:dyDescent="0.2">
      <c r="A4" s="20" t="s">
        <v>12</v>
      </c>
      <c r="B4" s="20" t="s">
        <v>112</v>
      </c>
      <c r="C4" s="48" t="s">
        <v>69</v>
      </c>
    </row>
    <row r="5" spans="1:3" x14ac:dyDescent="0.2">
      <c r="A5" s="20" t="s">
        <v>13</v>
      </c>
      <c r="B5" s="20" t="s">
        <v>113</v>
      </c>
      <c r="C5" s="48" t="s">
        <v>69</v>
      </c>
    </row>
    <row r="6" spans="1:3" x14ac:dyDescent="0.2">
      <c r="A6" s="20" t="s">
        <v>14</v>
      </c>
      <c r="B6" s="20" t="s">
        <v>113</v>
      </c>
      <c r="C6" s="48" t="s">
        <v>69</v>
      </c>
    </row>
    <row r="7" spans="1:3" x14ac:dyDescent="0.2">
      <c r="A7" s="20" t="s">
        <v>15</v>
      </c>
      <c r="B7" s="20" t="s">
        <v>112</v>
      </c>
      <c r="C7" s="48" t="s">
        <v>69</v>
      </c>
    </row>
    <row r="8" spans="1:3" x14ac:dyDescent="0.2">
      <c r="A8" s="20" t="s">
        <v>16</v>
      </c>
      <c r="B8" s="20" t="s">
        <v>112</v>
      </c>
      <c r="C8" s="48" t="s">
        <v>69</v>
      </c>
    </row>
    <row r="9" spans="1:3" x14ac:dyDescent="0.2">
      <c r="A9" s="20" t="s">
        <v>17</v>
      </c>
      <c r="B9" s="20" t="s">
        <v>115</v>
      </c>
      <c r="C9" s="48" t="s">
        <v>69</v>
      </c>
    </row>
    <row r="10" spans="1:3" x14ac:dyDescent="0.2">
      <c r="A10" s="20" t="s">
        <v>18</v>
      </c>
      <c r="B10" s="20" t="s">
        <v>115</v>
      </c>
      <c r="C10" s="48" t="s">
        <v>69</v>
      </c>
    </row>
    <row r="11" spans="1:3" x14ac:dyDescent="0.2">
      <c r="A11" s="20" t="s">
        <v>19</v>
      </c>
      <c r="B11" s="20" t="s">
        <v>113</v>
      </c>
      <c r="C11" s="48" t="s">
        <v>69</v>
      </c>
    </row>
    <row r="12" spans="1:3" x14ac:dyDescent="0.2">
      <c r="A12" s="20" t="s">
        <v>135</v>
      </c>
      <c r="B12" s="20" t="s">
        <v>114</v>
      </c>
      <c r="C12" s="48" t="s">
        <v>69</v>
      </c>
    </row>
    <row r="13" spans="1:3" x14ac:dyDescent="0.2">
      <c r="A13" s="20" t="s">
        <v>136</v>
      </c>
      <c r="B13" s="20" t="s">
        <v>113</v>
      </c>
      <c r="C13" s="48" t="s">
        <v>69</v>
      </c>
    </row>
    <row r="14" spans="1:3" x14ac:dyDescent="0.2">
      <c r="A14" s="20" t="s">
        <v>22</v>
      </c>
      <c r="B14" s="20" t="s">
        <v>114</v>
      </c>
      <c r="C14" s="48" t="s">
        <v>69</v>
      </c>
    </row>
    <row r="15" spans="1:3" x14ac:dyDescent="0.2">
      <c r="A15" s="20" t="s">
        <v>23</v>
      </c>
      <c r="B15" s="20" t="s">
        <v>112</v>
      </c>
      <c r="C15" s="48" t="s">
        <v>69</v>
      </c>
    </row>
    <row r="16" spans="1:3" x14ac:dyDescent="0.2">
      <c r="A16" s="20" t="s">
        <v>24</v>
      </c>
      <c r="B16" s="20" t="s">
        <v>113</v>
      </c>
      <c r="C16" s="48" t="s">
        <v>69</v>
      </c>
    </row>
    <row r="17" spans="1:3" x14ac:dyDescent="0.2">
      <c r="A17" s="20" t="s">
        <v>25</v>
      </c>
      <c r="B17" s="20" t="s">
        <v>113</v>
      </c>
      <c r="C17" s="48" t="s">
        <v>69</v>
      </c>
    </row>
    <row r="18" spans="1:3" x14ac:dyDescent="0.2">
      <c r="A18" s="20" t="s">
        <v>26</v>
      </c>
      <c r="B18" s="20" t="s">
        <v>112</v>
      </c>
      <c r="C18" s="48" t="s">
        <v>68</v>
      </c>
    </row>
    <row r="19" spans="1:3" x14ac:dyDescent="0.2">
      <c r="A19" s="20" t="s">
        <v>27</v>
      </c>
      <c r="B19" s="20" t="s">
        <v>112</v>
      </c>
      <c r="C19" s="48" t="s">
        <v>68</v>
      </c>
    </row>
    <row r="20" spans="1:3" x14ac:dyDescent="0.2">
      <c r="A20" s="20" t="s">
        <v>28</v>
      </c>
      <c r="B20" s="20" t="s">
        <v>112</v>
      </c>
      <c r="C20" s="48" t="s">
        <v>69</v>
      </c>
    </row>
    <row r="21" spans="1:3" x14ac:dyDescent="0.2">
      <c r="A21" s="20" t="s">
        <v>137</v>
      </c>
      <c r="B21" s="20" t="s">
        <v>113</v>
      </c>
      <c r="C21" s="48" t="s">
        <v>69</v>
      </c>
    </row>
    <row r="22" spans="1:3" x14ac:dyDescent="0.2">
      <c r="A22" s="20" t="s">
        <v>30</v>
      </c>
      <c r="B22" s="20" t="s">
        <v>112</v>
      </c>
      <c r="C22" s="48" t="s">
        <v>69</v>
      </c>
    </row>
    <row r="23" spans="1:3" x14ac:dyDescent="0.2">
      <c r="A23" s="20" t="s">
        <v>31</v>
      </c>
      <c r="B23" s="20" t="s">
        <v>113</v>
      </c>
      <c r="C23" s="48" t="s">
        <v>69</v>
      </c>
    </row>
    <row r="24" spans="1:3" x14ac:dyDescent="0.2">
      <c r="A24" s="20" t="s">
        <v>116</v>
      </c>
      <c r="B24" s="20" t="s">
        <v>115</v>
      </c>
      <c r="C24" s="48" t="s">
        <v>69</v>
      </c>
    </row>
    <row r="25" spans="1:3" x14ac:dyDescent="0.2">
      <c r="A25" s="20" t="s">
        <v>32</v>
      </c>
      <c r="B25" s="20" t="s">
        <v>113</v>
      </c>
      <c r="C25" s="48" t="s">
        <v>69</v>
      </c>
    </row>
    <row r="26" spans="1:3" x14ac:dyDescent="0.2">
      <c r="A26" s="20" t="s">
        <v>33</v>
      </c>
      <c r="B26" s="20" t="s">
        <v>112</v>
      </c>
      <c r="C26" s="48" t="s">
        <v>69</v>
      </c>
    </row>
    <row r="27" spans="1:3" x14ac:dyDescent="0.2">
      <c r="A27" s="20" t="s">
        <v>34</v>
      </c>
      <c r="B27" s="20" t="s">
        <v>113</v>
      </c>
      <c r="C27" s="48" t="s">
        <v>69</v>
      </c>
    </row>
    <row r="28" spans="1:3" x14ac:dyDescent="0.2">
      <c r="A28" s="20" t="s">
        <v>35</v>
      </c>
      <c r="B28" s="20" t="s">
        <v>114</v>
      </c>
      <c r="C28" s="48" t="s">
        <v>69</v>
      </c>
    </row>
    <row r="29" spans="1:3" x14ac:dyDescent="0.2">
      <c r="A29" s="20" t="s">
        <v>36</v>
      </c>
      <c r="B29" s="20" t="s">
        <v>112</v>
      </c>
      <c r="C29" s="48" t="s">
        <v>68</v>
      </c>
    </row>
    <row r="30" spans="1:3" x14ac:dyDescent="0.2">
      <c r="A30" s="20" t="s">
        <v>37</v>
      </c>
      <c r="B30" s="20" t="s">
        <v>114</v>
      </c>
      <c r="C30" s="48" t="s">
        <v>69</v>
      </c>
    </row>
    <row r="31" spans="1:3" x14ac:dyDescent="0.2">
      <c r="A31" s="20" t="s">
        <v>38</v>
      </c>
      <c r="B31" s="20" t="s">
        <v>114</v>
      </c>
      <c r="C31" s="48" t="s">
        <v>69</v>
      </c>
    </row>
    <row r="32" spans="1:3" x14ac:dyDescent="0.2">
      <c r="A32" s="20" t="s">
        <v>39</v>
      </c>
      <c r="B32" s="20" t="s">
        <v>113</v>
      </c>
      <c r="C32" s="48" t="s">
        <v>69</v>
      </c>
    </row>
    <row r="33" spans="1:10" x14ac:dyDescent="0.2">
      <c r="A33" s="20" t="s">
        <v>40</v>
      </c>
      <c r="B33" s="20" t="s">
        <v>114</v>
      </c>
      <c r="C33" s="48" t="s">
        <v>69</v>
      </c>
    </row>
    <row r="34" spans="1:10" x14ac:dyDescent="0.2">
      <c r="A34" s="20" t="s">
        <v>138</v>
      </c>
      <c r="B34" s="20" t="s">
        <v>112</v>
      </c>
      <c r="C34" s="48" t="s">
        <v>69</v>
      </c>
    </row>
    <row r="35" spans="1:10" x14ac:dyDescent="0.2">
      <c r="A35" s="20" t="s">
        <v>42</v>
      </c>
      <c r="B35" s="20" t="s">
        <v>114</v>
      </c>
      <c r="C35" s="48" t="s">
        <v>69</v>
      </c>
    </row>
    <row r="36" spans="1:10" x14ac:dyDescent="0.2">
      <c r="A36" s="20" t="s">
        <v>43</v>
      </c>
      <c r="B36" s="20" t="s">
        <v>114</v>
      </c>
      <c r="C36" s="48" t="s">
        <v>69</v>
      </c>
    </row>
    <row r="37" spans="1:10" x14ac:dyDescent="0.2">
      <c r="A37" s="20" t="s">
        <v>44</v>
      </c>
      <c r="B37" s="20" t="s">
        <v>112</v>
      </c>
      <c r="C37" s="48" t="s">
        <v>68</v>
      </c>
    </row>
    <row r="38" spans="1:10" x14ac:dyDescent="0.2">
      <c r="A38" s="20" t="s">
        <v>45</v>
      </c>
      <c r="B38" s="20" t="s">
        <v>112</v>
      </c>
      <c r="C38" s="48" t="s">
        <v>69</v>
      </c>
    </row>
    <row r="39" spans="1:10" x14ac:dyDescent="0.2">
      <c r="A39" s="20" t="s">
        <v>46</v>
      </c>
      <c r="B39" s="20" t="s">
        <v>114</v>
      </c>
      <c r="C39" s="48" t="s">
        <v>69</v>
      </c>
    </row>
    <row r="40" spans="1:10" x14ac:dyDescent="0.2">
      <c r="A40" s="20" t="s">
        <v>47</v>
      </c>
      <c r="B40" s="20" t="s">
        <v>112</v>
      </c>
      <c r="C40" s="48" t="s">
        <v>69</v>
      </c>
    </row>
    <row r="41" spans="1:10" x14ac:dyDescent="0.2">
      <c r="A41" s="20" t="s">
        <v>48</v>
      </c>
      <c r="B41" s="20" t="s">
        <v>112</v>
      </c>
      <c r="C41" s="48" t="s">
        <v>68</v>
      </c>
    </row>
    <row r="42" spans="1:10" x14ac:dyDescent="0.2">
      <c r="A42" s="20" t="s">
        <v>49</v>
      </c>
      <c r="B42" s="20" t="s">
        <v>113</v>
      </c>
      <c r="C42" s="48" t="s">
        <v>69</v>
      </c>
    </row>
    <row r="43" spans="1:10" x14ac:dyDescent="0.2">
      <c r="A43" s="20" t="s">
        <v>50</v>
      </c>
      <c r="B43" s="20" t="s">
        <v>112</v>
      </c>
      <c r="C43" s="48" t="s">
        <v>68</v>
      </c>
    </row>
    <row r="44" spans="1:10" x14ac:dyDescent="0.2">
      <c r="A44" s="20" t="s">
        <v>51</v>
      </c>
      <c r="B44" s="20" t="s">
        <v>112</v>
      </c>
      <c r="C44" s="48" t="s">
        <v>69</v>
      </c>
    </row>
    <row r="45" spans="1:10" ht="15.75" thickBot="1" x14ac:dyDescent="0.25">
      <c r="A45" s="78" t="s">
        <v>52</v>
      </c>
      <c r="B45" s="78" t="s">
        <v>112</v>
      </c>
      <c r="C45" s="79" t="s">
        <v>68</v>
      </c>
    </row>
    <row r="46" spans="1:10" s="82" customFormat="1" ht="31.5" customHeight="1" x14ac:dyDescent="0.2">
      <c r="A46" s="80"/>
      <c r="B46" s="80"/>
      <c r="C46" s="80"/>
      <c r="D46" s="81"/>
      <c r="E46" s="81"/>
      <c r="F46" s="81"/>
      <c r="G46" s="81"/>
      <c r="H46" s="81"/>
      <c r="I46" s="81"/>
      <c r="J46" s="81"/>
    </row>
    <row r="47" spans="1:10" s="82" customFormat="1" ht="16.5" customHeight="1" x14ac:dyDescent="0.2">
      <c r="A47" s="80"/>
      <c r="B47" s="80"/>
      <c r="C47" s="80"/>
      <c r="D47" s="81"/>
      <c r="E47" s="81"/>
      <c r="F47" s="81"/>
      <c r="G47" s="81"/>
      <c r="H47" s="81"/>
      <c r="I47" s="81"/>
      <c r="J47" s="81"/>
    </row>
    <row r="48" spans="1:10" ht="26.25" customHeight="1" x14ac:dyDescent="0.2">
      <c r="A48" s="82"/>
    </row>
    <row r="49" spans="1:1" x14ac:dyDescent="0.2">
      <c r="A49" s="82"/>
    </row>
    <row r="50" spans="1:1" x14ac:dyDescent="0.2">
      <c r="A50" s="82"/>
    </row>
    <row r="52" spans="1:1" ht="25.5" customHeight="1" x14ac:dyDescent="0.2"/>
  </sheetData>
  <pageMargins left="0.7" right="0.7" top="0.75" bottom="0.75" header="0.3" footer="0.3"/>
  <pageSetup paperSize="9" orientation="portrait" r:id="rId1"/>
  <headerFooter>
    <oddHeader>&amp;C&amp;"Aptos"&amp;10&amp;K000000 OFFICIAL&amp;1#_x000D_</oddHeader>
    <oddFooter>&amp;C_x000D_&amp;1#&amp;"Aptos"&amp;10&amp;K000000 OFFICIAL</oddFooter>
  </headerFooter>
</worksheet>
</file>

<file path=docMetadata/LabelInfo.xml><?xml version="1.0" encoding="utf-8"?>
<clbl:labelList xmlns:clbl="http://schemas.microsoft.com/office/2020/mipLabelMetadata">
  <clbl:label id="{fbd41ebe-fca6-4f2c-aecb-bf3a17e72416}" enabled="1" method="Privileged" siteId="{bf346810-9c7d-43de-a872-24a2ef3995a8}" contentBits="3"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Cover_sheet</vt:lpstr>
      <vt:lpstr>config</vt:lpstr>
      <vt:lpstr>Contents</vt:lpstr>
      <vt:lpstr>Notes</vt:lpstr>
      <vt:lpstr>Data</vt:lpstr>
      <vt:lpstr>FIRE1005_working</vt:lpstr>
      <vt:lpstr>FIRE1005</vt:lpstr>
      <vt:lpstr>FRS geographical categories</vt:lpstr>
      <vt:lpstr>Contents!Print_Area</vt:lpstr>
      <vt:lpstr>FIRE1005!Print_Area</vt:lpstr>
      <vt:lpstr>FIRE1005_working!Print_Area</vt:lpstr>
      <vt:lpstr>Notes!Print_Area</vt:lpstr>
      <vt:lpstr>FIRE1005!Print_Titles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2026-07-07T08:29:43Z</dcterms:created>
  <dcterms:modified xsi:type="dcterms:W3CDTF">2026-09-23T09:50:36Z</dcterms:modified>
</cp:coreProperties>
</file>