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defaultThemeVersion="124226"/>
  <xr:revisionPtr revIDLastSave="0" documentId="13_ncr:1_{3E05E25E-E461-40B2-9CE2-B2F6716491E5}" xr6:coauthVersionLast="47" xr6:coauthVersionMax="47" xr10:uidLastSave="{00000000-0000-0000-0000-000000000000}"/>
  <workbookProtection workbookAlgorithmName="SHA-512" workbookHashValue="Y/o+j9Y+uLUNXNQ62XtuKQnOkTK6twK6/CyZnZclWrM+FMWoEw9LEoYrZNYoev7bEhG2HREdhpqX2nQKw8mWzg==" workbookSaltValue="bSw9AY/LU7ZM5g7EMOpkZg==" workbookSpinCount="100000" lockStructure="1"/>
  <bookViews>
    <workbookView xWindow="28680" yWindow="2475" windowWidth="23280" windowHeight="15000" tabRatio="807" xr2:uid="{00000000-000D-0000-FFFF-FFFF00000000}"/>
  </bookViews>
  <sheets>
    <sheet name="Cover_sheet" sheetId="16" r:id="rId1"/>
    <sheet name="config" sheetId="18" state="hidden" r:id="rId2"/>
    <sheet name="QA-Fires" sheetId="19" state="hidden" r:id="rId3"/>
    <sheet name="QA-Fatalities" sheetId="20" state="hidden" r:id="rId4"/>
    <sheet name="Contents" sheetId="17" r:id="rId5"/>
    <sheet name="Data - fires" sheetId="11" r:id="rId6"/>
    <sheet name="Data - fatalities" sheetId="12" r:id="rId7"/>
    <sheet name="Data - adfs" sheetId="13" r:id="rId8"/>
    <sheet name="Data - adf fatalities" sheetId="14" r:id="rId9"/>
    <sheet name="FIRE0801_raw" sheetId="4" state="hidden" r:id="rId10"/>
    <sheet name="FIRE0801" sheetId="15" r:id="rId11"/>
  </sheets>
  <externalReferences>
    <externalReference r:id="rId12"/>
    <externalReference r:id="rId13"/>
  </externalReferences>
  <definedNames>
    <definedName name="bb">'[1]Succ apps, retire &amp; resig 0203'!$A$5:$S$58</definedName>
    <definedName name="_xlnm.Print_Area" localSheetId="4">Contents!$A$1:$E$7</definedName>
    <definedName name="_xlnm.Print_Area" localSheetId="10">FIRE0801!$A$1:$F$44</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5" i="20" l="1"/>
  <c r="O25" i="20"/>
  <c r="N25" i="20"/>
  <c r="M25" i="20"/>
  <c r="L25" i="20"/>
  <c r="K25" i="20"/>
  <c r="J25" i="20"/>
  <c r="I25" i="20"/>
  <c r="H25" i="20"/>
  <c r="G25" i="20"/>
  <c r="F25" i="20"/>
  <c r="E25" i="20"/>
  <c r="D25" i="20"/>
  <c r="C25" i="20"/>
  <c r="B25" i="20"/>
  <c r="P24" i="20"/>
  <c r="O24" i="20"/>
  <c r="N24" i="20"/>
  <c r="M24" i="20"/>
  <c r="L24" i="20"/>
  <c r="K24" i="20"/>
  <c r="J24" i="20"/>
  <c r="I24" i="20"/>
  <c r="H24" i="20"/>
  <c r="G24" i="20"/>
  <c r="F24" i="20"/>
  <c r="E24" i="20"/>
  <c r="D24" i="20"/>
  <c r="C24" i="20"/>
  <c r="B24" i="20"/>
  <c r="P23" i="20"/>
  <c r="O23" i="20"/>
  <c r="N23" i="20"/>
  <c r="M23" i="20"/>
  <c r="L23" i="20"/>
  <c r="K23" i="20"/>
  <c r="J23" i="20"/>
  <c r="I23" i="20"/>
  <c r="H23" i="20"/>
  <c r="G23" i="20"/>
  <c r="F23" i="20"/>
  <c r="E23" i="20"/>
  <c r="D23" i="20"/>
  <c r="C23" i="20"/>
  <c r="B23" i="20"/>
  <c r="P22" i="20"/>
  <c r="O22" i="20"/>
  <c r="N22" i="20"/>
  <c r="M22" i="20"/>
  <c r="L22" i="20"/>
  <c r="K22" i="20"/>
  <c r="J22" i="20"/>
  <c r="I22" i="20"/>
  <c r="H22" i="20"/>
  <c r="G22" i="20"/>
  <c r="F22" i="20"/>
  <c r="E22" i="20"/>
  <c r="D22" i="20"/>
  <c r="C22" i="20"/>
  <c r="B22" i="20"/>
  <c r="P21" i="20"/>
  <c r="O21" i="20"/>
  <c r="N21" i="20"/>
  <c r="M21" i="20"/>
  <c r="L21" i="20"/>
  <c r="K21" i="20"/>
  <c r="J21" i="20"/>
  <c r="I21" i="20"/>
  <c r="H21" i="20"/>
  <c r="G21" i="20"/>
  <c r="F21" i="20"/>
  <c r="E21" i="20"/>
  <c r="D21" i="20"/>
  <c r="C21" i="20"/>
  <c r="B21" i="20"/>
  <c r="P20" i="20"/>
  <c r="O20" i="20"/>
  <c r="N20" i="20"/>
  <c r="M20" i="20"/>
  <c r="L20" i="20"/>
  <c r="K20" i="20"/>
  <c r="J20" i="20"/>
  <c r="I20" i="20"/>
  <c r="H20" i="20"/>
  <c r="G20" i="20"/>
  <c r="F20" i="20"/>
  <c r="E20" i="20"/>
  <c r="D20" i="20"/>
  <c r="C20" i="20"/>
  <c r="B20" i="20"/>
  <c r="P19" i="20"/>
  <c r="O19" i="20"/>
  <c r="N19" i="20"/>
  <c r="M19" i="20"/>
  <c r="L19" i="20"/>
  <c r="K19" i="20"/>
  <c r="J19" i="20"/>
  <c r="I19" i="20"/>
  <c r="H19" i="20"/>
  <c r="G19" i="20"/>
  <c r="F19" i="20"/>
  <c r="E19" i="20"/>
  <c r="D19" i="20"/>
  <c r="C19" i="20"/>
  <c r="B19" i="20"/>
  <c r="P18" i="20"/>
  <c r="O18" i="20"/>
  <c r="N18" i="20"/>
  <c r="M18" i="20"/>
  <c r="L18" i="20"/>
  <c r="K18" i="20"/>
  <c r="J18" i="20"/>
  <c r="I18" i="20"/>
  <c r="H18" i="20"/>
  <c r="G18" i="20"/>
  <c r="F18" i="20"/>
  <c r="E18" i="20"/>
  <c r="D18" i="20"/>
  <c r="C18" i="20"/>
  <c r="B18" i="20"/>
  <c r="P17" i="20"/>
  <c r="O17" i="20"/>
  <c r="N17" i="20"/>
  <c r="M17" i="20"/>
  <c r="L17" i="20"/>
  <c r="K17" i="20"/>
  <c r="J17" i="20"/>
  <c r="I17" i="20"/>
  <c r="H17" i="20"/>
  <c r="G17" i="20"/>
  <c r="F17" i="20"/>
  <c r="E17" i="20"/>
  <c r="D17" i="20"/>
  <c r="C17" i="20"/>
  <c r="B17" i="20"/>
  <c r="P16" i="20"/>
  <c r="O16" i="20"/>
  <c r="N16" i="20"/>
  <c r="M16" i="20"/>
  <c r="L16" i="20"/>
  <c r="K16" i="20"/>
  <c r="J16" i="20"/>
  <c r="I16" i="20"/>
  <c r="H16" i="20"/>
  <c r="G16" i="20"/>
  <c r="F16" i="20"/>
  <c r="E16" i="20"/>
  <c r="D16" i="20"/>
  <c r="C16" i="20"/>
  <c r="B16" i="20"/>
  <c r="P15" i="20"/>
  <c r="O15" i="20"/>
  <c r="N15" i="20"/>
  <c r="M15" i="20"/>
  <c r="L15" i="20"/>
  <c r="K15" i="20"/>
  <c r="J15" i="20"/>
  <c r="I15" i="20"/>
  <c r="H15" i="20"/>
  <c r="G15" i="20"/>
  <c r="F15" i="20"/>
  <c r="E15" i="20"/>
  <c r="D15" i="20"/>
  <c r="C15" i="20"/>
  <c r="B15" i="20"/>
  <c r="P14" i="20"/>
  <c r="O14" i="20"/>
  <c r="N14" i="20"/>
  <c r="M14" i="20"/>
  <c r="L14" i="20"/>
  <c r="K14" i="20"/>
  <c r="J14" i="20"/>
  <c r="I14" i="20"/>
  <c r="H14" i="20"/>
  <c r="G14" i="20"/>
  <c r="F14" i="20"/>
  <c r="E14" i="20"/>
  <c r="D14" i="20"/>
  <c r="C14" i="20"/>
  <c r="B14" i="20"/>
  <c r="P13" i="20"/>
  <c r="O13" i="20"/>
  <c r="N13" i="20"/>
  <c r="M13" i="20"/>
  <c r="L13" i="20"/>
  <c r="K13" i="20"/>
  <c r="J13" i="20"/>
  <c r="I13" i="20"/>
  <c r="H13" i="20"/>
  <c r="G13" i="20"/>
  <c r="F13" i="20"/>
  <c r="E13" i="20"/>
  <c r="D13" i="20"/>
  <c r="C13" i="20"/>
  <c r="B13" i="20"/>
  <c r="P12" i="20"/>
  <c r="O12" i="20"/>
  <c r="N12" i="20"/>
  <c r="M12" i="20"/>
  <c r="L12" i="20"/>
  <c r="K12" i="20"/>
  <c r="J12" i="20"/>
  <c r="I12" i="20"/>
  <c r="H12" i="20"/>
  <c r="G12" i="20"/>
  <c r="F12" i="20"/>
  <c r="E12" i="20"/>
  <c r="D12" i="20"/>
  <c r="C12" i="20"/>
  <c r="B12" i="20"/>
  <c r="P11" i="20"/>
  <c r="O11" i="20"/>
  <c r="N11" i="20"/>
  <c r="M11" i="20"/>
  <c r="L11" i="20"/>
  <c r="K11" i="20"/>
  <c r="J11" i="20"/>
  <c r="I11" i="20"/>
  <c r="H11" i="20"/>
  <c r="G11" i="20"/>
  <c r="F11" i="20"/>
  <c r="E11" i="20"/>
  <c r="D11" i="20"/>
  <c r="C11" i="20"/>
  <c r="B11" i="20"/>
  <c r="P10" i="20"/>
  <c r="O10" i="20"/>
  <c r="N10" i="20"/>
  <c r="M10" i="20"/>
  <c r="L10" i="20"/>
  <c r="K10" i="20"/>
  <c r="J10" i="20"/>
  <c r="I10" i="20"/>
  <c r="H10" i="20"/>
  <c r="G10" i="20"/>
  <c r="F10" i="20"/>
  <c r="E10" i="20"/>
  <c r="D10" i="20"/>
  <c r="C10" i="20"/>
  <c r="B10" i="20"/>
  <c r="P9" i="20"/>
  <c r="O9" i="20"/>
  <c r="N9" i="20"/>
  <c r="M9" i="20"/>
  <c r="L9" i="20"/>
  <c r="K9" i="20"/>
  <c r="J9" i="20"/>
  <c r="I9" i="20"/>
  <c r="H9" i="20"/>
  <c r="G9" i="20"/>
  <c r="F9" i="20"/>
  <c r="E9" i="20"/>
  <c r="D9" i="20"/>
  <c r="C9" i="20"/>
  <c r="B9" i="20"/>
  <c r="P8" i="20"/>
  <c r="O8" i="20"/>
  <c r="N8" i="20"/>
  <c r="M8" i="20"/>
  <c r="L8" i="20"/>
  <c r="K8" i="20"/>
  <c r="J8" i="20"/>
  <c r="I8" i="20"/>
  <c r="H8" i="20"/>
  <c r="G8" i="20"/>
  <c r="F8" i="20"/>
  <c r="E8" i="20"/>
  <c r="D8" i="20"/>
  <c r="C8" i="20"/>
  <c r="B8" i="20"/>
  <c r="P7" i="20"/>
  <c r="O7" i="20"/>
  <c r="N7" i="20"/>
  <c r="M7" i="20"/>
  <c r="L7" i="20"/>
  <c r="K7" i="20"/>
  <c r="J7" i="20"/>
  <c r="I7" i="20"/>
  <c r="H7" i="20"/>
  <c r="G7" i="20"/>
  <c r="F7" i="20"/>
  <c r="E7" i="20"/>
  <c r="D7" i="20"/>
  <c r="C7" i="20"/>
  <c r="B7" i="20"/>
  <c r="P6" i="20"/>
  <c r="O6" i="20"/>
  <c r="N6" i="20"/>
  <c r="M6" i="20"/>
  <c r="L6" i="20"/>
  <c r="K6" i="20"/>
  <c r="J6" i="20"/>
  <c r="I6" i="20"/>
  <c r="H6" i="20"/>
  <c r="G6" i="20"/>
  <c r="F6" i="20"/>
  <c r="E6" i="20"/>
  <c r="D6" i="20"/>
  <c r="D33" i="20" s="1"/>
  <c r="C6" i="20"/>
  <c r="C33" i="20" s="1"/>
  <c r="B6" i="20"/>
  <c r="P5" i="20"/>
  <c r="O5" i="20"/>
  <c r="N5" i="20"/>
  <c r="M5" i="20"/>
  <c r="L5" i="20"/>
  <c r="K5" i="20"/>
  <c r="J5" i="20"/>
  <c r="I5" i="20"/>
  <c r="H5" i="20"/>
  <c r="G5" i="20"/>
  <c r="F5" i="20"/>
  <c r="E5" i="20"/>
  <c r="D5" i="20"/>
  <c r="C5" i="20"/>
  <c r="B5" i="20"/>
  <c r="P4" i="20"/>
  <c r="O4" i="20"/>
  <c r="N4" i="20"/>
  <c r="M4" i="20"/>
  <c r="L4" i="20"/>
  <c r="K4" i="20"/>
  <c r="J4" i="20"/>
  <c r="I4" i="20"/>
  <c r="H4" i="20"/>
  <c r="H26" i="20" s="1"/>
  <c r="G4" i="20"/>
  <c r="F4" i="20"/>
  <c r="E4" i="20"/>
  <c r="D4" i="20"/>
  <c r="C4" i="20"/>
  <c r="B4" i="20"/>
  <c r="P3" i="20"/>
  <c r="O3" i="20"/>
  <c r="N3" i="20"/>
  <c r="M3" i="20"/>
  <c r="L3" i="20"/>
  <c r="K3" i="20"/>
  <c r="J3" i="20"/>
  <c r="I3" i="20"/>
  <c r="H3" i="20"/>
  <c r="G3" i="20"/>
  <c r="F3" i="20"/>
  <c r="E3" i="20"/>
  <c r="D3" i="20"/>
  <c r="C3" i="20"/>
  <c r="B3" i="20"/>
  <c r="P2" i="20"/>
  <c r="P26" i="20" s="1"/>
  <c r="P49" i="20" s="1"/>
  <c r="O2" i="20"/>
  <c r="O26" i="20" s="1"/>
  <c r="O49" i="20" s="1"/>
  <c r="N2" i="20"/>
  <c r="M2" i="20"/>
  <c r="L2" i="20"/>
  <c r="K2" i="20"/>
  <c r="J2" i="20"/>
  <c r="I2" i="20"/>
  <c r="H2" i="20"/>
  <c r="G2" i="20"/>
  <c r="G26" i="20" s="1"/>
  <c r="G40" i="20" s="1"/>
  <c r="F2" i="20"/>
  <c r="F26" i="20" s="1"/>
  <c r="F40" i="20" s="1"/>
  <c r="E2" i="20"/>
  <c r="D2" i="20"/>
  <c r="C2" i="20"/>
  <c r="B2" i="20"/>
  <c r="D26" i="20"/>
  <c r="C26" i="20"/>
  <c r="C29" i="19"/>
  <c r="D29" i="19"/>
  <c r="E29" i="19"/>
  <c r="F29" i="19"/>
  <c r="G29" i="19"/>
  <c r="H29" i="19"/>
  <c r="I29" i="19"/>
  <c r="J29" i="19"/>
  <c r="K29" i="19"/>
  <c r="L29" i="19"/>
  <c r="M29" i="19"/>
  <c r="N29" i="19"/>
  <c r="O29" i="19"/>
  <c r="P29" i="19"/>
  <c r="C30" i="19"/>
  <c r="D30" i="19"/>
  <c r="E30" i="19"/>
  <c r="F30" i="19"/>
  <c r="G30" i="19"/>
  <c r="H30" i="19"/>
  <c r="I30" i="19"/>
  <c r="J30" i="19"/>
  <c r="K30" i="19"/>
  <c r="L30" i="19"/>
  <c r="M30" i="19"/>
  <c r="N30" i="19"/>
  <c r="O30" i="19"/>
  <c r="P30" i="19"/>
  <c r="C31" i="19"/>
  <c r="D31" i="19"/>
  <c r="E31" i="19"/>
  <c r="F31" i="19"/>
  <c r="G31" i="19"/>
  <c r="H31" i="19"/>
  <c r="I31" i="19"/>
  <c r="J31" i="19"/>
  <c r="K31" i="19"/>
  <c r="L31" i="19"/>
  <c r="M31" i="19"/>
  <c r="N31" i="19"/>
  <c r="O31" i="19"/>
  <c r="P31" i="19"/>
  <c r="C32" i="19"/>
  <c r="D32" i="19"/>
  <c r="E32" i="19"/>
  <c r="F32" i="19"/>
  <c r="G32" i="19"/>
  <c r="H32" i="19"/>
  <c r="I32" i="19"/>
  <c r="J32" i="19"/>
  <c r="K32" i="19"/>
  <c r="L32" i="19"/>
  <c r="M32" i="19"/>
  <c r="N32" i="19"/>
  <c r="O32" i="19"/>
  <c r="P32" i="19"/>
  <c r="C33" i="19"/>
  <c r="D33" i="19"/>
  <c r="E33" i="19"/>
  <c r="F33" i="19"/>
  <c r="G33" i="19"/>
  <c r="H33" i="19"/>
  <c r="I33" i="19"/>
  <c r="J33" i="19"/>
  <c r="K33" i="19"/>
  <c r="L33" i="19"/>
  <c r="M33" i="19"/>
  <c r="N33" i="19"/>
  <c r="O33" i="19"/>
  <c r="P33" i="19"/>
  <c r="C34" i="19"/>
  <c r="D34" i="19"/>
  <c r="E34" i="19"/>
  <c r="F34" i="19"/>
  <c r="G34" i="19"/>
  <c r="H34" i="19"/>
  <c r="I34" i="19"/>
  <c r="J34" i="19"/>
  <c r="K34" i="19"/>
  <c r="L34" i="19"/>
  <c r="M34" i="19"/>
  <c r="N34" i="19"/>
  <c r="O34" i="19"/>
  <c r="P34" i="19"/>
  <c r="C35" i="19"/>
  <c r="D35" i="19"/>
  <c r="E35" i="19"/>
  <c r="F35" i="19"/>
  <c r="G35" i="19"/>
  <c r="H35" i="19"/>
  <c r="I35" i="19"/>
  <c r="J35" i="19"/>
  <c r="K35" i="19"/>
  <c r="L35" i="19"/>
  <c r="M35" i="19"/>
  <c r="N35" i="19"/>
  <c r="O35" i="19"/>
  <c r="P35" i="19"/>
  <c r="C36" i="19"/>
  <c r="D36" i="19"/>
  <c r="E36" i="19"/>
  <c r="F36" i="19"/>
  <c r="G36" i="19"/>
  <c r="H36" i="19"/>
  <c r="I36" i="19"/>
  <c r="J36" i="19"/>
  <c r="K36" i="19"/>
  <c r="L36" i="19"/>
  <c r="M36" i="19"/>
  <c r="N36" i="19"/>
  <c r="O36" i="19"/>
  <c r="P36" i="19"/>
  <c r="C37" i="19"/>
  <c r="D37" i="19"/>
  <c r="E37" i="19"/>
  <c r="F37" i="19"/>
  <c r="G37" i="19"/>
  <c r="H37" i="19"/>
  <c r="I37" i="19"/>
  <c r="J37" i="19"/>
  <c r="K37" i="19"/>
  <c r="L37" i="19"/>
  <c r="M37" i="19"/>
  <c r="N37" i="19"/>
  <c r="O37" i="19"/>
  <c r="P37" i="19"/>
  <c r="C38" i="19"/>
  <c r="D38" i="19"/>
  <c r="E38" i="19"/>
  <c r="F38" i="19"/>
  <c r="G38" i="19"/>
  <c r="H38" i="19"/>
  <c r="I38" i="19"/>
  <c r="J38" i="19"/>
  <c r="K38" i="19"/>
  <c r="L38" i="19"/>
  <c r="M38" i="19"/>
  <c r="N38" i="19"/>
  <c r="O38" i="19"/>
  <c r="P38" i="19"/>
  <c r="C39" i="19"/>
  <c r="D39" i="19"/>
  <c r="E39" i="19"/>
  <c r="F39" i="19"/>
  <c r="G39" i="19"/>
  <c r="H39" i="19"/>
  <c r="I39" i="19"/>
  <c r="J39" i="19"/>
  <c r="K39" i="19"/>
  <c r="L39" i="19"/>
  <c r="M39" i="19"/>
  <c r="N39" i="19"/>
  <c r="O39" i="19"/>
  <c r="P39" i="19"/>
  <c r="C40" i="19"/>
  <c r="D40" i="19"/>
  <c r="E40" i="19"/>
  <c r="F40" i="19"/>
  <c r="G40" i="19"/>
  <c r="H40" i="19"/>
  <c r="I40" i="19"/>
  <c r="J40" i="19"/>
  <c r="K40" i="19"/>
  <c r="L40" i="19"/>
  <c r="M40" i="19"/>
  <c r="N40" i="19"/>
  <c r="O40" i="19"/>
  <c r="P40" i="19"/>
  <c r="C41" i="19"/>
  <c r="D41" i="19"/>
  <c r="E41" i="19"/>
  <c r="F41" i="19"/>
  <c r="G41" i="19"/>
  <c r="H41" i="19"/>
  <c r="I41" i="19"/>
  <c r="J41" i="19"/>
  <c r="K41" i="19"/>
  <c r="L41" i="19"/>
  <c r="M41" i="19"/>
  <c r="N41" i="19"/>
  <c r="O41" i="19"/>
  <c r="P41" i="19"/>
  <c r="C42" i="19"/>
  <c r="D42" i="19"/>
  <c r="E42" i="19"/>
  <c r="F42" i="19"/>
  <c r="G42" i="19"/>
  <c r="H42" i="19"/>
  <c r="I42" i="19"/>
  <c r="J42" i="19"/>
  <c r="K42" i="19"/>
  <c r="L42" i="19"/>
  <c r="M42" i="19"/>
  <c r="N42" i="19"/>
  <c r="O42" i="19"/>
  <c r="P42" i="19"/>
  <c r="C43" i="19"/>
  <c r="D43" i="19"/>
  <c r="E43" i="19"/>
  <c r="F43" i="19"/>
  <c r="G43" i="19"/>
  <c r="H43" i="19"/>
  <c r="I43" i="19"/>
  <c r="J43" i="19"/>
  <c r="K43" i="19"/>
  <c r="L43" i="19"/>
  <c r="M43" i="19"/>
  <c r="N43" i="19"/>
  <c r="O43" i="19"/>
  <c r="P43" i="19"/>
  <c r="C44" i="19"/>
  <c r="D44" i="19"/>
  <c r="E44" i="19"/>
  <c r="F44" i="19"/>
  <c r="G44" i="19"/>
  <c r="H44" i="19"/>
  <c r="I44" i="19"/>
  <c r="J44" i="19"/>
  <c r="K44" i="19"/>
  <c r="L44" i="19"/>
  <c r="M44" i="19"/>
  <c r="N44" i="19"/>
  <c r="O44" i="19"/>
  <c r="P44" i="19"/>
  <c r="C45" i="19"/>
  <c r="D45" i="19"/>
  <c r="E45" i="19"/>
  <c r="F45" i="19"/>
  <c r="G45" i="19"/>
  <c r="H45" i="19"/>
  <c r="I45" i="19"/>
  <c r="J45" i="19"/>
  <c r="K45" i="19"/>
  <c r="L45" i="19"/>
  <c r="M45" i="19"/>
  <c r="N45" i="19"/>
  <c r="O45" i="19"/>
  <c r="P45" i="19"/>
  <c r="C46" i="19"/>
  <c r="D46" i="19"/>
  <c r="E46" i="19"/>
  <c r="F46" i="19"/>
  <c r="G46" i="19"/>
  <c r="H46" i="19"/>
  <c r="I46" i="19"/>
  <c r="J46" i="19"/>
  <c r="K46" i="19"/>
  <c r="L46" i="19"/>
  <c r="M46" i="19"/>
  <c r="N46" i="19"/>
  <c r="O46" i="19"/>
  <c r="P46" i="19"/>
  <c r="C47" i="19"/>
  <c r="D47" i="19"/>
  <c r="E47" i="19"/>
  <c r="F47" i="19"/>
  <c r="G47" i="19"/>
  <c r="H47" i="19"/>
  <c r="I47" i="19"/>
  <c r="J47" i="19"/>
  <c r="K47" i="19"/>
  <c r="L47" i="19"/>
  <c r="M47" i="19"/>
  <c r="N47" i="19"/>
  <c r="O47" i="19"/>
  <c r="P47" i="19"/>
  <c r="C48" i="19"/>
  <c r="D48" i="19"/>
  <c r="E48" i="19"/>
  <c r="F48" i="19"/>
  <c r="G48" i="19"/>
  <c r="H48" i="19"/>
  <c r="I48" i="19"/>
  <c r="J48" i="19"/>
  <c r="K48" i="19"/>
  <c r="L48" i="19"/>
  <c r="M48" i="19"/>
  <c r="N48" i="19"/>
  <c r="O48" i="19"/>
  <c r="P48" i="19"/>
  <c r="C49" i="19"/>
  <c r="D49" i="19"/>
  <c r="E49" i="19"/>
  <c r="F49" i="19"/>
  <c r="G49" i="19"/>
  <c r="H49" i="19"/>
  <c r="I49" i="19"/>
  <c r="J49" i="19"/>
  <c r="K49" i="19"/>
  <c r="L49" i="19"/>
  <c r="M49" i="19"/>
  <c r="N49" i="19"/>
  <c r="O49" i="19"/>
  <c r="P49" i="19"/>
  <c r="C50" i="19"/>
  <c r="D50" i="19"/>
  <c r="E50" i="19"/>
  <c r="F50" i="19"/>
  <c r="G50" i="19"/>
  <c r="H50" i="19"/>
  <c r="I50" i="19"/>
  <c r="J50" i="19"/>
  <c r="K50" i="19"/>
  <c r="L50" i="19"/>
  <c r="M50" i="19"/>
  <c r="N50" i="19"/>
  <c r="O50" i="19"/>
  <c r="P50" i="19"/>
  <c r="C51" i="19"/>
  <c r="D51" i="19"/>
  <c r="E51" i="19"/>
  <c r="F51" i="19"/>
  <c r="G51" i="19"/>
  <c r="H51" i="19"/>
  <c r="I51" i="19"/>
  <c r="J51" i="19"/>
  <c r="K51" i="19"/>
  <c r="L51" i="19"/>
  <c r="M51" i="19"/>
  <c r="N51" i="19"/>
  <c r="O51" i="19"/>
  <c r="P51" i="19"/>
  <c r="C52" i="19"/>
  <c r="D52" i="19"/>
  <c r="E52" i="19"/>
  <c r="F52" i="19"/>
  <c r="G52" i="19"/>
  <c r="H52" i="19"/>
  <c r="I52" i="19"/>
  <c r="J52" i="19"/>
  <c r="K52" i="19"/>
  <c r="L52" i="19"/>
  <c r="M52" i="19"/>
  <c r="N52" i="19"/>
  <c r="O52" i="19"/>
  <c r="P52" i="19"/>
  <c r="B30" i="19"/>
  <c r="B31" i="19"/>
  <c r="B32" i="19"/>
  <c r="B33" i="19"/>
  <c r="B34" i="19"/>
  <c r="B35" i="19"/>
  <c r="B36" i="19"/>
  <c r="B37" i="19"/>
  <c r="B38" i="19"/>
  <c r="B39" i="19"/>
  <c r="B40" i="19"/>
  <c r="B41" i="19"/>
  <c r="B42" i="19"/>
  <c r="B43" i="19"/>
  <c r="B44" i="19"/>
  <c r="B45" i="19"/>
  <c r="B46" i="19"/>
  <c r="B47" i="19"/>
  <c r="B48" i="19"/>
  <c r="B49" i="19"/>
  <c r="B50" i="19"/>
  <c r="B51" i="19"/>
  <c r="B52" i="19"/>
  <c r="B29" i="19"/>
  <c r="C26" i="19"/>
  <c r="D26" i="19"/>
  <c r="E26" i="19"/>
  <c r="F26" i="19"/>
  <c r="G26" i="19"/>
  <c r="H26" i="19"/>
  <c r="I26" i="19"/>
  <c r="J26" i="19"/>
  <c r="K26" i="19"/>
  <c r="L26" i="19"/>
  <c r="M26" i="19"/>
  <c r="N26" i="19"/>
  <c r="O26" i="19"/>
  <c r="P26" i="19"/>
  <c r="B26" i="19"/>
  <c r="C2" i="19"/>
  <c r="D2" i="19"/>
  <c r="E2" i="19"/>
  <c r="F2" i="19"/>
  <c r="G2" i="19"/>
  <c r="H2" i="19"/>
  <c r="I2" i="19"/>
  <c r="J2" i="19"/>
  <c r="K2" i="19"/>
  <c r="L2" i="19"/>
  <c r="M2" i="19"/>
  <c r="N2" i="19"/>
  <c r="O2" i="19"/>
  <c r="P2" i="19"/>
  <c r="C3" i="19"/>
  <c r="D3" i="19"/>
  <c r="E3" i="19"/>
  <c r="F3" i="19"/>
  <c r="G3" i="19"/>
  <c r="H3" i="19"/>
  <c r="I3" i="19"/>
  <c r="J3" i="19"/>
  <c r="K3" i="19"/>
  <c r="L3" i="19"/>
  <c r="M3" i="19"/>
  <c r="N3" i="19"/>
  <c r="O3" i="19"/>
  <c r="P3" i="19"/>
  <c r="C4" i="19"/>
  <c r="D4" i="19"/>
  <c r="E4" i="19"/>
  <c r="F4" i="19"/>
  <c r="G4" i="19"/>
  <c r="H4" i="19"/>
  <c r="I4" i="19"/>
  <c r="J4" i="19"/>
  <c r="K4" i="19"/>
  <c r="L4" i="19"/>
  <c r="M4" i="19"/>
  <c r="N4" i="19"/>
  <c r="O4" i="19"/>
  <c r="P4" i="19"/>
  <c r="C5" i="19"/>
  <c r="D5" i="19"/>
  <c r="E5" i="19"/>
  <c r="F5" i="19"/>
  <c r="G5" i="19"/>
  <c r="H5" i="19"/>
  <c r="I5" i="19"/>
  <c r="J5" i="19"/>
  <c r="K5" i="19"/>
  <c r="L5" i="19"/>
  <c r="M5" i="19"/>
  <c r="N5" i="19"/>
  <c r="O5" i="19"/>
  <c r="P5" i="19"/>
  <c r="C6" i="19"/>
  <c r="D6" i="19"/>
  <c r="E6" i="19"/>
  <c r="F6" i="19"/>
  <c r="G6" i="19"/>
  <c r="H6" i="19"/>
  <c r="I6" i="19"/>
  <c r="J6" i="19"/>
  <c r="K6" i="19"/>
  <c r="L6" i="19"/>
  <c r="M6" i="19"/>
  <c r="N6" i="19"/>
  <c r="O6" i="19"/>
  <c r="P6" i="19"/>
  <c r="C7" i="19"/>
  <c r="D7" i="19"/>
  <c r="E7" i="19"/>
  <c r="F7" i="19"/>
  <c r="G7" i="19"/>
  <c r="H7" i="19"/>
  <c r="I7" i="19"/>
  <c r="J7" i="19"/>
  <c r="K7" i="19"/>
  <c r="L7" i="19"/>
  <c r="M7" i="19"/>
  <c r="N7" i="19"/>
  <c r="O7" i="19"/>
  <c r="P7" i="19"/>
  <c r="C8" i="19"/>
  <c r="D8" i="19"/>
  <c r="E8" i="19"/>
  <c r="F8" i="19"/>
  <c r="G8" i="19"/>
  <c r="H8" i="19"/>
  <c r="I8" i="19"/>
  <c r="J8" i="19"/>
  <c r="K8" i="19"/>
  <c r="L8" i="19"/>
  <c r="M8" i="19"/>
  <c r="N8" i="19"/>
  <c r="O8" i="19"/>
  <c r="P8" i="19"/>
  <c r="C9" i="19"/>
  <c r="D9" i="19"/>
  <c r="E9" i="19"/>
  <c r="F9" i="19"/>
  <c r="G9" i="19"/>
  <c r="H9" i="19"/>
  <c r="I9" i="19"/>
  <c r="J9" i="19"/>
  <c r="K9" i="19"/>
  <c r="L9" i="19"/>
  <c r="M9" i="19"/>
  <c r="N9" i="19"/>
  <c r="O9" i="19"/>
  <c r="P9" i="19"/>
  <c r="C10" i="19"/>
  <c r="D10" i="19"/>
  <c r="E10" i="19"/>
  <c r="F10" i="19"/>
  <c r="G10" i="19"/>
  <c r="H10" i="19"/>
  <c r="I10" i="19"/>
  <c r="J10" i="19"/>
  <c r="K10" i="19"/>
  <c r="L10" i="19"/>
  <c r="M10" i="19"/>
  <c r="N10" i="19"/>
  <c r="O10" i="19"/>
  <c r="P10" i="19"/>
  <c r="C11" i="19"/>
  <c r="D11" i="19"/>
  <c r="E11" i="19"/>
  <c r="F11" i="19"/>
  <c r="G11" i="19"/>
  <c r="H11" i="19"/>
  <c r="I11" i="19"/>
  <c r="J11" i="19"/>
  <c r="K11" i="19"/>
  <c r="L11" i="19"/>
  <c r="M11" i="19"/>
  <c r="N11" i="19"/>
  <c r="O11" i="19"/>
  <c r="P11" i="19"/>
  <c r="C12" i="19"/>
  <c r="D12" i="19"/>
  <c r="E12" i="19"/>
  <c r="F12" i="19"/>
  <c r="G12" i="19"/>
  <c r="H12" i="19"/>
  <c r="I12" i="19"/>
  <c r="J12" i="19"/>
  <c r="K12" i="19"/>
  <c r="L12" i="19"/>
  <c r="M12" i="19"/>
  <c r="N12" i="19"/>
  <c r="O12" i="19"/>
  <c r="P12" i="19"/>
  <c r="C13" i="19"/>
  <c r="D13" i="19"/>
  <c r="E13" i="19"/>
  <c r="F13" i="19"/>
  <c r="G13" i="19"/>
  <c r="H13" i="19"/>
  <c r="I13" i="19"/>
  <c r="J13" i="19"/>
  <c r="K13" i="19"/>
  <c r="L13" i="19"/>
  <c r="M13" i="19"/>
  <c r="N13" i="19"/>
  <c r="O13" i="19"/>
  <c r="P13" i="19"/>
  <c r="C14" i="19"/>
  <c r="D14" i="19"/>
  <c r="E14" i="19"/>
  <c r="F14" i="19"/>
  <c r="G14" i="19"/>
  <c r="H14" i="19"/>
  <c r="I14" i="19"/>
  <c r="J14" i="19"/>
  <c r="K14" i="19"/>
  <c r="L14" i="19"/>
  <c r="M14" i="19"/>
  <c r="N14" i="19"/>
  <c r="O14" i="19"/>
  <c r="P14" i="19"/>
  <c r="C15" i="19"/>
  <c r="D15" i="19"/>
  <c r="E15" i="19"/>
  <c r="F15" i="19"/>
  <c r="G15" i="19"/>
  <c r="H15" i="19"/>
  <c r="I15" i="19"/>
  <c r="J15" i="19"/>
  <c r="K15" i="19"/>
  <c r="L15" i="19"/>
  <c r="M15" i="19"/>
  <c r="N15" i="19"/>
  <c r="O15" i="19"/>
  <c r="P15" i="19"/>
  <c r="C16" i="19"/>
  <c r="D16" i="19"/>
  <c r="E16" i="19"/>
  <c r="F16" i="19"/>
  <c r="G16" i="19"/>
  <c r="H16" i="19"/>
  <c r="I16" i="19"/>
  <c r="J16" i="19"/>
  <c r="K16" i="19"/>
  <c r="L16" i="19"/>
  <c r="M16" i="19"/>
  <c r="N16" i="19"/>
  <c r="O16" i="19"/>
  <c r="P16" i="19"/>
  <c r="C17" i="19"/>
  <c r="D17" i="19"/>
  <c r="E17" i="19"/>
  <c r="F17" i="19"/>
  <c r="G17" i="19"/>
  <c r="H17" i="19"/>
  <c r="I17" i="19"/>
  <c r="J17" i="19"/>
  <c r="K17" i="19"/>
  <c r="L17" i="19"/>
  <c r="M17" i="19"/>
  <c r="N17" i="19"/>
  <c r="O17" i="19"/>
  <c r="P17" i="19"/>
  <c r="C18" i="19"/>
  <c r="D18" i="19"/>
  <c r="E18" i="19"/>
  <c r="F18" i="19"/>
  <c r="G18" i="19"/>
  <c r="H18" i="19"/>
  <c r="I18" i="19"/>
  <c r="J18" i="19"/>
  <c r="K18" i="19"/>
  <c r="L18" i="19"/>
  <c r="M18" i="19"/>
  <c r="N18" i="19"/>
  <c r="O18" i="19"/>
  <c r="P18" i="19"/>
  <c r="C19" i="19"/>
  <c r="D19" i="19"/>
  <c r="E19" i="19"/>
  <c r="F19" i="19"/>
  <c r="G19" i="19"/>
  <c r="H19" i="19"/>
  <c r="I19" i="19"/>
  <c r="J19" i="19"/>
  <c r="K19" i="19"/>
  <c r="L19" i="19"/>
  <c r="M19" i="19"/>
  <c r="N19" i="19"/>
  <c r="O19" i="19"/>
  <c r="P19" i="19"/>
  <c r="C20" i="19"/>
  <c r="D20" i="19"/>
  <c r="E20" i="19"/>
  <c r="F20" i="19"/>
  <c r="G20" i="19"/>
  <c r="H20" i="19"/>
  <c r="I20" i="19"/>
  <c r="J20" i="19"/>
  <c r="K20" i="19"/>
  <c r="L20" i="19"/>
  <c r="M20" i="19"/>
  <c r="N20" i="19"/>
  <c r="O20" i="19"/>
  <c r="P20" i="19"/>
  <c r="C21" i="19"/>
  <c r="D21" i="19"/>
  <c r="E21" i="19"/>
  <c r="F21" i="19"/>
  <c r="G21" i="19"/>
  <c r="H21" i="19"/>
  <c r="I21" i="19"/>
  <c r="J21" i="19"/>
  <c r="K21" i="19"/>
  <c r="L21" i="19"/>
  <c r="M21" i="19"/>
  <c r="N21" i="19"/>
  <c r="O21" i="19"/>
  <c r="P21" i="19"/>
  <c r="C22" i="19"/>
  <c r="D22" i="19"/>
  <c r="E22" i="19"/>
  <c r="F22" i="19"/>
  <c r="G22" i="19"/>
  <c r="H22" i="19"/>
  <c r="I22" i="19"/>
  <c r="J22" i="19"/>
  <c r="K22" i="19"/>
  <c r="L22" i="19"/>
  <c r="M22" i="19"/>
  <c r="N22" i="19"/>
  <c r="O22" i="19"/>
  <c r="P22" i="19"/>
  <c r="C23" i="19"/>
  <c r="D23" i="19"/>
  <c r="E23" i="19"/>
  <c r="F23" i="19"/>
  <c r="G23" i="19"/>
  <c r="H23" i="19"/>
  <c r="I23" i="19"/>
  <c r="J23" i="19"/>
  <c r="K23" i="19"/>
  <c r="L23" i="19"/>
  <c r="M23" i="19"/>
  <c r="N23" i="19"/>
  <c r="O23" i="19"/>
  <c r="P23" i="19"/>
  <c r="C24" i="19"/>
  <c r="D24" i="19"/>
  <c r="E24" i="19"/>
  <c r="F24" i="19"/>
  <c r="G24" i="19"/>
  <c r="H24" i="19"/>
  <c r="I24" i="19"/>
  <c r="J24" i="19"/>
  <c r="K24" i="19"/>
  <c r="L24" i="19"/>
  <c r="M24" i="19"/>
  <c r="N24" i="19"/>
  <c r="O24" i="19"/>
  <c r="P24" i="19"/>
  <c r="C25" i="19"/>
  <c r="D25" i="19"/>
  <c r="E25" i="19"/>
  <c r="F25" i="19"/>
  <c r="G25" i="19"/>
  <c r="H25" i="19"/>
  <c r="I25" i="19"/>
  <c r="J25" i="19"/>
  <c r="K25" i="19"/>
  <c r="L25" i="19"/>
  <c r="M25" i="19"/>
  <c r="N25" i="19"/>
  <c r="O25" i="19"/>
  <c r="P25" i="19"/>
  <c r="B3" i="19"/>
  <c r="B4" i="19"/>
  <c r="B5" i="19"/>
  <c r="B6" i="19"/>
  <c r="B7" i="19"/>
  <c r="B8" i="19"/>
  <c r="B9" i="19"/>
  <c r="B10" i="19"/>
  <c r="B11" i="19"/>
  <c r="B12" i="19"/>
  <c r="B13" i="19"/>
  <c r="B14" i="19"/>
  <c r="B15" i="19"/>
  <c r="B16" i="19"/>
  <c r="B17" i="19"/>
  <c r="B18" i="19"/>
  <c r="B19" i="19"/>
  <c r="B20" i="19"/>
  <c r="B21" i="19"/>
  <c r="B22" i="19"/>
  <c r="B23" i="19"/>
  <c r="B24" i="19"/>
  <c r="B25" i="19"/>
  <c r="B2" i="19"/>
  <c r="A9" i="16"/>
  <c r="A8" i="16"/>
  <c r="O37" i="20" l="1"/>
  <c r="P37" i="20"/>
  <c r="H40" i="20"/>
  <c r="H47" i="20"/>
  <c r="H35" i="20"/>
  <c r="H39" i="20"/>
  <c r="H51" i="20"/>
  <c r="H31" i="20"/>
  <c r="H43" i="20"/>
  <c r="E45" i="20"/>
  <c r="B50" i="20"/>
  <c r="B30" i="20"/>
  <c r="H32" i="20"/>
  <c r="O30" i="20"/>
  <c r="F37" i="20"/>
  <c r="O42" i="20"/>
  <c r="F45" i="20"/>
  <c r="O46" i="20"/>
  <c r="C50" i="20"/>
  <c r="P30" i="20"/>
  <c r="G33" i="20"/>
  <c r="D38" i="20"/>
  <c r="G41" i="20"/>
  <c r="P42" i="20"/>
  <c r="D46" i="20"/>
  <c r="H33" i="20"/>
  <c r="B35" i="20"/>
  <c r="E38" i="20"/>
  <c r="B39" i="20"/>
  <c r="C49" i="20"/>
  <c r="C37" i="20"/>
  <c r="E26" i="20"/>
  <c r="E42" i="20" s="1"/>
  <c r="E29" i="20"/>
  <c r="B34" i="20"/>
  <c r="E37" i="20"/>
  <c r="H52" i="20"/>
  <c r="F29" i="20"/>
  <c r="C34" i="20"/>
  <c r="O38" i="20"/>
  <c r="C42" i="20"/>
  <c r="D30" i="20"/>
  <c r="P34" i="20"/>
  <c r="G49" i="20"/>
  <c r="B31" i="20"/>
  <c r="N35" i="20"/>
  <c r="H45" i="20"/>
  <c r="F52" i="20"/>
  <c r="F44" i="20"/>
  <c r="F32" i="20"/>
  <c r="O41" i="20"/>
  <c r="O29" i="20"/>
  <c r="G52" i="20"/>
  <c r="G44" i="20"/>
  <c r="G32" i="20"/>
  <c r="D49" i="20"/>
  <c r="D37" i="20"/>
  <c r="P41" i="20"/>
  <c r="P29" i="20"/>
  <c r="H36" i="20"/>
  <c r="H48" i="20"/>
  <c r="C30" i="20"/>
  <c r="O34" i="20"/>
  <c r="J40" i="20"/>
  <c r="G45" i="20"/>
  <c r="D50" i="20"/>
  <c r="H41" i="20"/>
  <c r="H44" i="20"/>
  <c r="E49" i="20"/>
  <c r="N50" i="20"/>
  <c r="F33" i="20"/>
  <c r="I36" i="20"/>
  <c r="C38" i="20"/>
  <c r="F41" i="20"/>
  <c r="C46" i="20"/>
  <c r="F49" i="20"/>
  <c r="O50" i="20"/>
  <c r="C29" i="20"/>
  <c r="O33" i="20"/>
  <c r="F48" i="20"/>
  <c r="G29" i="20"/>
  <c r="J32" i="20"/>
  <c r="D34" i="20"/>
  <c r="G37" i="20"/>
  <c r="P38" i="20"/>
  <c r="D42" i="20"/>
  <c r="P46" i="20"/>
  <c r="P50" i="20"/>
  <c r="D29" i="20"/>
  <c r="P33" i="20"/>
  <c r="G48" i="20"/>
  <c r="H29" i="20"/>
  <c r="E34" i="20"/>
  <c r="H37" i="20"/>
  <c r="N39" i="20"/>
  <c r="H49" i="20"/>
  <c r="C45" i="20"/>
  <c r="D45" i="20"/>
  <c r="F31" i="20"/>
  <c r="C32" i="20"/>
  <c r="O32" i="20"/>
  <c r="I34" i="20"/>
  <c r="F35" i="20"/>
  <c r="F36" i="20"/>
  <c r="C41" i="20"/>
  <c r="O45" i="20"/>
  <c r="G36" i="20"/>
  <c r="D41" i="20"/>
  <c r="P45" i="20"/>
  <c r="F30" i="20"/>
  <c r="C31" i="20"/>
  <c r="O31" i="20"/>
  <c r="I33" i="20"/>
  <c r="F34" i="20"/>
  <c r="C35" i="20"/>
  <c r="O35" i="20"/>
  <c r="F38" i="20"/>
  <c r="C39" i="20"/>
  <c r="O39" i="20"/>
  <c r="F42" i="20"/>
  <c r="C43" i="20"/>
  <c r="O43" i="20"/>
  <c r="L44" i="20"/>
  <c r="F46" i="20"/>
  <c r="C47" i="20"/>
  <c r="O47" i="20"/>
  <c r="F50" i="20"/>
  <c r="C51" i="20"/>
  <c r="O51" i="20"/>
  <c r="J26" i="20"/>
  <c r="J50" i="20" s="1"/>
  <c r="G30" i="20"/>
  <c r="D31" i="20"/>
  <c r="P31" i="20"/>
  <c r="G34" i="20"/>
  <c r="D35" i="20"/>
  <c r="P35" i="20"/>
  <c r="G38" i="20"/>
  <c r="D39" i="20"/>
  <c r="P39" i="20"/>
  <c r="G42" i="20"/>
  <c r="D43" i="20"/>
  <c r="P43" i="20"/>
  <c r="G46" i="20"/>
  <c r="D47" i="20"/>
  <c r="P47" i="20"/>
  <c r="G50" i="20"/>
  <c r="D51" i="20"/>
  <c r="P51" i="20"/>
  <c r="H30" i="20"/>
  <c r="E31" i="20"/>
  <c r="B32" i="20"/>
  <c r="H34" i="20"/>
  <c r="H38" i="20"/>
  <c r="E39" i="20"/>
  <c r="B40" i="20"/>
  <c r="N40" i="20"/>
  <c r="H42" i="20"/>
  <c r="E43" i="20"/>
  <c r="H46" i="20"/>
  <c r="H50" i="20"/>
  <c r="E51" i="20"/>
  <c r="B52" i="20"/>
  <c r="N52" i="20"/>
  <c r="C36" i="20"/>
  <c r="O36" i="20"/>
  <c r="F39" i="20"/>
  <c r="C40" i="20"/>
  <c r="O40" i="20"/>
  <c r="F43" i="20"/>
  <c r="C44" i="20"/>
  <c r="O44" i="20"/>
  <c r="L45" i="20"/>
  <c r="I46" i="20"/>
  <c r="F47" i="20"/>
  <c r="C48" i="20"/>
  <c r="O48" i="20"/>
  <c r="F51" i="20"/>
  <c r="C52" i="20"/>
  <c r="O52" i="20"/>
  <c r="G31" i="20"/>
  <c r="D32" i="20"/>
  <c r="P32" i="20"/>
  <c r="G35" i="20"/>
  <c r="D36" i="20"/>
  <c r="P36" i="20"/>
  <c r="G39" i="20"/>
  <c r="D40" i="20"/>
  <c r="P40" i="20"/>
  <c r="G43" i="20"/>
  <c r="D44" i="20"/>
  <c r="P44" i="20"/>
  <c r="G47" i="20"/>
  <c r="D48" i="20"/>
  <c r="P48" i="20"/>
  <c r="G51" i="20"/>
  <c r="D52" i="20"/>
  <c r="P52" i="20"/>
  <c r="B26" i="20"/>
  <c r="B43" i="20" s="1"/>
  <c r="N26" i="20"/>
  <c r="N32" i="20" s="1"/>
  <c r="I26" i="20"/>
  <c r="I50" i="20" s="1"/>
  <c r="L26" i="20"/>
  <c r="L37" i="20" s="1"/>
  <c r="M26" i="20"/>
  <c r="M52" i="20" s="1"/>
  <c r="K26" i="20"/>
  <c r="K44" i="20" s="1"/>
  <c r="D7" i="17"/>
  <c r="D8" i="17"/>
  <c r="D9" i="17"/>
  <c r="D10" i="17"/>
  <c r="D6" i="17"/>
  <c r="A39" i="15"/>
  <c r="A2" i="17"/>
  <c r="A10" i="16"/>
  <c r="A5" i="16"/>
  <c r="A3" i="16"/>
  <c r="A4" i="4"/>
  <c r="E10" i="4" s="1" a="1"/>
  <c r="E10" i="4" s="1"/>
  <c r="K40" i="20" l="1"/>
  <c r="L33" i="20"/>
  <c r="M31" i="20"/>
  <c r="L52" i="20"/>
  <c r="L43" i="20"/>
  <c r="M51" i="20"/>
  <c r="J42" i="20"/>
  <c r="N48" i="20"/>
  <c r="L39" i="20"/>
  <c r="M47" i="20"/>
  <c r="B48" i="20"/>
  <c r="I52" i="20"/>
  <c r="L35" i="20"/>
  <c r="M48" i="20"/>
  <c r="L47" i="20"/>
  <c r="I32" i="20"/>
  <c r="E46" i="20"/>
  <c r="K48" i="20"/>
  <c r="B47" i="20"/>
  <c r="N46" i="20"/>
  <c r="N44" i="20"/>
  <c r="N43" i="20"/>
  <c r="E41" i="20"/>
  <c r="M33" i="20"/>
  <c r="M35" i="20"/>
  <c r="J41" i="20"/>
  <c r="L32" i="20"/>
  <c r="L31" i="20"/>
  <c r="M40" i="20"/>
  <c r="I48" i="20"/>
  <c r="I41" i="20"/>
  <c r="I40" i="20"/>
  <c r="M29" i="20"/>
  <c r="I42" i="20"/>
  <c r="L40" i="20"/>
  <c r="B46" i="20"/>
  <c r="M41" i="20"/>
  <c r="N36" i="20"/>
  <c r="J49" i="20"/>
  <c r="E47" i="20"/>
  <c r="B36" i="20"/>
  <c r="M36" i="20"/>
  <c r="I49" i="20"/>
  <c r="B51" i="20"/>
  <c r="K52" i="20"/>
  <c r="E35" i="20"/>
  <c r="N51" i="20"/>
  <c r="I38" i="20"/>
  <c r="K45" i="20"/>
  <c r="L36" i="20"/>
  <c r="K39" i="20"/>
  <c r="M49" i="20"/>
  <c r="K33" i="20"/>
  <c r="N47" i="20"/>
  <c r="B44" i="20"/>
  <c r="I45" i="20"/>
  <c r="E50" i="20"/>
  <c r="J39" i="20"/>
  <c r="J51" i="20"/>
  <c r="J31" i="20"/>
  <c r="J43" i="20"/>
  <c r="J47" i="20"/>
  <c r="J35" i="20"/>
  <c r="J52" i="20"/>
  <c r="J45" i="20"/>
  <c r="L46" i="20"/>
  <c r="L34" i="20"/>
  <c r="L50" i="20"/>
  <c r="L38" i="20"/>
  <c r="L42" i="20"/>
  <c r="L30" i="20"/>
  <c r="K42" i="20"/>
  <c r="K30" i="20"/>
  <c r="K46" i="20"/>
  <c r="K34" i="20"/>
  <c r="K50" i="20"/>
  <c r="K47" i="20"/>
  <c r="K38" i="20"/>
  <c r="J38" i="20"/>
  <c r="K51" i="20"/>
  <c r="K49" i="20"/>
  <c r="M44" i="20"/>
  <c r="M45" i="20"/>
  <c r="L48" i="20"/>
  <c r="I29" i="20"/>
  <c r="I44" i="20"/>
  <c r="M39" i="20"/>
  <c r="K31" i="20"/>
  <c r="L51" i="20"/>
  <c r="J30" i="20"/>
  <c r="J48" i="20"/>
  <c r="J29" i="20"/>
  <c r="K43" i="20"/>
  <c r="J36" i="20"/>
  <c r="J44" i="20"/>
  <c r="K29" i="20"/>
  <c r="L49" i="20"/>
  <c r="J33" i="20"/>
  <c r="K32" i="20"/>
  <c r="K36" i="20"/>
  <c r="K35" i="20"/>
  <c r="J37" i="20"/>
  <c r="K41" i="20"/>
  <c r="M46" i="20"/>
  <c r="M34" i="20"/>
  <c r="M50" i="20"/>
  <c r="M38" i="20"/>
  <c r="M42" i="20"/>
  <c r="M30" i="20"/>
  <c r="M37" i="20"/>
  <c r="M43" i="20"/>
  <c r="J46" i="20"/>
  <c r="L41" i="20"/>
  <c r="I39" i="20"/>
  <c r="I51" i="20"/>
  <c r="I31" i="20"/>
  <c r="I43" i="20"/>
  <c r="I47" i="20"/>
  <c r="I35" i="20"/>
  <c r="N49" i="20"/>
  <c r="N37" i="20"/>
  <c r="N41" i="20"/>
  <c r="N29" i="20"/>
  <c r="N45" i="20"/>
  <c r="N42" i="20"/>
  <c r="N33" i="20"/>
  <c r="I30" i="20"/>
  <c r="N38" i="20"/>
  <c r="B45" i="20"/>
  <c r="B33" i="20"/>
  <c r="B49" i="20"/>
  <c r="B37" i="20"/>
  <c r="B41" i="20"/>
  <c r="B38" i="20"/>
  <c r="B29" i="20"/>
  <c r="J34" i="20"/>
  <c r="K37" i="20"/>
  <c r="M32" i="20"/>
  <c r="I37" i="20"/>
  <c r="L29" i="20"/>
  <c r="N31" i="20"/>
  <c r="B42" i="20"/>
  <c r="E40" i="20"/>
  <c r="E52" i="20"/>
  <c r="E44" i="20"/>
  <c r="E32" i="20"/>
  <c r="E36" i="20"/>
  <c r="E48" i="20"/>
  <c r="E33" i="20"/>
  <c r="E30" i="20"/>
  <c r="N34" i="20"/>
  <c r="N30" i="20"/>
  <c r="F9" i="4" a="1"/>
  <c r="F9" i="4" s="1"/>
  <c r="F32" i="4" a="1"/>
  <c r="F32" i="4" s="1"/>
  <c r="B9" i="4" a="1"/>
  <c r="B9" i="4" s="1"/>
  <c r="E24" i="4" a="1"/>
  <c r="E24" i="4" s="1"/>
  <c r="E32" i="4" a="1"/>
  <c r="E32" i="4" s="1"/>
  <c r="E16" i="4" a="1"/>
  <c r="E16" i="4" s="1"/>
  <c r="E28" i="4" a="1"/>
  <c r="E28" i="4" s="1"/>
  <c r="E20" i="4" a="1"/>
  <c r="E20" i="4" s="1"/>
  <c r="E12" i="4" a="1"/>
  <c r="E12" i="4" s="1"/>
  <c r="E30" i="4" a="1"/>
  <c r="E30" i="4" s="1"/>
  <c r="E26" i="4" a="1"/>
  <c r="E26" i="4" s="1"/>
  <c r="E22" i="4" a="1"/>
  <c r="E22" i="4" s="1"/>
  <c r="E18" i="4" a="1"/>
  <c r="E18" i="4" s="1"/>
  <c r="E14" i="4" a="1"/>
  <c r="E14" i="4" s="1"/>
  <c r="B10" i="4" a="1"/>
  <c r="B10" i="4" s="1"/>
  <c r="F10" i="4" a="1"/>
  <c r="F10" i="4" s="1"/>
  <c r="F11" i="4" a="1"/>
  <c r="F11" i="4" s="1"/>
  <c r="F12" i="4" a="1"/>
  <c r="F12" i="4" s="1"/>
  <c r="F13" i="4" a="1"/>
  <c r="F13" i="4" s="1"/>
  <c r="F14" i="4" a="1"/>
  <c r="F14" i="4" s="1"/>
  <c r="F15" i="4" a="1"/>
  <c r="F15" i="4" s="1"/>
  <c r="F16" i="4" a="1"/>
  <c r="F16" i="4" s="1"/>
  <c r="F17" i="4" a="1"/>
  <c r="F17" i="4" s="1"/>
  <c r="F18" i="4" a="1"/>
  <c r="F18" i="4" s="1"/>
  <c r="F19" i="4" a="1"/>
  <c r="F19" i="4" s="1"/>
  <c r="F20" i="4" a="1"/>
  <c r="F20" i="4" s="1"/>
  <c r="F21" i="4" a="1"/>
  <c r="F21" i="4" s="1"/>
  <c r="F22" i="4" a="1"/>
  <c r="F22" i="4" s="1"/>
  <c r="F23" i="4" a="1"/>
  <c r="F23" i="4" s="1"/>
  <c r="F24" i="4" a="1"/>
  <c r="F24" i="4" s="1"/>
  <c r="F25" i="4" a="1"/>
  <c r="F25" i="4" s="1"/>
  <c r="F26" i="4" a="1"/>
  <c r="F26" i="4" s="1"/>
  <c r="F27" i="4" a="1"/>
  <c r="F27" i="4" s="1"/>
  <c r="F28" i="4" a="1"/>
  <c r="F28" i="4" s="1"/>
  <c r="F29" i="4" a="1"/>
  <c r="F29" i="4" s="1"/>
  <c r="F30" i="4" a="1"/>
  <c r="F30" i="4" s="1"/>
  <c r="F31" i="4" a="1"/>
  <c r="F31" i="4" s="1"/>
  <c r="C10" i="4" a="1"/>
  <c r="C10" i="4" s="1"/>
  <c r="C11" i="4" a="1"/>
  <c r="C11" i="4" s="1"/>
  <c r="C12" i="4" a="1"/>
  <c r="C12" i="4" s="1"/>
  <c r="C13" i="4" a="1"/>
  <c r="C13" i="4" s="1"/>
  <c r="C14" i="4" a="1"/>
  <c r="C14" i="4" s="1"/>
  <c r="C15" i="4" a="1"/>
  <c r="C15" i="4" s="1"/>
  <c r="C16" i="4" a="1"/>
  <c r="C16" i="4" s="1"/>
  <c r="C17" i="4" a="1"/>
  <c r="C17" i="4" s="1"/>
  <c r="C18" i="4" a="1"/>
  <c r="C18" i="4" s="1"/>
  <c r="C19" i="4" a="1"/>
  <c r="C19" i="4" s="1"/>
  <c r="C20" i="4" a="1"/>
  <c r="C20" i="4" s="1"/>
  <c r="C21" i="4" a="1"/>
  <c r="C21"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9" i="4" a="1"/>
  <c r="C9" i="4" s="1"/>
  <c r="E9" i="4" a="1"/>
  <c r="E9" i="4" s="1"/>
  <c r="E31" i="4" a="1"/>
  <c r="E31" i="4" s="1"/>
  <c r="E29" i="4" a="1"/>
  <c r="E29" i="4" s="1"/>
  <c r="E27" i="4" a="1"/>
  <c r="E27" i="4" s="1"/>
  <c r="E25" i="4" a="1"/>
  <c r="E25" i="4" s="1"/>
  <c r="E23" i="4" a="1"/>
  <c r="E23" i="4" s="1"/>
  <c r="E21" i="4" a="1"/>
  <c r="E21" i="4" s="1"/>
  <c r="E19" i="4" a="1"/>
  <c r="E19" i="4" s="1"/>
  <c r="E17" i="4" a="1"/>
  <c r="E17" i="4" s="1"/>
  <c r="E15" i="4" a="1"/>
  <c r="E15" i="4" s="1"/>
  <c r="E13" i="4" a="1"/>
  <c r="E13" i="4" s="1"/>
  <c r="E11" i="4" a="1"/>
  <c r="E11" i="4" s="1"/>
  <c r="B31" i="4" a="1"/>
  <c r="B31" i="4" s="1"/>
  <c r="B27" i="4" a="1"/>
  <c r="B27" i="4" s="1"/>
  <c r="B23" i="4" a="1"/>
  <c r="B23" i="4" s="1"/>
  <c r="B29" i="4" a="1"/>
  <c r="B29" i="4" s="1"/>
  <c r="B25" i="4" a="1"/>
  <c r="B25" i="4" s="1"/>
  <c r="B21" i="4" a="1"/>
  <c r="B21" i="4" s="1"/>
  <c r="B32" i="4" a="1"/>
  <c r="B32" i="4" s="1"/>
  <c r="B30" i="4" a="1"/>
  <c r="B30" i="4" s="1"/>
  <c r="B28" i="4" a="1"/>
  <c r="B28" i="4" s="1"/>
  <c r="B26" i="4" a="1"/>
  <c r="B26" i="4" s="1"/>
  <c r="B24" i="4" a="1"/>
  <c r="B24" i="4" s="1"/>
  <c r="B22" i="4" a="1"/>
  <c r="B22" i="4" s="1"/>
  <c r="B20" i="4" a="1"/>
  <c r="B20" i="4" s="1"/>
  <c r="B19" i="4" a="1"/>
  <c r="B19" i="4" s="1"/>
  <c r="B18" i="4" a="1"/>
  <c r="B18" i="4" s="1"/>
  <c r="B17" i="4" a="1"/>
  <c r="B17" i="4" s="1"/>
  <c r="B16" i="4" a="1"/>
  <c r="B16" i="4" s="1"/>
  <c r="B15" i="4" a="1"/>
  <c r="B15" i="4" s="1"/>
  <c r="B14" i="4" a="1"/>
  <c r="B14" i="4" s="1"/>
  <c r="B13" i="4" a="1"/>
  <c r="B13" i="4" s="1"/>
  <c r="B12" i="4" a="1"/>
  <c r="B12" i="4" s="1"/>
  <c r="B11" i="4" a="1"/>
  <c r="B11" i="4" s="1"/>
  <c r="B6" i="15" l="1"/>
  <c r="F9" i="15"/>
  <c r="F13" i="15"/>
  <c r="F17" i="15"/>
  <c r="F21" i="15"/>
  <c r="F25" i="15"/>
  <c r="F29" i="15"/>
  <c r="E7" i="15"/>
  <c r="C10" i="15"/>
  <c r="E11" i="15"/>
  <c r="B13" i="15"/>
  <c r="C14" i="15"/>
  <c r="E15" i="15"/>
  <c r="B17" i="15"/>
  <c r="E23" i="15"/>
  <c r="E27" i="15"/>
  <c r="B29" i="15"/>
  <c r="F10" i="15"/>
  <c r="F14" i="15"/>
  <c r="F18" i="15"/>
  <c r="F22" i="15"/>
  <c r="F26" i="15"/>
  <c r="F6" i="15"/>
  <c r="B8" i="15"/>
  <c r="E10" i="15"/>
  <c r="B12" i="15"/>
  <c r="C13" i="15"/>
  <c r="E14" i="15"/>
  <c r="B16" i="15"/>
  <c r="C17" i="15"/>
  <c r="E18" i="15"/>
  <c r="B20" i="15"/>
  <c r="E22" i="15"/>
  <c r="B24" i="15"/>
  <c r="C25" i="15"/>
  <c r="B28" i="15"/>
  <c r="C29" i="15"/>
  <c r="F11" i="15"/>
  <c r="F15" i="15"/>
  <c r="F19" i="15"/>
  <c r="F23" i="15"/>
  <c r="F27" i="15"/>
  <c r="B7" i="15"/>
  <c r="C8" i="15"/>
  <c r="E9" i="15"/>
  <c r="B11" i="15"/>
  <c r="C12" i="15"/>
  <c r="E13" i="15"/>
  <c r="C16" i="15"/>
  <c r="E17" i="15"/>
  <c r="B19" i="15"/>
  <c r="C20" i="15"/>
  <c r="E21" i="15"/>
  <c r="B23" i="15"/>
  <c r="C24" i="15"/>
  <c r="E25" i="15"/>
  <c r="B27" i="15"/>
  <c r="C28" i="15"/>
  <c r="E29" i="15"/>
  <c r="F8" i="15"/>
  <c r="F12" i="15"/>
  <c r="F16" i="15"/>
  <c r="F20" i="15"/>
  <c r="F24" i="15"/>
  <c r="F28" i="15"/>
  <c r="C7" i="15"/>
  <c r="E8" i="15"/>
  <c r="B10" i="15"/>
  <c r="C11" i="15"/>
  <c r="E12" i="15"/>
  <c r="B14" i="15"/>
  <c r="C15" i="15"/>
  <c r="E16" i="15"/>
  <c r="E20" i="15"/>
  <c r="B26" i="15"/>
  <c r="B22" i="15"/>
  <c r="C27" i="15"/>
  <c r="B18" i="15"/>
  <c r="C23" i="15"/>
  <c r="E28" i="15"/>
  <c r="C19" i="15"/>
  <c r="E24" i="15"/>
  <c r="E6" i="15"/>
  <c r="F7" i="15"/>
  <c r="C6" i="15"/>
  <c r="C18" i="15"/>
  <c r="B25" i="15"/>
  <c r="B21" i="15"/>
  <c r="B9" i="15"/>
  <c r="C21" i="15"/>
  <c r="C9" i="15"/>
  <c r="C22" i="15"/>
  <c r="C26" i="15"/>
  <c r="E26" i="15"/>
  <c r="B15" i="15"/>
  <c r="E19"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<sst xmlns="http://schemas.openxmlformats.org/spreadsheetml/2006/main" count="3203" uniqueCount="133">
  <si>
    <t>FINANCIAL_YEAR</t>
  </si>
  <si>
    <t>HOUR_BANDS</t>
  </si>
  <si>
    <t xml:space="preserve">00-01     </t>
  </si>
  <si>
    <t xml:space="preserve">13-14     </t>
  </si>
  <si>
    <t xml:space="preserve">14-15     </t>
  </si>
  <si>
    <t xml:space="preserve">15-16     </t>
  </si>
  <si>
    <t xml:space="preserve">16-17     </t>
  </si>
  <si>
    <t xml:space="preserve">17-18     </t>
  </si>
  <si>
    <t xml:space="preserve">18-19     </t>
  </si>
  <si>
    <t xml:space="preserve">19-20     </t>
  </si>
  <si>
    <t xml:space="preserve">20-21     </t>
  </si>
  <si>
    <t xml:space="preserve">21-22     </t>
  </si>
  <si>
    <t xml:space="preserve">22-23     </t>
  </si>
  <si>
    <t xml:space="preserve">23-00     </t>
  </si>
  <si>
    <t>2010/11</t>
  </si>
  <si>
    <t>2011/12</t>
  </si>
  <si>
    <t>2012/13</t>
  </si>
  <si>
    <t>2013/14</t>
  </si>
  <si>
    <t>2014/15</t>
  </si>
  <si>
    <t>Time of Day</t>
  </si>
  <si>
    <t>All years</t>
  </si>
  <si>
    <t>General note:</t>
  </si>
  <si>
    <t>The full set of fire statistics releases, tables and guidance can be found on our landing page, here-</t>
  </si>
  <si>
    <t>https://www.gov.uk/government/collections/fire-statistics</t>
  </si>
  <si>
    <t>All fires</t>
  </si>
  <si>
    <t>Accidental dwelling fires</t>
  </si>
  <si>
    <t>Incidents</t>
  </si>
  <si>
    <t>1 Percentages may not sum to 100 due to rounding.</t>
  </si>
  <si>
    <t>2015/16</t>
  </si>
  <si>
    <t xml:space="preserve">01-02     </t>
  </si>
  <si>
    <t xml:space="preserve">02-03     </t>
  </si>
  <si>
    <t xml:space="preserve">03-04     </t>
  </si>
  <si>
    <t xml:space="preserve">04-05     </t>
  </si>
  <si>
    <t xml:space="preserve">05-06     </t>
  </si>
  <si>
    <t xml:space="preserve">06-07     </t>
  </si>
  <si>
    <t xml:space="preserve">07-08     </t>
  </si>
  <si>
    <t xml:space="preserve">08-09     </t>
  </si>
  <si>
    <t xml:space="preserve">09-10     </t>
  </si>
  <si>
    <t xml:space="preserve">10-11     </t>
  </si>
  <si>
    <t xml:space="preserve">11-12     </t>
  </si>
  <si>
    <t xml:space="preserve">12-13     </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</si>
  <si>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</si>
  <si>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</si>
  <si>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</si>
  <si>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</si>
  <si>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</si>
  <si>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</si>
  <si>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</si>
  <si>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</si>
  <si>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</si>
  <si>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</si>
  <si>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</si>
  <si>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</si>
  <si>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</si>
  <si>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0801</t>
  </si>
  <si>
    <t>FIRE0801</t>
  </si>
  <si>
    <t>Percentage of fires and fire-related fatalities by hour of the day, England</t>
  </si>
  <si>
    <t xml:space="preserve">2 Includes fatalities marked as "fire-related" but excludes fatalities marked as "not fire-related". Those where the role of fire in the fatality was "not known" are included in "fire-related". </t>
  </si>
  <si>
    <t xml:space="preserve">Fire-related fatalities are those that would not have otherwise occurred had there not been a fire. </t>
  </si>
  <si>
    <t>00-01</t>
  </si>
  <si>
    <t>01-02</t>
  </si>
  <si>
    <t>02-03</t>
  </si>
  <si>
    <t>03-04</t>
  </si>
  <si>
    <t>04-05</t>
  </si>
  <si>
    <t>05-06</t>
  </si>
  <si>
    <t>06-07</t>
  </si>
  <si>
    <t>07-08</t>
  </si>
  <si>
    <t>08-09</t>
  </si>
  <si>
    <t>09-10</t>
  </si>
  <si>
    <t>10-11</t>
  </si>
  <si>
    <t>11-12</t>
  </si>
  <si>
    <t>12-13</t>
  </si>
  <si>
    <t>13-14</t>
  </si>
  <si>
    <t>14-15</t>
  </si>
  <si>
    <t>15-16</t>
  </si>
  <si>
    <t>16-17</t>
  </si>
  <si>
    <t>17-18</t>
  </si>
  <si>
    <t>18-19</t>
  </si>
  <si>
    <t>19-20</t>
  </si>
  <si>
    <t>20-21</t>
  </si>
  <si>
    <t>21-22</t>
  </si>
  <si>
    <t>22-23</t>
  </si>
  <si>
    <t>23-00</t>
  </si>
  <si>
    <t>2020/21</t>
  </si>
  <si>
    <t>If you find any problems, or have any feedback, relating to accessibility</t>
  </si>
  <si>
    <t>Provides the raw data behind the main data table.</t>
  </si>
  <si>
    <t>Raw data for the main data table</t>
  </si>
  <si>
    <t>Shows the percentage of fires and fire-related fatalities by hour of the day in England.</t>
  </si>
  <si>
    <t>Detail</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</si>
  <si>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</si>
  <si>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</si>
  <si>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end of table</t>
  </si>
  <si>
    <t>TOTAL_FIRES</t>
  </si>
  <si>
    <t>TOTAL_FATALITIES</t>
  </si>
  <si>
    <t>TOTAL_ACCIDENTAL_DWELLING_FIRES</t>
  </si>
  <si>
    <t>Data - fires</t>
  </si>
  <si>
    <t>Data - fatalities</t>
  </si>
  <si>
    <t>Data - adfs</t>
  </si>
  <si>
    <t>Data - adf fatalities</t>
  </si>
  <si>
    <t>2021/22</t>
  </si>
  <si>
    <t>2022/23</t>
  </si>
  <si>
    <t>2023/24</t>
  </si>
  <si>
    <t>TOTAL_ADFS_FATALITIES</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</si>
  <si>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</si>
  <si>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</si>
  <si>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</si>
  <si>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</si>
  <si>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</si>
  <si>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</si>
  <si>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</si>
  <si>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</si>
  <si>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</si>
  <si>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</si>
  <si>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</si>
  <si>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</si>
  <si>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</si>
  <si>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</si>
  <si>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</si>
  <si>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</si>
  <si>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</si>
  <si>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</si>
  <si>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</si>
  <si>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</si>
  <si>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</si>
  <si>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Total</t>
  </si>
  <si>
    <t>Autumn 2026</t>
  </si>
  <si>
    <t>Select a year from the drop-down list in the box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</si>
  <si>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</si>
  <si>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</si>
  <si>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</si>
  <si>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</si>
  <si>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Fatalities</t>
    </r>
    <r>
      <rPr>
        <vertAlign val="superscript"/>
        <sz val="12"/>
        <color rgb="FF000000"/>
        <rFont val="Arial"/>
        <family val="2"/>
      </rPr>
      <t>2</t>
    </r>
  </si>
  <si>
    <r>
      <t>FIRE STATISTICS TABLE 0801: Percentage</t>
    </r>
    <r>
      <rPr>
        <b/>
        <vertAlign val="superscript"/>
        <sz val="12"/>
        <color rgb="FF000000"/>
        <rFont val="Arial"/>
        <family val="2"/>
      </rPr>
      <t>1</t>
    </r>
    <r>
      <rPr>
        <b/>
        <sz val="12"/>
        <color rgb="FF000000"/>
        <rFont val="Arial"/>
        <family val="2"/>
      </rPr>
      <t xml:space="preserve"> of fires and fire-related fatalities</t>
    </r>
    <r>
      <rPr>
        <b/>
        <vertAlign val="superscript"/>
        <sz val="12"/>
        <color rgb="FF000000"/>
        <rFont val="Arial"/>
        <family val="2"/>
      </rPr>
      <t>2</t>
    </r>
    <r>
      <rPr>
        <b/>
        <sz val="12"/>
        <color rgb="FF000000"/>
        <rFont val="Arial"/>
        <family val="2"/>
      </rPr>
      <t xml:space="preserve"> by hour of the day,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</si>
</sst>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
      <patternFill patternType="solid">
        <fgColor theme="6"/>
        <bgColor indexed="64"/>
      </patternFill>
    </fill>
  </fills>
  <borders count="5">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0" fillId="0" borderId="0"/>
    <xf numFmtId="0" fontId="10" fillId="0" borderId="0" applyNumberFormat="0" applyFont="0" applyBorder="0" applyProtection="0"/>
    <xf numFmtId="0" fontId="12" fillId="0" borderId="0" applyNumberFormat="0" applyFill="0" applyBorder="0" applyAlignment="0" applyProtection="0"/>
  </cellStyleXfs>
  <cellXfs count="86">
    <xf numFmtId="0" fontId="0" fillId="0" borderId="0" xfId="0"/>
    <xf numFmtId="0" fontId="4" fillId="3" borderId="0" xfId="3" applyFont="1" applyFill="1" applyAlignment="1"/>
    <xf numFmtId="0" fontId="7" fillId="0" borderId="0" xfId="4" applyFont="1" applyFill="1" applyAlignment="1">
      <alignment vertical="center"/>
    </xf>
    <xf numFmtId="0" fontId="8" fillId="0" borderId="0" xfId="3" applyFont="1" applyFill="1" applyAlignment="1"/>
    <xf numFmtId="0" fontId="3" fillId="3" borderId="0" xfId="3" applyFont="1" applyFill="1" applyAlignment="1"/>
    <xf numFmtId="0" fontId="3" fillId="3" borderId="0" xfId="6" applyFont="1" applyFill="1" applyAlignment="1"/>
    <xf numFmtId="0" fontId="13" fillId="3" borderId="0" xfId="7" applyFont="1" applyFill="1" applyAlignment="1"/>
    <xf numFmtId="0" fontId="5" fillId="4" borderId="0" xfId="4" applyFont="1" applyFill="1" applyAlignment="1">
      <alignment vertical="center"/>
    </xf>
    <xf numFmtId="0" fontId="6" fillId="4" borderId="0" xfId="3" applyFont="1" applyFill="1" applyAlignment="1"/>
    <xf numFmtId="0" fontId="3" fillId="4" borderId="0" xfId="3" applyFont="1" applyFill="1" applyAlignment="1"/>
    <xf numFmtId="0" fontId="3" fillId="4" borderId="0" xfId="3" applyFont="1" applyFill="1"/>
    <xf numFmtId="0" fontId="3" fillId="3" borderId="0" xfId="3" applyFont="1" applyFill="1"/>
    <xf numFmtId="0" fontId="9" fillId="0" borderId="0" xfId="2" applyFont="1"/>
    <xf numFmtId="0" fontId="9" fillId="4" borderId="0" xfId="2" applyFont="1" applyFill="1"/>
    <xf numFmtId="3" fontId="11" fillId="0" borderId="0" xfId="0" applyNumberFormat="1" applyFont="1"/>
    <xf numFmtId="3" fontId="3" fillId="0" borderId="0" xfId="0" applyNumberFormat="1" applyFont="1"/>
    <xf numFmtId="3" fontId="3" fillId="0" borderId="0" xfId="1" applyNumberFormat="1" applyFont="1"/>
    <xf numFmtId="3" fontId="3" fillId="6" borderId="0" xfId="0" applyNumberFormat="1" applyFont="1" applyFill="1"/>
    <xf numFmtId="3" fontId="3" fillId="6" borderId="0" xfId="1" applyNumberFormat="1" applyFont="1" applyFill="1"/>
    <xf numFmtId="3" fontId="11" fillId="3" borderId="0" xfId="4" applyNumberFormat="1" applyFont="1" applyFill="1" applyAlignment="1"/>
    <xf numFmtId="3" fontId="3" fillId="3" borderId="0" xfId="9" applyNumberFormat="1" applyFont="1" applyFill="1" applyAlignment="1"/>
    <xf numFmtId="3" fontId="3" fillId="3" borderId="0" xfId="9" applyNumberFormat="1" applyFont="1" applyFill="1" applyAlignment="1">
      <alignment horizontal="left"/>
    </xf>
    <xf numFmtId="3" fontId="11" fillId="4" borderId="0" xfId="4" applyNumberFormat="1" applyFont="1" applyFill="1"/>
    <xf numFmtId="3" fontId="3" fillId="4" borderId="0" xfId="9" applyNumberFormat="1" applyFont="1" applyFill="1"/>
    <xf numFmtId="3" fontId="3" fillId="4" borderId="0" xfId="9" applyNumberFormat="1" applyFont="1" applyFill="1" applyAlignment="1">
      <alignment horizontal="left"/>
    </xf>
    <xf numFmtId="3" fontId="3" fillId="3" borderId="0" xfId="9" applyNumberFormat="1" applyFont="1" applyFill="1"/>
    <xf numFmtId="3" fontId="3" fillId="3" borderId="0" xfId="4" applyNumberFormat="1" applyFont="1" applyFill="1" applyAlignment="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0" applyNumberFormat="1" applyFont="1" applyFill="1"/>
    <xf numFmtId="3" fontId="16" fillId="3" borderId="0" xfId="7" applyNumberFormat="1" applyFont="1" applyFill="1" applyAlignment="1">
      <alignment vertical="center"/>
    </xf>
    <xf numFmtId="3" fontId="3" fillId="3" borderId="0" xfId="11" applyNumberFormat="1" applyFont="1" applyFill="1" applyAlignment="1">
      <alignment horizontal="left" vertical="center" wrapText="1"/>
    </xf>
    <xf numFmtId="3" fontId="3" fillId="2" borderId="0" xfId="0" applyNumberFormat="1" applyFont="1" applyFill="1" applyAlignment="1">
      <alignment vertical="center"/>
    </xf>
    <xf numFmtId="3" fontId="3" fillId="3" borderId="0" xfId="11" applyNumberFormat="1" applyFont="1" applyFill="1" applyAlignment="1">
      <alignment horizontal="left" vertical="center"/>
    </xf>
    <xf numFmtId="3" fontId="16" fillId="3" borderId="0" xfId="2" applyNumberFormat="1" applyFont="1" applyFill="1" applyAlignment="1">
      <alignment vertical="center"/>
    </xf>
    <xf numFmtId="3" fontId="3" fillId="3" borderId="0" xfId="10" applyNumberFormat="1" applyFont="1" applyFill="1" applyAlignment="1">
      <alignment wrapText="1"/>
    </xf>
    <xf numFmtId="3" fontId="3" fillId="3" borderId="0" xfId="10" applyNumberFormat="1" applyFont="1" applyFill="1" applyAlignment="1">
      <alignment horizontal="left"/>
    </xf>
    <xf numFmtId="3" fontId="3" fillId="0" borderId="0" xfId="0" applyNumberFormat="1" applyFont="1" applyFill="1" applyBorder="1"/>
    <xf numFmtId="3" fontId="3" fillId="2" borderId="0" xfId="0" applyNumberFormat="1" applyFont="1" applyFill="1" applyAlignment="1">
      <alignment horizontal="left"/>
    </xf>
    <xf numFmtId="3" fontId="3" fillId="2" borderId="0" xfId="0" applyNumberFormat="1" applyFont="1" applyFill="1" applyAlignment="1">
      <alignment horizontal="left" wrapText="1"/>
    </xf>
    <xf numFmtId="3" fontId="3" fillId="5" borderId="0" xfId="0" applyNumberFormat="1" applyFont="1" applyFill="1"/>
    <xf numFmtId="3" fontId="11" fillId="5" borderId="0" xfId="0" applyNumberFormat="1" applyFont="1" applyFill="1" applyAlignment="1">
      <alignment vertical="center" wrapText="1"/>
    </xf>
    <xf numFmtId="3" fontId="3" fillId="2" borderId="0" xfId="0" applyNumberFormat="1" applyFont="1" applyFill="1"/>
    <xf numFmtId="3" fontId="11" fillId="5" borderId="0" xfId="0" applyNumberFormat="1" applyFont="1" applyFill="1" applyAlignment="1">
      <alignment vertical="center"/>
    </xf>
    <xf numFmtId="3" fontId="3" fillId="5" borderId="0" xfId="0" applyNumberFormat="1" applyFont="1" applyFill="1" applyAlignment="1"/>
    <xf numFmtId="3" fontId="11" fillId="5" borderId="4" xfId="0" applyNumberFormat="1" applyFont="1" applyFill="1" applyBorder="1" applyAlignment="1">
      <alignment horizontal="center"/>
    </xf>
    <xf numFmtId="3" fontId="11" fillId="5" borderId="0" xfId="0" applyNumberFormat="1" applyFont="1" applyFill="1" applyAlignment="1">
      <alignment horizontal="center"/>
    </xf>
    <xf numFmtId="3" fontId="3" fillId="5" borderId="0" xfId="0" applyNumberFormat="1" applyFont="1" applyFill="1" applyBorder="1" applyAlignment="1">
      <alignment horizontal="center"/>
    </xf>
    <xf numFmtId="3" fontId="3" fillId="5" borderId="1" xfId="0" applyNumberFormat="1" applyFont="1" applyFill="1" applyBorder="1"/>
    <xf numFmtId="3" fontId="3" fillId="5" borderId="2" xfId="0" applyNumberFormat="1" applyFont="1" applyFill="1" applyBorder="1" applyAlignment="1">
      <alignment horizontal="right" vertical="center" wrapText="1"/>
    </xf>
    <xf numFmtId="3" fontId="3" fillId="5" borderId="1" xfId="0" applyNumberFormat="1" applyFont="1" applyFill="1" applyBorder="1" applyAlignment="1">
      <alignment horizontal="right" vertical="center" wrapText="1"/>
    </xf>
    <xf numFmtId="3" fontId="3" fillId="5" borderId="0" xfId="0" applyNumberFormat="1" applyFont="1" applyFill="1" applyBorder="1" applyAlignment="1">
      <alignment horizontal="left"/>
    </xf>
    <xf numFmtId="3" fontId="3" fillId="5" borderId="0" xfId="1" applyNumberFormat="1" applyFont="1" applyFill="1" applyBorder="1"/>
    <xf numFmtId="3" fontId="3" fillId="5" borderId="1" xfId="0" applyNumberFormat="1" applyFont="1" applyFill="1" applyBorder="1" applyAlignment="1">
      <alignment horizontal="left"/>
    </xf>
    <xf numFmtId="3" fontId="3" fillId="5" borderId="1" xfId="1" applyNumberFormat="1" applyFont="1" applyFill="1" applyBorder="1"/>
    <xf numFmtId="3" fontId="3" fillId="5" borderId="0" xfId="0" applyNumberFormat="1" applyFont="1" applyFill="1" applyAlignment="1">
      <alignment wrapText="1"/>
    </xf>
    <xf numFmtId="3" fontId="11" fillId="5" borderId="0" xfId="0" applyNumberFormat="1" applyFont="1" applyFill="1"/>
    <xf numFmtId="3" fontId="3" fillId="5" borderId="0" xfId="0" applyNumberFormat="1" applyFont="1" applyFill="1" applyAlignment="1">
      <alignment horizontal="left" vertical="top" wrapText="1"/>
    </xf>
    <xf numFmtId="3" fontId="16" fillId="5" borderId="0" xfId="2" applyNumberFormat="1" applyFont="1" applyFill="1" applyAlignment="1"/>
    <xf numFmtId="3" fontId="11" fillId="5" borderId="0" xfId="0" applyNumberFormat="1" applyFont="1" applyFill="1" applyAlignment="1"/>
    <xf numFmtId="3" fontId="3" fillId="2" borderId="0" xfId="0" applyNumberFormat="1" applyFont="1" applyFill="1" applyAlignment="1"/>
    <xf numFmtId="3" fontId="11" fillId="5" borderId="0" xfId="0" applyNumberFormat="1" applyFont="1" applyFill="1" applyBorder="1" applyAlignment="1"/>
    <xf numFmtId="3" fontId="3" fillId="5" borderId="1" xfId="0" applyNumberFormat="1" applyFont="1" applyFill="1" applyBorder="1" applyAlignment="1"/>
    <xf numFmtId="3" fontId="3" fillId="5" borderId="1" xfId="0" applyNumberFormat="1" applyFont="1" applyFill="1" applyBorder="1" applyAlignment="1">
      <alignment horizontal="right"/>
    </xf>
    <xf numFmtId="3" fontId="3" fillId="5" borderId="3" xfId="0" applyNumberFormat="1" applyFont="1" applyFill="1" applyBorder="1"/>
    <xf numFmtId="3" fontId="3" fillId="5" borderId="0" xfId="0" applyNumberFormat="1" applyFont="1" applyFill="1" applyBorder="1"/>
    <xf numFmtId="3" fontId="3" fillId="0" borderId="0" xfId="0" applyNumberFormat="1" applyFont="1" applyAlignment="1">
      <alignment vertical="center"/>
    </xf>
    <xf numFmtId="3" fontId="3" fillId="5" borderId="0" xfId="0" applyNumberFormat="1" applyFont="1" applyFill="1" applyAlignment="1">
      <alignment vertical="top"/>
    </xf>
    <xf numFmtId="3" fontId="16" fillId="5" borderId="0" xfId="2" applyNumberFormat="1" applyFont="1" applyFill="1" applyAlignment="1">
      <alignment horizontal="right"/>
    </xf>
    <xf numFmtId="3" fontId="16" fillId="0" borderId="0" xfId="2" applyNumberFormat="1" applyFont="1"/>
    <xf numFmtId="3" fontId="19" fillId="5" borderId="0" xfId="0" applyNumberFormat="1" applyFont="1" applyFill="1"/>
    <xf numFmtId="164" fontId="3" fillId="5" borderId="3" xfId="1" applyNumberFormat="1" applyFont="1" applyFill="1" applyBorder="1"/>
    <xf numFmtId="164" fontId="3" fillId="5" borderId="0" xfId="1" applyNumberFormat="1" applyFont="1" applyFill="1" applyBorder="1"/>
    <xf numFmtId="164" fontId="3" fillId="5" borderId="1" xfId="1" applyNumberFormat="1" applyFont="1" applyFill="1" applyBorder="1"/>
    <xf numFmtId="3" fontId="3" fillId="5" borderId="0" xfId="0" applyNumberFormat="1" applyFont="1" applyFill="1" applyAlignment="1">
      <alignment horizontal="right"/>
    </xf>
    <xf numFmtId="3" fontId="16" fillId="5" borderId="0" xfId="2" applyNumberFormat="1" applyFont="1" applyFill="1" applyAlignment="1">
      <alignment horizontal="right"/>
    </xf>
    <xf numFmtId="3" fontId="3" fillId="5" borderId="0" xfId="0" applyNumberFormat="1" applyFont="1" applyFill="1" applyAlignment="1">
      <alignment horizontal="left"/>
    </xf>
    <xf numFmtId="3" fontId="16" fillId="5" borderId="0" xfId="2" applyNumberFormat="1" applyFont="1" applyFill="1" applyAlignment="1">
      <alignment horizontal="left"/>
    </xf>
    <xf numFmtId="3" fontId="3" fillId="5" borderId="1" xfId="0" applyNumberFormat="1" applyFont="1" applyFill="1" applyBorder="1" applyAlignment="1">
      <alignment horizontal="center"/>
    </xf>
    <xf numFmtId="3" fontId="3" fillId="5" borderId="0" xfId="0" applyNumberFormat="1" applyFont="1" applyFill="1" applyAlignment="1">
      <alignment horizontal="left" vertical="top" wrapText="1"/>
    </xf>
    <xf numFmtId="3" fontId="11" fillId="5" borderId="0" xfId="0" applyNumberFormat="1" applyFont="1" applyFill="1" applyAlignment="1">
      <alignment horizontal="left" vertical="center" wrapText="1"/>
    </xf>
    <xf numFmtId="3" fontId="11" fillId="5" borderId="0" xfId="0" applyNumberFormat="1" applyFont="1" applyFill="1" applyBorder="1" applyAlignment="1">
      <alignment horizontal="center"/>
    </xf>
    <xf numFmtId="3" fontId="11" fillId="5" borderId="0" xfId="0" applyNumberFormat="1" applyFont="1" applyFill="1" applyAlignment="1">
      <alignment horizontal="center"/>
    </xf>
    <xf numFmtId="3" fontId="3" fillId="5" borderId="0" xfId="0" applyNumberFormat="1" applyFont="1" applyFill="1" applyAlignment="1">
      <alignment horizontal="left" wrapText="1"/>
    </xf>
  </cellXfs>
  <cellStyles count="13">
    <cellStyle name="Hyperlink" xfId="2" builtinId="8"/>
    <cellStyle name="Hyperlink 2" xfId="5" xr:uid="{90DEC2B9-2754-4610-A6CB-83A2779162E1}"/>
    <cellStyle name="Hyperlink 2 2" xfId="7" xr:uid="{262F79B3-C2C7-4E20-8FDC-492E47DACFDC}"/>
    <cellStyle name="Hyperlink 2 2 2" xfId="12" xr:uid="{4A3012D0-49A4-4EB8-ABDD-9BDD53638BC8}"/>
    <cellStyle name="Hyperlink 3" xfId="8" xr:uid="{6B45CFAD-705F-4ADD-BAAB-AFA1E55615A8}"/>
    <cellStyle name="Normal" xfId="0" builtinId="0"/>
    <cellStyle name="Normal 2 2 2 2" xfId="4" xr:uid="{059AB060-5891-4EBD-B387-888F249055FC}"/>
    <cellStyle name="Normal 2 3" xfId="9" xr:uid="{737E3116-EA1B-4A79-9407-435C59DE1F02}"/>
    <cellStyle name="Normal 2 4" xfId="11" xr:uid="{3E219130-334A-41F1-9106-A89700159F0D}"/>
    <cellStyle name="Normal 5 2" xfId="10" xr:uid="{0628ABCF-AE97-4B17-82E7-2143F85D0212}"/>
    <cellStyle name="Normal 6 2" xfId="3" xr:uid="{EFE54208-2F0E-41A8-8849-6995D0A9D5C4}"/>
    <cellStyle name="Normal 7 2" xfId="6" xr:uid="{115A4B8A-C2B2-4489-AA8F-F9307C56D50E}"/>
    <cellStyle name="Percent" xfId="1" builtinId="5"/>
  </cellStyles>
  <dxfs count="0"/>
  <tableStyles count="0" defaultTableStyle="TableStyleMedium2" defaultPivotStyle="PivotStyleLight16"/>
  <colors>
    <mruColors>
      <color rgb="FFFF9FFF"/>
      <color rgb="FFFF47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4791075</xdr:colOff>
      <xdr:row>0</xdr:row>
      <xdr:rowOff>95250</xdr:rowOff>
    </xdr:from>
    <xdr:ext cx="996311" cy="969648"/>
    <xdr:pic>
      <xdr:nvPicPr>
        <xdr:cNvPr id="2" name="Picture 5" descr="Accredited Official Statistics logo">
          <a:extLst>
            <a:ext uri="{FF2B5EF4-FFF2-40B4-BE49-F238E27FC236}">
              <a16:creationId xmlns:a16="http://schemas.microsoft.com/office/drawing/2014/main" id="{15C142A5-9705-43A4-A494-E1A388732CD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791075" y="9525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86D8D01B-048A-4BD0-950D-CB6B076D65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295275</xdr:colOff>
      <xdr:row>0</xdr:row>
      <xdr:rowOff>104775</xdr:rowOff>
    </xdr:from>
    <xdr:ext cx="917390" cy="906051"/>
    <xdr:pic>
      <xdr:nvPicPr>
        <xdr:cNvPr id="4" name="Picture 22" descr="Accredited Official Statistics logo">
          <a:extLst>
            <a:ext uri="{FF2B5EF4-FFF2-40B4-BE49-F238E27FC236}">
              <a16:creationId xmlns:a16="http://schemas.microsoft.com/office/drawing/2014/main" id="{7F982782-6EEC-46F0-82B5-F1D4B16CE2E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801350" y="104775"/>
          <a:ext cx="917390" cy="906051"/>
        </a:xfrm>
        <a:prstGeom prst="rect">
          <a:avLst/>
        </a:prstGeom>
        <a:noFill/>
        <a:ln cap="flat">
          <a:noFill/>
        </a:ln>
      </xdr:spPr>
    </xdr:pic>
    <xdr:clientData/>
  </xdr:oneCellAnchor>
  <xdr:twoCellAnchor editAs="oneCell">
    <xdr:from>
      <xdr:col>3</xdr:col>
      <xdr:colOff>1485900</xdr:colOff>
      <xdr:row>0</xdr:row>
      <xdr:rowOff>0</xdr:rowOff>
    </xdr:from>
    <xdr:to>
      <xdr:col>5</xdr:col>
      <xdr:colOff>123825</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2EF5A3D0-5CC8-4774-997E-F048A40610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9197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CDC38-5F8F-4A24-A2C3-ECC16E644666}">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7" t="s">
        <v>45</v>
      </c>
    </row>
    <row r="3" spans="1:11" ht="23.25" x14ac:dyDescent="0.2">
      <c r="A3" s="7" t="str">
        <f>_xlfn.CONCAT("England, ",config!B7," ",config!B8," to ",config!B5," ",config!B6,": Data tables")</f>
        <v>England, April 2024 to March 2025: Data tables</v>
      </c>
    </row>
    <row r="4" spans="1:11" ht="45" customHeight="1" x14ac:dyDescent="0.25">
      <c r="A4" s="8" t="s">
        <v>54</v>
      </c>
      <c r="C4" s="2"/>
      <c r="K4" s="3"/>
    </row>
    <row r="5" spans="1:11" ht="32.25" customHeight="1" x14ac:dyDescent="0.2">
      <c r="A5" s="9" t="str">
        <f>_xlfn.CONCAT("Responsible Statistician: ",config!B4)</f>
        <v>Responsible Statistician: William Bagridge</v>
      </c>
      <c r="B5" s="4"/>
    </row>
    <row r="6" spans="1:11" ht="15" x14ac:dyDescent="0.2">
      <c r="A6" s="12" t="s">
        <v>117</v>
      </c>
      <c r="B6" s="4"/>
    </row>
    <row r="7" spans="1:11" ht="15" x14ac:dyDescent="0.2">
      <c r="A7" s="13" t="s">
        <v>116</v>
      </c>
      <c r="B7" s="6"/>
    </row>
    <row r="8" spans="1:11" ht="28.5" customHeight="1" x14ac:dyDescent="0.2">
      <c r="A8" s="13" t="str">
        <f>_xlfn.CONCAT("Published: ",config!B1)</f>
        <v>Published: 14 August 2025</v>
      </c>
      <c r="B8" s="5"/>
    </row>
    <row r="9" spans="1:11" ht="15" x14ac:dyDescent="0.2">
      <c r="A9" s="12" t="str">
        <f>_xlfn.CONCAT("Next update: ",config!B2)</f>
        <v>Next update: Autumn 2026</v>
      </c>
      <c r="B9" s="5"/>
    </row>
    <row r="10" spans="1:11" ht="30" customHeight="1" x14ac:dyDescent="0.2">
      <c r="A10" s="10" t="str">
        <f>_xlfn.CONCAT("Crown copyright © ",config!B6)</f>
        <v>Crown copyright © 2025</v>
      </c>
    </row>
    <row r="11" spans="1:11" ht="15" x14ac:dyDescent="0.2">
      <c r="A11" s="12" t="s">
        <v>46</v>
      </c>
    </row>
    <row r="12" spans="1:11" ht="26.25" customHeight="1" x14ac:dyDescent="0.2">
      <c r="A12" s="11" t="s">
        <v>47</v>
      </c>
    </row>
    <row r="13" spans="1:11" ht="15" x14ac:dyDescent="0.2">
      <c r="A13" s="11" t="s">
        <v>84</v>
      </c>
    </row>
    <row r="14" spans="1:11" ht="15" x14ac:dyDescent="0.2">
      <c r="A14" s="12" t="s">
        <v>115</v>
      </c>
    </row>
  </sheetData>
  <hyperlinks>
    <hyperlink ref="A14" r:id="rId1" xr:uid="{1DB61089-20B3-4D54-9609-E86C1226622C}"/>
    <hyperlink ref="A7" r:id="rId2" xr:uid="{2C3D4FE8-E472-49AF-9FF8-E0AD36AC0D8D}"/>
    <hyperlink ref="A6" r:id="rId3" xr:uid="{0AB55EC0-5F3F-4518-994D-7ABE133E1F70}"/>
    <hyperlink ref="A11" location="Contents!A1" display="Contents" xr:uid="{E23F140D-D8B8-4396-8A4D-68B3B8C8D2F8}"/>
    <hyperlink ref="A8" r:id="rId4" display="https://www.gov.uk/government/collections/fire-statistics-great-britain" xr:uid="{4EFA1E85-C02B-4DF8-B6EB-D67E2495008F}"/>
    <hyperlink ref="A9" r:id="rId5" display="https://www.gov.uk/search/research-and-statistics?keywords=fire&amp;content_store_document_type=upcoming_statistics&amp;order=release-date-oldest" xr:uid="{69F8E4FA-5BA8-489D-B5FB-84D0007BCEBF}"/>
  </hyperlinks>
  <pageMargins left="0.70000000000000007" right="0.70000000000000007" top="0.75" bottom="0.75" header="0.30000000000000004" footer="0.30000000000000004"/>
  <pageSetup paperSize="9" fitToWidth="0" fitToHeight="0"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FF0000"/>
  </sheetPr>
  <dimension ref="A1:R48"/>
  <sheetViews>
    <sheetView zoomScaleNormal="100" workbookViewId="0">
      <selection sqref="A1:F1"/>
    </sheetView>
  </sheetViews>
  <sheetFormatPr defaultColWidth="9.140625" defaultRowHeight="15" x14ac:dyDescent="0.2"/>
  <cols>
    <col min="1" max="1" width="10.7109375" style="44" customWidth="1"/>
    <col min="2" max="3" width="16.7109375" style="44" customWidth="1"/>
    <col min="4" max="4" width="8.7109375" style="44" customWidth="1"/>
    <col min="5" max="6" width="16.7109375" style="44" customWidth="1"/>
    <col min="7" max="7" width="9.140625" style="44"/>
    <col min="8" max="8" width="7.85546875" style="44" customWidth="1"/>
    <col min="9" max="16384" width="9.140625" style="44"/>
  </cols>
  <sheetData>
    <row r="1" spans="1:18" ht="37.5" customHeight="1" x14ac:dyDescent="0.2">
      <c r="A1" s="82"/>
      <c r="B1" s="82"/>
      <c r="C1" s="82"/>
      <c r="D1" s="82"/>
      <c r="E1" s="82"/>
      <c r="F1" s="82"/>
      <c r="G1" s="42"/>
      <c r="H1" s="42"/>
      <c r="I1" s="42"/>
      <c r="J1" s="42"/>
      <c r="K1" s="43"/>
      <c r="L1" s="43"/>
      <c r="M1" s="42"/>
      <c r="N1" s="42"/>
      <c r="O1" s="42"/>
      <c r="P1" s="42"/>
      <c r="Q1" s="42"/>
      <c r="R1" s="42"/>
    </row>
    <row r="2" spans="1:18" x14ac:dyDescent="0.2">
      <c r="A2" s="42"/>
      <c r="B2" s="42"/>
      <c r="C2" s="42"/>
      <c r="D2" s="42"/>
      <c r="E2" s="42"/>
      <c r="F2" s="42"/>
      <c r="G2" s="42"/>
      <c r="H2" s="42"/>
      <c r="I2" s="42"/>
      <c r="J2" s="42"/>
      <c r="K2" s="42"/>
      <c r="L2" s="42"/>
      <c r="M2" s="42"/>
      <c r="N2" s="42"/>
      <c r="O2" s="42"/>
      <c r="P2" s="42"/>
      <c r="Q2" s="42"/>
      <c r="R2" s="42"/>
    </row>
    <row r="3" spans="1:18" ht="15.75" x14ac:dyDescent="0.2">
      <c r="A3" s="45"/>
      <c r="B3" s="46"/>
      <c r="C3" s="46"/>
      <c r="D3" s="46"/>
      <c r="E3" s="46"/>
      <c r="F3" s="46"/>
      <c r="G3" s="42"/>
      <c r="H3" s="42"/>
      <c r="I3" s="42"/>
      <c r="J3" s="42"/>
      <c r="K3" s="42"/>
      <c r="L3" s="42"/>
      <c r="M3" s="42"/>
      <c r="N3" s="42"/>
      <c r="O3" s="42"/>
      <c r="P3" s="42"/>
      <c r="Q3" s="42"/>
      <c r="R3" s="42"/>
    </row>
    <row r="4" spans="1:18" ht="15.75" x14ac:dyDescent="0.25">
      <c r="A4" s="83" t="str">
        <f>FIRE0801!A3</f>
        <v>2024/25</v>
      </c>
      <c r="B4" s="84"/>
      <c r="C4" s="84"/>
      <c r="D4" s="46"/>
      <c r="E4" s="46"/>
      <c r="F4" s="46"/>
      <c r="G4" s="42"/>
      <c r="H4" s="42"/>
      <c r="I4" s="42"/>
      <c r="J4" s="42"/>
      <c r="K4" s="42"/>
      <c r="L4" s="42"/>
      <c r="M4" s="42"/>
      <c r="N4" s="42"/>
      <c r="O4" s="42"/>
      <c r="P4" s="42"/>
      <c r="Q4" s="42"/>
      <c r="R4" s="42"/>
    </row>
    <row r="5" spans="1:18" ht="16.5" thickBot="1" x14ac:dyDescent="0.3">
      <c r="A5" s="47" t="s">
        <v>118</v>
      </c>
      <c r="B5" s="48"/>
      <c r="C5" s="48"/>
      <c r="D5" s="46"/>
      <c r="E5" s="46"/>
      <c r="F5" s="46"/>
      <c r="G5" s="42"/>
      <c r="H5" s="42"/>
      <c r="I5" s="42"/>
      <c r="J5" s="42"/>
      <c r="K5" s="42"/>
      <c r="L5" s="42"/>
      <c r="M5" s="42"/>
      <c r="N5" s="42"/>
      <c r="O5" s="42"/>
      <c r="P5" s="42"/>
      <c r="Q5" s="42"/>
      <c r="R5" s="42"/>
    </row>
    <row r="6" spans="1:18" x14ac:dyDescent="0.2">
      <c r="A6" s="42"/>
      <c r="B6" s="49"/>
      <c r="C6" s="49"/>
      <c r="D6" s="42"/>
      <c r="E6" s="49"/>
      <c r="F6" s="49"/>
      <c r="G6" s="42"/>
      <c r="H6" s="42"/>
      <c r="I6" s="42"/>
      <c r="J6" s="42"/>
      <c r="K6" s="42"/>
      <c r="L6" s="42"/>
      <c r="M6" s="42"/>
      <c r="N6" s="42"/>
      <c r="O6" s="42"/>
      <c r="P6" s="42"/>
      <c r="Q6" s="42"/>
      <c r="R6" s="42"/>
    </row>
    <row r="7" spans="1:18" ht="15.75" thickBot="1" x14ac:dyDescent="0.25">
      <c r="A7" s="42"/>
      <c r="B7" s="80" t="s">
        <v>24</v>
      </c>
      <c r="C7" s="80"/>
      <c r="D7" s="42"/>
      <c r="E7" s="80" t="s">
        <v>25</v>
      </c>
      <c r="F7" s="80"/>
      <c r="G7" s="42"/>
      <c r="H7" s="42"/>
      <c r="I7" s="42"/>
      <c r="J7" s="42"/>
      <c r="K7" s="42"/>
      <c r="L7" s="42"/>
      <c r="M7" s="42"/>
      <c r="N7" s="42"/>
      <c r="O7" s="42"/>
      <c r="P7" s="42"/>
      <c r="Q7" s="42"/>
      <c r="R7" s="42"/>
    </row>
    <row r="8" spans="1:18" ht="18.75" thickBot="1" x14ac:dyDescent="0.25">
      <c r="A8" s="50" t="s">
        <v>19</v>
      </c>
      <c r="B8" s="51" t="s">
        <v>26</v>
      </c>
      <c r="C8" s="51" t="s">
        <v>131</v>
      </c>
      <c r="D8" s="52"/>
      <c r="E8" s="51" t="s">
        <v>26</v>
      </c>
      <c r="F8" s="51" t="s">
        <v>131</v>
      </c>
      <c r="G8" s="42"/>
      <c r="H8" s="42"/>
      <c r="I8" s="42"/>
      <c r="J8" s="42"/>
      <c r="K8" s="42"/>
      <c r="L8" s="42"/>
      <c r="M8" s="42"/>
      <c r="N8" s="42"/>
      <c r="O8" s="42"/>
      <c r="P8" s="42"/>
      <c r="Q8" s="42"/>
      <c r="R8" s="42"/>
    </row>
    <row r="9" spans="1:18" x14ac:dyDescent="0.2">
      <c r="A9" s="53" t="s">
        <v>59</v>
      </c>
      <c r="B9" s="54" cm="1">
        <f t="array" ref="B9">IF($A$4&lt;&gt;"All years",SUMPRODUCT(('Data - fires'!$A$2:$A$998=$A$4)*('Data - fires'!$B$2:$B$998=$A9)*('Data - fires'!$C$2:$C$998))/SUMPRODUCT(('Data - fires'!$A$2:$A$998=$A$4)*('Data - fires'!$C$2:$C$998)),SUMPRODUCT(('Data - fires'!$B$2:$B$999=FIRE0801_raw!$A9)*('Data - fires'!$C$2:$C$999))/SUMPRODUCT(('Data - fires'!$C$2:$C$999)))</f>
        <v>3.0689011467149495E-2</v>
      </c>
      <c r="C9" s="54" cm="1">
        <f t="array" ref="C9">IF($A$4&lt;&gt;"All years",SUMPRODUCT(('Data - fatalities'!$A$2:$A$998=$A$4)*('Data - fatalities'!$B$2:$B$998=$A9)*('Data - fatalities'!$C$2:$C$998))/SUMPRODUCT(('Data - fatalities'!$A$2:$A$998=$A$4)*('Data - fatalities'!$C$2:$C$998)),SUMPRODUCT(('Data - fatalities'!$B$2:$B$999=FIRE0801_raw!$A9)*('Data - fatalities'!$C$2:$C$999))/SUMPRODUCT(('Data - fatalities'!$C$2:$C$999)))</f>
        <v>4.0590405904059039E-2</v>
      </c>
      <c r="D9" s="54"/>
      <c r="E9" s="54" cm="1">
        <f t="array" ref="E9">IF($A$4&lt;&gt;"All years",SUMPRODUCT(('Data - adfs'!$A$2:$A$998=$A$4)*('Data - adfs'!$B$2:$B$998=$A9)*('Data - adfs'!$C$2:$C$998))/SUMPRODUCT(('Data - adfs'!$A$2:$A$998=$A$4)*('Data - adfs'!$C$2:$C$998)),SUMPRODUCT(('Data - adfs'!$B$2:$B$999=FIRE0801_raw!$A9)*('Data - adfs'!$C$2:$C$999))/SUMPRODUCT(('Data - adfs'!$C$2:$C$999)))</f>
        <v>2.587751890545089E-2</v>
      </c>
      <c r="F9" s="54" cm="1">
        <f t="array" ref="F9">IF($A$4&lt;&gt;"All years",SUMPRODUCT(('Data - adf fatalities'!$A$2:$A$998=$A$4)*('Data - adf fatalities'!$B$2:$B$998=$A9)*('Data - adf fatalities'!$C$2:$C$998))/SUMPRODUCT(('Data - adf fatalities'!$A$2:$A$998=$A$4)*('Data - adf fatalities'!$C$2:$C$998)),SUMPRODUCT(('Data - adf fatalities'!$B$2:$B$999=FIRE0801_raw!$A9)*('Data - adf fatalities'!$C$2:$C$999))/SUMPRODUCT(('Data - adf fatalities'!$C$2:$C$999)))</f>
        <v>5.232558139534884E-2</v>
      </c>
      <c r="G9" s="42"/>
      <c r="H9" s="42"/>
      <c r="I9" s="42"/>
      <c r="J9" s="42"/>
      <c r="K9" s="42"/>
      <c r="L9" s="42"/>
      <c r="M9" s="42"/>
      <c r="N9" s="42"/>
      <c r="O9" s="42"/>
      <c r="P9" s="42"/>
      <c r="Q9" s="42"/>
      <c r="R9" s="42"/>
    </row>
    <row r="10" spans="1:18" x14ac:dyDescent="0.2">
      <c r="A10" s="53" t="s">
        <v>60</v>
      </c>
      <c r="B10" s="54" cm="1">
        <f t="array" ref="B10">IF($A$4&lt;&gt;"All years",SUMPRODUCT(('Data - fires'!$A$2:$A$998=$A$4)*('Data - fires'!$B$2:$B$998=$A10)*('Data - fires'!$C$2:$C$998))/SUMPRODUCT(('Data - fires'!$A$2:$A$998=$A$4)*('Data - fires'!$C$2:$C$998)),SUMPRODUCT(('Data - fires'!$B$2:$B$999=FIRE0801_raw!$A10)*('Data - fires'!$C$2:$C$999))/SUMPRODUCT(('Data - fires'!$C$2:$C$999)))</f>
        <v>2.3600993726051622E-2</v>
      </c>
      <c r="C10" s="54" cm="1">
        <f t="array" ref="C10">IF($A$4&lt;&gt;"All years",SUMPRODUCT(('Data - fatalities'!$A$2:$A$998=$A$4)*('Data - fatalities'!$B$2:$B$998=$A10)*('Data - fatalities'!$C$2:$C$998))/SUMPRODUCT(('Data - fatalities'!$A$2:$A$998=$A$4)*('Data - fatalities'!$C$2:$C$998)),SUMPRODUCT(('Data - fatalities'!$B$2:$B$999=FIRE0801_raw!$A10)*('Data - fatalities'!$C$2:$C$999))/SUMPRODUCT(('Data - fatalities'!$C$2:$C$999)))</f>
        <v>5.1660516605166053E-2</v>
      </c>
      <c r="D10" s="54"/>
      <c r="E10" s="54" cm="1">
        <f t="array" ref="E10">IF($A$4&lt;&gt;"All years",SUMPRODUCT(('Data - adfs'!$A$2:$A$998=$A$4)*('Data - adfs'!$B$2:$B$998=$A10)*('Data - adfs'!$C$2:$C$998))/SUMPRODUCT(('Data - adfs'!$A$2:$A$998=$A$4)*('Data - adfs'!$C$2:$C$998)),SUMPRODUCT(('Data - adfs'!$B$2:$B$999=FIRE0801_raw!$A10)*('Data - adfs'!$C$2:$C$999))/SUMPRODUCT(('Data - adfs'!$C$2:$C$999)))</f>
        <v>2.2030860689775757E-2</v>
      </c>
      <c r="F10" s="54" cm="1">
        <f t="array" ref="F10">IF($A$4&lt;&gt;"All years",SUMPRODUCT(('Data - adf fatalities'!$A$2:$A$998=$A$4)*('Data - adf fatalities'!$B$2:$B$998=$A10)*('Data - adf fatalities'!$C$2:$C$998))/SUMPRODUCT(('Data - adf fatalities'!$A$2:$A$998=$A$4)*('Data - adf fatalities'!$C$2:$C$998)),SUMPRODUCT(('Data - adf fatalities'!$B$2:$B$999=FIRE0801_raw!$A10)*('Data - adf fatalities'!$C$2:$C$999))/SUMPRODUCT(('Data - adf fatalities'!$C$2:$C$999)))</f>
        <v>6.3953488372093026E-2</v>
      </c>
      <c r="G10" s="42"/>
      <c r="H10" s="42"/>
      <c r="I10" s="42"/>
      <c r="J10" s="42"/>
      <c r="K10" s="42"/>
      <c r="L10" s="42"/>
      <c r="M10" s="42"/>
      <c r="N10" s="42"/>
      <c r="O10" s="42"/>
      <c r="P10" s="42"/>
      <c r="Q10" s="42"/>
      <c r="R10" s="42"/>
    </row>
    <row r="11" spans="1:18" x14ac:dyDescent="0.2">
      <c r="A11" s="53" t="s">
        <v>61</v>
      </c>
      <c r="B11" s="54" cm="1">
        <f t="array" ref="B11">IF($A$4&lt;&gt;"All years",SUMPRODUCT(('Data - fires'!$A$2:$A$998=$A$4)*('Data - fires'!$B$2:$B$998=$A11)*('Data - fires'!$C$2:$C$998))/SUMPRODUCT(('Data - fires'!$A$2:$A$998=$A$4)*('Data - fires'!$C$2:$C$998)),SUMPRODUCT(('Data - fires'!$B$2:$B$999=FIRE0801_raw!$A11)*('Data - fires'!$C$2:$C$999))/SUMPRODUCT(('Data - fires'!$C$2:$C$999)))</f>
        <v>1.8548149395764033E-2</v>
      </c>
      <c r="C11" s="54" cm="1">
        <f t="array" ref="C11">IF($A$4&lt;&gt;"All years",SUMPRODUCT(('Data - fatalities'!$A$2:$A$998=$A$4)*('Data - fatalities'!$B$2:$B$998=$A11)*('Data - fatalities'!$C$2:$C$998))/SUMPRODUCT(('Data - fatalities'!$A$2:$A$998=$A$4)*('Data - fatalities'!$C$2:$C$998)),SUMPRODUCT(('Data - fatalities'!$B$2:$B$999=FIRE0801_raw!$A11)*('Data - fatalities'!$C$2:$C$999))/SUMPRODUCT(('Data - fatalities'!$C$2:$C$999)))</f>
        <v>5.5350553505535055E-2</v>
      </c>
      <c r="D11" s="54"/>
      <c r="E11" s="54" cm="1">
        <f t="array" ref="E11">IF($A$4&lt;&gt;"All years",SUMPRODUCT(('Data - adfs'!$A$2:$A$998=$A$4)*('Data - adfs'!$B$2:$B$998=$A11)*('Data - adfs'!$C$2:$C$998))/SUMPRODUCT(('Data - adfs'!$A$2:$A$998=$A$4)*('Data - adfs'!$C$2:$C$998)),SUMPRODUCT(('Data - adfs'!$B$2:$B$999=FIRE0801_raw!$A11)*('Data - adfs'!$C$2:$C$999))/SUMPRODUCT(('Data - adfs'!$C$2:$C$999)))</f>
        <v>1.9320715128731913E-2</v>
      </c>
      <c r="F11" s="54" cm="1">
        <f t="array" ref="F11">IF($A$4&lt;&gt;"All years",SUMPRODUCT(('Data - adf fatalities'!$A$2:$A$998=$A$4)*('Data - adf fatalities'!$B$2:$B$998=$A11)*('Data - adf fatalities'!$C$2:$C$998))/SUMPRODUCT(('Data - adf fatalities'!$A$2:$A$998=$A$4)*('Data - adf fatalities'!$C$2:$C$998)),SUMPRODUCT(('Data - adf fatalities'!$B$2:$B$999=FIRE0801_raw!$A11)*('Data - adf fatalities'!$C$2:$C$999))/SUMPRODUCT(('Data - adf fatalities'!$C$2:$C$999)))</f>
        <v>4.6511627906976744E-2</v>
      </c>
      <c r="G11" s="42"/>
      <c r="H11" s="42"/>
      <c r="I11" s="42"/>
      <c r="J11" s="42"/>
      <c r="K11" s="42"/>
      <c r="L11" s="42"/>
      <c r="M11" s="42"/>
      <c r="N11" s="42"/>
      <c r="O11" s="42"/>
      <c r="P11" s="42"/>
      <c r="Q11" s="42"/>
      <c r="R11" s="42"/>
    </row>
    <row r="12" spans="1:18" x14ac:dyDescent="0.2">
      <c r="A12" s="53" t="s">
        <v>62</v>
      </c>
      <c r="B12" s="54" cm="1">
        <f t="array" ref="B12">IF($A$4&lt;&gt;"All years",SUMPRODUCT(('Data - fires'!$A$2:$A$998=$A$4)*('Data - fires'!$B$2:$B$998=$A12)*('Data - fires'!$C$2:$C$998))/SUMPRODUCT(('Data - fires'!$A$2:$A$998=$A$4)*('Data - fires'!$C$2:$C$998)),SUMPRODUCT(('Data - fires'!$B$2:$B$999=FIRE0801_raw!$A12)*('Data - fires'!$C$2:$C$999))/SUMPRODUCT(('Data - fires'!$C$2:$C$999)))</f>
        <v>1.5151515151515152E-2</v>
      </c>
      <c r="C12" s="54" cm="1">
        <f t="array" ref="C12">IF($A$4&lt;&gt;"All years",SUMPRODUCT(('Data - fatalities'!$A$2:$A$998=$A$4)*('Data - fatalities'!$B$2:$B$998=$A12)*('Data - fatalities'!$C$2:$C$998))/SUMPRODUCT(('Data - fatalities'!$A$2:$A$998=$A$4)*('Data - fatalities'!$C$2:$C$998)),SUMPRODUCT(('Data - fatalities'!$B$2:$B$999=FIRE0801_raw!$A12)*('Data - fatalities'!$C$2:$C$999))/SUMPRODUCT(('Data - fatalities'!$C$2:$C$999)))</f>
        <v>3.3210332103321034E-2</v>
      </c>
      <c r="D12" s="54"/>
      <c r="E12" s="54" cm="1">
        <f t="array" ref="E12">IF($A$4&lt;&gt;"All years",SUMPRODUCT(('Data - adfs'!$A$2:$A$998=$A$4)*('Data - adfs'!$B$2:$B$998=$A12)*('Data - adfs'!$C$2:$C$998))/SUMPRODUCT(('Data - adfs'!$A$2:$A$998=$A$4)*('Data - adfs'!$C$2:$C$998)),SUMPRODUCT(('Data - adfs'!$B$2:$B$999=FIRE0801_raw!$A12)*('Data - adfs'!$C$2:$C$999))/SUMPRODUCT(('Data - adfs'!$C$2:$C$999)))</f>
        <v>1.674170564322245E-2</v>
      </c>
      <c r="F12" s="54" cm="1">
        <f t="array" ref="F12">IF($A$4&lt;&gt;"All years",SUMPRODUCT(('Data - adf fatalities'!$A$2:$A$998=$A$4)*('Data - adf fatalities'!$B$2:$B$998=$A12)*('Data - adf fatalities'!$C$2:$C$998))/SUMPRODUCT(('Data - adf fatalities'!$A$2:$A$998=$A$4)*('Data - adf fatalities'!$C$2:$C$998)),SUMPRODUCT(('Data - adf fatalities'!$B$2:$B$999=FIRE0801_raw!$A12)*('Data - adf fatalities'!$C$2:$C$999))/SUMPRODUCT(('Data - adf fatalities'!$C$2:$C$999)))</f>
        <v>2.9069767441860465E-2</v>
      </c>
      <c r="G12" s="42"/>
      <c r="H12" s="42"/>
      <c r="I12" s="42"/>
      <c r="J12" s="42"/>
      <c r="K12" s="42"/>
      <c r="L12" s="42"/>
      <c r="M12" s="42"/>
      <c r="N12" s="42"/>
      <c r="O12" s="42"/>
      <c r="P12" s="42"/>
      <c r="Q12" s="42"/>
      <c r="R12" s="42"/>
    </row>
    <row r="13" spans="1:18" x14ac:dyDescent="0.2">
      <c r="A13" s="53" t="s">
        <v>63</v>
      </c>
      <c r="B13" s="54" cm="1">
        <f t="array" ref="B13">IF($A$4&lt;&gt;"All years",SUMPRODUCT(('Data - fires'!$A$2:$A$998=$A$4)*('Data - fires'!$B$2:$B$998=$A13)*('Data - fires'!$C$2:$C$998))/SUMPRODUCT(('Data - fires'!$A$2:$A$998=$A$4)*('Data - fires'!$C$2:$C$998)),SUMPRODUCT(('Data - fires'!$B$2:$B$999=FIRE0801_raw!$A13)*('Data - fires'!$C$2:$C$999))/SUMPRODUCT(('Data - fires'!$C$2:$C$999)))</f>
        <v>1.3074234704619141E-2</v>
      </c>
      <c r="C13" s="54" cm="1">
        <f t="array" ref="C13">IF($A$4&lt;&gt;"All years",SUMPRODUCT(('Data - fatalities'!$A$2:$A$998=$A$4)*('Data - fatalities'!$B$2:$B$998=$A13)*('Data - fatalities'!$C$2:$C$998))/SUMPRODUCT(('Data - fatalities'!$A$2:$A$998=$A$4)*('Data - fatalities'!$C$2:$C$998)),SUMPRODUCT(('Data - fatalities'!$B$2:$B$999=FIRE0801_raw!$A13)*('Data - fatalities'!$C$2:$C$999))/SUMPRODUCT(('Data - fatalities'!$C$2:$C$999)))</f>
        <v>3.6900369003690037E-2</v>
      </c>
      <c r="D13" s="54"/>
      <c r="E13" s="54" cm="1">
        <f t="array" ref="E13">IF($A$4&lt;&gt;"All years",SUMPRODUCT(('Data - adfs'!$A$2:$A$998=$A$4)*('Data - adfs'!$B$2:$B$998=$A13)*('Data - adfs'!$C$2:$C$998))/SUMPRODUCT(('Data - adfs'!$A$2:$A$998=$A$4)*('Data - adfs'!$C$2:$C$998)),SUMPRODUCT(('Data - adfs'!$B$2:$B$999=FIRE0801_raw!$A13)*('Data - adfs'!$C$2:$C$999))/SUMPRODUCT(('Data - adfs'!$C$2:$C$999)))</f>
        <v>1.3900424006644228E-2</v>
      </c>
      <c r="F13" s="54" cm="1">
        <f t="array" ref="F13">IF($A$4&lt;&gt;"All years",SUMPRODUCT(('Data - adf fatalities'!$A$2:$A$998=$A$4)*('Data - adf fatalities'!$B$2:$B$998=$A13)*('Data - adf fatalities'!$C$2:$C$998))/SUMPRODUCT(('Data - adf fatalities'!$A$2:$A$998=$A$4)*('Data - adf fatalities'!$C$2:$C$998)),SUMPRODUCT(('Data - adf fatalities'!$B$2:$B$999=FIRE0801_raw!$A13)*('Data - adf fatalities'!$C$2:$C$999))/SUMPRODUCT(('Data - adf fatalities'!$C$2:$C$999)))</f>
        <v>5.232558139534884E-2</v>
      </c>
      <c r="G13" s="42"/>
      <c r="H13" s="42"/>
      <c r="I13" s="42"/>
      <c r="J13" s="42"/>
      <c r="K13" s="42"/>
      <c r="L13" s="42"/>
      <c r="M13" s="42"/>
      <c r="N13" s="42"/>
      <c r="O13" s="42"/>
      <c r="P13" s="42"/>
      <c r="Q13" s="42"/>
      <c r="R13" s="42"/>
    </row>
    <row r="14" spans="1:18" x14ac:dyDescent="0.2">
      <c r="A14" s="53" t="s">
        <v>64</v>
      </c>
      <c r="B14" s="54" cm="1">
        <f t="array" ref="B14">IF($A$4&lt;&gt;"All years",SUMPRODUCT(('Data - fires'!$A$2:$A$998=$A$4)*('Data - fires'!$B$2:$B$998=$A14)*('Data - fires'!$C$2:$C$998))/SUMPRODUCT(('Data - fires'!$A$2:$A$998=$A$4)*('Data - fires'!$C$2:$C$998)),SUMPRODUCT(('Data - fires'!$B$2:$B$999=FIRE0801_raw!$A14)*('Data - fires'!$C$2:$C$999))/SUMPRODUCT(('Data - fires'!$C$2:$C$999)))</f>
        <v>1.1768916585961514E-2</v>
      </c>
      <c r="C14" s="54" cm="1">
        <f t="array" ref="C14">IF($A$4&lt;&gt;"All years",SUMPRODUCT(('Data - fatalities'!$A$2:$A$998=$A$4)*('Data - fatalities'!$B$2:$B$998=$A14)*('Data - fatalities'!$C$2:$C$998))/SUMPRODUCT(('Data - fatalities'!$A$2:$A$998=$A$4)*('Data - fatalities'!$C$2:$C$998)),SUMPRODUCT(('Data - fatalities'!$B$2:$B$999=FIRE0801_raw!$A14)*('Data - fatalities'!$C$2:$C$999))/SUMPRODUCT(('Data - fatalities'!$C$2:$C$999)))</f>
        <v>3.3210332103321034E-2</v>
      </c>
      <c r="D14" s="54"/>
      <c r="E14" s="54" cm="1">
        <f t="array" ref="E14">IF($A$4&lt;&gt;"All years",SUMPRODUCT(('Data - adfs'!$A$2:$A$998=$A$4)*('Data - adfs'!$B$2:$B$998=$A14)*('Data - adfs'!$C$2:$C$998))/SUMPRODUCT(('Data - adfs'!$A$2:$A$998=$A$4)*('Data - adfs'!$C$2:$C$998)),SUMPRODUCT(('Data - adfs'!$B$2:$B$999=FIRE0801_raw!$A14)*('Data - adfs'!$C$2:$C$999))/SUMPRODUCT(('Data - adfs'!$C$2:$C$999)))</f>
        <v>1.3419591729684837E-2</v>
      </c>
      <c r="F14" s="54" cm="1">
        <f t="array" ref="F14">IF($A$4&lt;&gt;"All years",SUMPRODUCT(('Data - adf fatalities'!$A$2:$A$998=$A$4)*('Data - adf fatalities'!$B$2:$B$998=$A14)*('Data - adf fatalities'!$C$2:$C$998))/SUMPRODUCT(('Data - adf fatalities'!$A$2:$A$998=$A$4)*('Data - adf fatalities'!$C$2:$C$998)),SUMPRODUCT(('Data - adf fatalities'!$B$2:$B$999=FIRE0801_raw!$A14)*('Data - adf fatalities'!$C$2:$C$999))/SUMPRODUCT(('Data - adf fatalities'!$C$2:$C$999)))</f>
        <v>4.6511627906976744E-2</v>
      </c>
      <c r="G14" s="42"/>
      <c r="H14" s="42"/>
      <c r="I14" s="42"/>
      <c r="J14" s="42"/>
      <c r="K14" s="42"/>
      <c r="L14" s="42"/>
      <c r="M14" s="42"/>
      <c r="N14" s="42"/>
      <c r="O14" s="42"/>
      <c r="P14" s="42"/>
      <c r="Q14" s="42"/>
      <c r="R14" s="42"/>
    </row>
    <row r="15" spans="1:18" x14ac:dyDescent="0.2">
      <c r="A15" s="53" t="s">
        <v>65</v>
      </c>
      <c r="B15" s="54" cm="1">
        <f t="array" ref="B15">IF($A$4&lt;&gt;"All years",SUMPRODUCT(('Data - fires'!$A$2:$A$998=$A$4)*('Data - fires'!$B$2:$B$998=$A15)*('Data - fires'!$C$2:$C$998))/SUMPRODUCT(('Data - fires'!$A$2:$A$998=$A$4)*('Data - fires'!$C$2:$C$998)),SUMPRODUCT(('Data - fires'!$B$2:$B$999=FIRE0801_raw!$A15)*('Data - fires'!$C$2:$C$999))/SUMPRODUCT(('Data - fires'!$C$2:$C$999)))</f>
        <v>1.2821592488104763E-2</v>
      </c>
      <c r="C15" s="54" cm="1">
        <f t="array" ref="C15">IF($A$4&lt;&gt;"All years",SUMPRODUCT(('Data - fatalities'!$A$2:$A$998=$A$4)*('Data - fatalities'!$B$2:$B$998=$A15)*('Data - fatalities'!$C$2:$C$998))/SUMPRODUCT(('Data - fatalities'!$A$2:$A$998=$A$4)*('Data - fatalities'!$C$2:$C$998)),SUMPRODUCT(('Data - fatalities'!$B$2:$B$999=FIRE0801_raw!$A15)*('Data - fatalities'!$C$2:$C$999))/SUMPRODUCT(('Data - fatalities'!$C$2:$C$999)))</f>
        <v>3.6900369003690037E-2</v>
      </c>
      <c r="D15" s="54"/>
      <c r="E15" s="54" cm="1">
        <f t="array" ref="E15">IF($A$4&lt;&gt;"All years",SUMPRODUCT(('Data - adfs'!$A$2:$A$998=$A$4)*('Data - adfs'!$B$2:$B$998=$A15)*('Data - adfs'!$C$2:$C$998))/SUMPRODUCT(('Data - adfs'!$A$2:$A$998=$A$4)*('Data - adfs'!$C$2:$C$998)),SUMPRODUCT(('Data - adfs'!$B$2:$B$999=FIRE0801_raw!$A15)*('Data - adfs'!$C$2:$C$999))/SUMPRODUCT(('Data - adfs'!$C$2:$C$999)))</f>
        <v>1.3944136031822355E-2</v>
      </c>
      <c r="F15" s="54" cm="1">
        <f t="array" ref="F15">IF($A$4&lt;&gt;"All years",SUMPRODUCT(('Data - adf fatalities'!$A$2:$A$998=$A$4)*('Data - adf fatalities'!$B$2:$B$998=$A15)*('Data - adf fatalities'!$C$2:$C$998))/SUMPRODUCT(('Data - adf fatalities'!$A$2:$A$998=$A$4)*('Data - adf fatalities'!$C$2:$C$998)),SUMPRODUCT(('Data - adf fatalities'!$B$2:$B$999=FIRE0801_raw!$A15)*('Data - adf fatalities'!$C$2:$C$999))/SUMPRODUCT(('Data - adf fatalities'!$C$2:$C$999)))</f>
        <v>4.0697674418604654E-2</v>
      </c>
      <c r="G15" s="42"/>
      <c r="H15" s="42"/>
      <c r="I15" s="42"/>
      <c r="J15" s="42"/>
      <c r="K15" s="42"/>
      <c r="L15" s="42"/>
      <c r="M15" s="42"/>
      <c r="N15" s="42"/>
      <c r="O15" s="42"/>
      <c r="P15" s="42"/>
      <c r="Q15" s="42"/>
      <c r="R15" s="42"/>
    </row>
    <row r="16" spans="1:18" x14ac:dyDescent="0.2">
      <c r="A16" s="53" t="s">
        <v>66</v>
      </c>
      <c r="B16" s="54" cm="1">
        <f t="array" ref="B16">IF($A$4&lt;&gt;"All years",SUMPRODUCT(('Data - fires'!$A$2:$A$998=$A$4)*('Data - fires'!$B$2:$B$998=$A16)*('Data - fires'!$C$2:$C$998))/SUMPRODUCT(('Data - fires'!$A$2:$A$998=$A$4)*('Data - fires'!$C$2:$C$998)),SUMPRODUCT(('Data - fires'!$B$2:$B$999=FIRE0801_raw!$A16)*('Data - fires'!$C$2:$C$999))/SUMPRODUCT(('Data - fires'!$C$2:$C$999)))</f>
        <v>1.5972602355186886E-2</v>
      </c>
      <c r="C16" s="54" cm="1">
        <f t="array" ref="C16">IF($A$4&lt;&gt;"All years",SUMPRODUCT(('Data - fatalities'!$A$2:$A$998=$A$4)*('Data - fatalities'!$B$2:$B$998=$A16)*('Data - fatalities'!$C$2:$C$998))/SUMPRODUCT(('Data - fatalities'!$A$2:$A$998=$A$4)*('Data - fatalities'!$C$2:$C$998)),SUMPRODUCT(('Data - fatalities'!$B$2:$B$999=FIRE0801_raw!$A16)*('Data - fatalities'!$C$2:$C$999))/SUMPRODUCT(('Data - fatalities'!$C$2:$C$999)))</f>
        <v>4.797047970479705E-2</v>
      </c>
      <c r="D16" s="54"/>
      <c r="E16" s="54" cm="1">
        <f t="array" ref="E16">IF($A$4&lt;&gt;"All years",SUMPRODUCT(('Data - adfs'!$A$2:$A$998=$A$4)*('Data - adfs'!$B$2:$B$998=$A16)*('Data - adfs'!$C$2:$C$998))/SUMPRODUCT(('Data - adfs'!$A$2:$A$998=$A$4)*('Data - adfs'!$C$2:$C$998)),SUMPRODUCT(('Data - adfs'!$B$2:$B$999=FIRE0801_raw!$A16)*('Data - adfs'!$C$2:$C$999))/SUMPRODUCT(('Data - adfs'!$C$2:$C$999)))</f>
        <v>2.0020107531581937E-2</v>
      </c>
      <c r="F16" s="54" cm="1">
        <f t="array" ref="F16">IF($A$4&lt;&gt;"All years",SUMPRODUCT(('Data - adf fatalities'!$A$2:$A$998=$A$4)*('Data - adf fatalities'!$B$2:$B$998=$A16)*('Data - adf fatalities'!$C$2:$C$998))/SUMPRODUCT(('Data - adf fatalities'!$A$2:$A$998=$A$4)*('Data - adf fatalities'!$C$2:$C$998)),SUMPRODUCT(('Data - adf fatalities'!$B$2:$B$999=FIRE0801_raw!$A16)*('Data - adf fatalities'!$C$2:$C$999))/SUMPRODUCT(('Data - adf fatalities'!$C$2:$C$999)))</f>
        <v>5.232558139534884E-2</v>
      </c>
      <c r="G16" s="42"/>
      <c r="H16" s="42"/>
      <c r="I16" s="42"/>
      <c r="J16" s="42"/>
      <c r="K16" s="42"/>
      <c r="L16" s="42"/>
      <c r="M16" s="42"/>
      <c r="N16" s="42"/>
      <c r="O16" s="42"/>
      <c r="P16" s="42"/>
      <c r="Q16" s="42"/>
      <c r="R16" s="42"/>
    </row>
    <row r="17" spans="1:18" x14ac:dyDescent="0.2">
      <c r="A17" s="53" t="s">
        <v>67</v>
      </c>
      <c r="B17" s="54" cm="1">
        <f t="array" ref="B17">IF($A$4&lt;&gt;"All years",SUMPRODUCT(('Data - fires'!$A$2:$A$998=$A$4)*('Data - fires'!$B$2:$B$998=$A17)*('Data - fires'!$C$2:$C$998))/SUMPRODUCT(('Data - fires'!$A$2:$A$998=$A$4)*('Data - fires'!$C$2:$C$998)),SUMPRODUCT(('Data - fires'!$B$2:$B$999=FIRE0801_raw!$A17)*('Data - fires'!$C$2:$C$999))/SUMPRODUCT(('Data - fires'!$C$2:$C$999)))</f>
        <v>1.9853467514421661E-2</v>
      </c>
      <c r="C17" s="54" cm="1">
        <f t="array" ref="C17">IF($A$4&lt;&gt;"All years",SUMPRODUCT(('Data - fatalities'!$A$2:$A$998=$A$4)*('Data - fatalities'!$B$2:$B$998=$A17)*('Data - fatalities'!$C$2:$C$998))/SUMPRODUCT(('Data - fatalities'!$A$2:$A$998=$A$4)*('Data - fatalities'!$C$2:$C$998)),SUMPRODUCT(('Data - fatalities'!$B$2:$B$999=FIRE0801_raw!$A17)*('Data - fatalities'!$C$2:$C$999))/SUMPRODUCT(('Data - fatalities'!$C$2:$C$999)))</f>
        <v>4.0590405904059039E-2</v>
      </c>
      <c r="D17" s="54"/>
      <c r="E17" s="54" cm="1">
        <f t="array" ref="E17">IF($A$4&lt;&gt;"All years",SUMPRODUCT(('Data - adfs'!$A$2:$A$998=$A$4)*('Data - adfs'!$B$2:$B$998=$A17)*('Data - adfs'!$C$2:$C$998))/SUMPRODUCT(('Data - adfs'!$A$2:$A$998=$A$4)*('Data - adfs'!$C$2:$C$998)),SUMPRODUCT(('Data - adfs'!$B$2:$B$999=FIRE0801_raw!$A17)*('Data - adfs'!$C$2:$C$999))/SUMPRODUCT(('Data - adfs'!$C$2:$C$999)))</f>
        <v>2.5658958779560256E-2</v>
      </c>
      <c r="F17" s="54" cm="1">
        <f t="array" ref="F17">IF($A$4&lt;&gt;"All years",SUMPRODUCT(('Data - adf fatalities'!$A$2:$A$998=$A$4)*('Data - adf fatalities'!$B$2:$B$998=$A17)*('Data - adf fatalities'!$C$2:$C$998))/SUMPRODUCT(('Data - adf fatalities'!$A$2:$A$998=$A$4)*('Data - adf fatalities'!$C$2:$C$998)),SUMPRODUCT(('Data - adf fatalities'!$B$2:$B$999=FIRE0801_raw!$A17)*('Data - adf fatalities'!$C$2:$C$999))/SUMPRODUCT(('Data - adf fatalities'!$C$2:$C$999)))</f>
        <v>5.232558139534884E-2</v>
      </c>
      <c r="G17" s="42"/>
      <c r="H17" s="42"/>
      <c r="I17" s="42"/>
      <c r="J17" s="42"/>
      <c r="K17" s="42"/>
      <c r="L17" s="42"/>
      <c r="M17" s="42"/>
      <c r="N17" s="42"/>
      <c r="O17" s="42"/>
      <c r="P17" s="42"/>
      <c r="Q17" s="42"/>
      <c r="R17" s="42"/>
    </row>
    <row r="18" spans="1:18" x14ac:dyDescent="0.2">
      <c r="A18" s="53" t="s">
        <v>68</v>
      </c>
      <c r="B18" s="54" cm="1">
        <f t="array" ref="B18">IF($A$4&lt;&gt;"All years",SUMPRODUCT(('Data - fires'!$A$2:$A$998=$A$4)*('Data - fires'!$B$2:$B$998=$A18)*('Data - fires'!$C$2:$C$998))/SUMPRODUCT(('Data - fires'!$A$2:$A$998=$A$4)*('Data - fires'!$C$2:$C$998)),SUMPRODUCT(('Data - fires'!$B$2:$B$999=FIRE0801_raw!$A18)*('Data - fires'!$C$2:$C$999))/SUMPRODUCT(('Data - fires'!$C$2:$C$999)))</f>
        <v>2.2934298988027565E-2</v>
      </c>
      <c r="C18" s="54" cm="1">
        <f t="array" ref="C18">IF($A$4&lt;&gt;"All years",SUMPRODUCT(('Data - fatalities'!$A$2:$A$998=$A$4)*('Data - fatalities'!$B$2:$B$998=$A18)*('Data - fatalities'!$C$2:$C$998))/SUMPRODUCT(('Data - fatalities'!$A$2:$A$998=$A$4)*('Data - fatalities'!$C$2:$C$998)),SUMPRODUCT(('Data - fatalities'!$B$2:$B$999=FIRE0801_raw!$A18)*('Data - fatalities'!$C$2:$C$999))/SUMPRODUCT(('Data - fatalities'!$C$2:$C$999)))</f>
        <v>2.5830258302583026E-2</v>
      </c>
      <c r="D18" s="54"/>
      <c r="E18" s="54" cm="1">
        <f t="array" ref="E18">IF($A$4&lt;&gt;"All years",SUMPRODUCT(('Data - adfs'!$A$2:$A$998=$A$4)*('Data - adfs'!$B$2:$B$998=$A18)*('Data - adfs'!$C$2:$C$998))/SUMPRODUCT(('Data - adfs'!$A$2:$A$998=$A$4)*('Data - adfs'!$C$2:$C$998)),SUMPRODUCT(('Data - adfs'!$B$2:$B$999=FIRE0801_raw!$A18)*('Data - adfs'!$C$2:$C$999))/SUMPRODUCT(('Data - adfs'!$C$2:$C$999)))</f>
        <v>3.2390610656991739E-2</v>
      </c>
      <c r="F18" s="54" cm="1">
        <f t="array" ref="F18">IF($A$4&lt;&gt;"All years",SUMPRODUCT(('Data - adf fatalities'!$A$2:$A$998=$A$4)*('Data - adf fatalities'!$B$2:$B$998=$A18)*('Data - adf fatalities'!$C$2:$C$998))/SUMPRODUCT(('Data - adf fatalities'!$A$2:$A$998=$A$4)*('Data - adf fatalities'!$C$2:$C$998)),SUMPRODUCT(('Data - adf fatalities'!$B$2:$B$999=FIRE0801_raw!$A18)*('Data - adf fatalities'!$C$2:$C$999))/SUMPRODUCT(('Data - adf fatalities'!$C$2:$C$999)))</f>
        <v>1.7441860465116279E-2</v>
      </c>
      <c r="G18" s="42"/>
      <c r="H18" s="42"/>
      <c r="I18" s="42"/>
      <c r="J18" s="42"/>
      <c r="K18" s="42"/>
      <c r="L18" s="42"/>
      <c r="M18" s="42"/>
      <c r="N18" s="42"/>
      <c r="O18" s="42"/>
      <c r="P18" s="42"/>
      <c r="Q18" s="42"/>
      <c r="R18" s="42"/>
    </row>
    <row r="19" spans="1:18" x14ac:dyDescent="0.2">
      <c r="A19" s="53" t="s">
        <v>69</v>
      </c>
      <c r="B19" s="54" cm="1">
        <f t="array" ref="B19">IF($A$4&lt;&gt;"All years",SUMPRODUCT(('Data - fires'!$A$2:$A$998=$A$4)*('Data - fires'!$B$2:$B$998=$A19)*('Data - fires'!$C$2:$C$998))/SUMPRODUCT(('Data - fires'!$A$2:$A$998=$A$4)*('Data - fires'!$C$2:$C$998)),SUMPRODUCT(('Data - fires'!$B$2:$B$999=FIRE0801_raw!$A19)*('Data - fires'!$C$2:$C$999))/SUMPRODUCT(('Data - fires'!$C$2:$C$999)))</f>
        <v>2.7446769688548291E-2</v>
      </c>
      <c r="C19" s="54" cm="1">
        <f t="array" ref="C19">IF($A$4&lt;&gt;"All years",SUMPRODUCT(('Data - fatalities'!$A$2:$A$998=$A$4)*('Data - fatalities'!$B$2:$B$998=$A19)*('Data - fatalities'!$C$2:$C$998))/SUMPRODUCT(('Data - fatalities'!$A$2:$A$998=$A$4)*('Data - fatalities'!$C$2:$C$998)),SUMPRODUCT(('Data - fatalities'!$B$2:$B$999=FIRE0801_raw!$A19)*('Data - fatalities'!$C$2:$C$999))/SUMPRODUCT(('Data - fatalities'!$C$2:$C$999)))</f>
        <v>5.5350553505535055E-2</v>
      </c>
      <c r="D19" s="54"/>
      <c r="E19" s="54" cm="1">
        <f t="array" ref="E19">IF($A$4&lt;&gt;"All years",SUMPRODUCT(('Data - adfs'!$A$2:$A$998=$A$4)*('Data - adfs'!$B$2:$B$998=$A19)*('Data - adfs'!$C$2:$C$998))/SUMPRODUCT(('Data - adfs'!$A$2:$A$998=$A$4)*('Data - adfs'!$C$2:$C$998)),SUMPRODUCT(('Data - adfs'!$B$2:$B$999=FIRE0801_raw!$A19)*('Data - adfs'!$C$2:$C$999))/SUMPRODUCT(('Data - adfs'!$C$2:$C$999)))</f>
        <v>4.0914455566726404E-2</v>
      </c>
      <c r="F19" s="54" cm="1">
        <f t="array" ref="F19">IF($A$4&lt;&gt;"All years",SUMPRODUCT(('Data - adf fatalities'!$A$2:$A$998=$A$4)*('Data - adf fatalities'!$B$2:$B$998=$A19)*('Data - adf fatalities'!$C$2:$C$998))/SUMPRODUCT(('Data - adf fatalities'!$A$2:$A$998=$A$4)*('Data - adf fatalities'!$C$2:$C$998)),SUMPRODUCT(('Data - adf fatalities'!$B$2:$B$999=FIRE0801_raw!$A19)*('Data - adf fatalities'!$C$2:$C$999))/SUMPRODUCT(('Data - adf fatalities'!$C$2:$C$999)))</f>
        <v>4.6511627906976744E-2</v>
      </c>
      <c r="G19" s="42"/>
      <c r="H19" s="42"/>
      <c r="I19" s="42"/>
      <c r="J19" s="42"/>
      <c r="K19" s="42"/>
      <c r="L19" s="42"/>
      <c r="M19" s="42"/>
      <c r="N19" s="42"/>
      <c r="O19" s="42"/>
      <c r="P19" s="42"/>
      <c r="Q19" s="42"/>
      <c r="R19" s="42"/>
    </row>
    <row r="20" spans="1:18" x14ac:dyDescent="0.2">
      <c r="A20" s="53" t="s">
        <v>70</v>
      </c>
      <c r="B20" s="54" cm="1">
        <f t="array" ref="B20">IF($A$4&lt;&gt;"All years",SUMPRODUCT(('Data - fires'!$A$2:$A$998=$A$4)*('Data - fires'!$B$2:$B$998=$A20)*('Data - fires'!$C$2:$C$998))/SUMPRODUCT(('Data - fires'!$A$2:$A$998=$A$4)*('Data - fires'!$C$2:$C$998)),SUMPRODUCT(('Data - fires'!$B$2:$B$999=FIRE0801_raw!$A20)*('Data - fires'!$C$2:$C$999))/SUMPRODUCT(('Data - fires'!$C$2:$C$999)))</f>
        <v>3.287155950425983E-2</v>
      </c>
      <c r="C20" s="54" cm="1">
        <f t="array" ref="C20">IF($A$4&lt;&gt;"All years",SUMPRODUCT(('Data - fatalities'!$A$2:$A$998=$A$4)*('Data - fatalities'!$B$2:$B$998=$A20)*('Data - fatalities'!$C$2:$C$998))/SUMPRODUCT(('Data - fatalities'!$A$2:$A$998=$A$4)*('Data - fatalities'!$C$2:$C$998)),SUMPRODUCT(('Data - fatalities'!$B$2:$B$999=FIRE0801_raw!$A20)*('Data - fatalities'!$C$2:$C$999))/SUMPRODUCT(('Data - fatalities'!$C$2:$C$999)))</f>
        <v>4.797047970479705E-2</v>
      </c>
      <c r="D20" s="54"/>
      <c r="E20" s="54" cm="1">
        <f t="array" ref="E20">IF($A$4&lt;&gt;"All years",SUMPRODUCT(('Data - adfs'!$A$2:$A$998=$A$4)*('Data - adfs'!$B$2:$B$998=$A20)*('Data - adfs'!$C$2:$C$998))/SUMPRODUCT(('Data - adfs'!$A$2:$A$998=$A$4)*('Data - adfs'!$C$2:$C$998)),SUMPRODUCT(('Data - adfs'!$B$2:$B$999=FIRE0801_raw!$A20)*('Data - adfs'!$C$2:$C$999))/SUMPRODUCT(('Data - adfs'!$C$2:$C$999)))</f>
        <v>4.8126939721117278E-2</v>
      </c>
      <c r="F20" s="54" cm="1">
        <f t="array" ref="F20">IF($A$4&lt;&gt;"All years",SUMPRODUCT(('Data - adf fatalities'!$A$2:$A$998=$A$4)*('Data - adf fatalities'!$B$2:$B$998=$A20)*('Data - adf fatalities'!$C$2:$C$998))/SUMPRODUCT(('Data - adf fatalities'!$A$2:$A$998=$A$4)*('Data - adf fatalities'!$C$2:$C$998)),SUMPRODUCT(('Data - adf fatalities'!$B$2:$B$999=FIRE0801_raw!$A20)*('Data - adf fatalities'!$C$2:$C$999))/SUMPRODUCT(('Data - adf fatalities'!$C$2:$C$999)))</f>
        <v>5.232558139534884E-2</v>
      </c>
      <c r="G20" s="42"/>
      <c r="H20" s="42"/>
      <c r="I20" s="42"/>
      <c r="J20" s="42"/>
      <c r="K20" s="42"/>
      <c r="L20" s="42"/>
      <c r="M20" s="42"/>
      <c r="N20" s="42"/>
      <c r="O20" s="42"/>
      <c r="P20" s="42"/>
      <c r="Q20" s="42"/>
      <c r="R20" s="42"/>
    </row>
    <row r="21" spans="1:18" x14ac:dyDescent="0.2">
      <c r="A21" s="53" t="s">
        <v>71</v>
      </c>
      <c r="B21" s="54" cm="1">
        <f t="array" ref="B21">IF($A$4&lt;&gt;"All years",SUMPRODUCT(('Data - fires'!$A$2:$A$998=$A$4)*('Data - fires'!$B$2:$B$998=$A21)*('Data - fires'!$C$2:$C$998))/SUMPRODUCT(('Data - fires'!$A$2:$A$998=$A$4)*('Data - fires'!$C$2:$C$998)),SUMPRODUCT(('Data - fires'!$B$2:$B$999=FIRE0801_raw!$A21)*('Data - fires'!$C$2:$C$999))/SUMPRODUCT(('Data - fires'!$C$2:$C$999)))</f>
        <v>4.1187699131191489E-2</v>
      </c>
      <c r="C21" s="54" cm="1">
        <f t="array" ref="C21">IF($A$4&lt;&gt;"All years",SUMPRODUCT(('Data - fatalities'!$A$2:$A$998=$A$4)*('Data - fatalities'!$B$2:$B$998=$A21)*('Data - fatalities'!$C$2:$C$998))/SUMPRODUCT(('Data - fatalities'!$A$2:$A$998=$A$4)*('Data - fatalities'!$C$2:$C$998)),SUMPRODUCT(('Data - fatalities'!$B$2:$B$999=FIRE0801_raw!$A21)*('Data - fatalities'!$C$2:$C$999))/SUMPRODUCT(('Data - fatalities'!$C$2:$C$999)))</f>
        <v>5.9040590405904057E-2</v>
      </c>
      <c r="D21" s="54"/>
      <c r="E21" s="54" cm="1">
        <f t="array" ref="E21">IF($A$4&lt;&gt;"All years",SUMPRODUCT(('Data - adfs'!$A$2:$A$998=$A$4)*('Data - adfs'!$B$2:$B$998=$A21)*('Data - adfs'!$C$2:$C$998))/SUMPRODUCT(('Data - adfs'!$A$2:$A$998=$A$4)*('Data - adfs'!$C$2:$C$998)),SUMPRODUCT(('Data - adfs'!$B$2:$B$999=FIRE0801_raw!$A21)*('Data - adfs'!$C$2:$C$999))/SUMPRODUCT(('Data - adfs'!$C$2:$C$999)))</f>
        <v>5.8442977663155135E-2</v>
      </c>
      <c r="F21" s="54" cm="1">
        <f t="array" ref="F21">IF($A$4&lt;&gt;"All years",SUMPRODUCT(('Data - adf fatalities'!$A$2:$A$998=$A$4)*('Data - adf fatalities'!$B$2:$B$998=$A21)*('Data - adf fatalities'!$C$2:$C$998))/SUMPRODUCT(('Data - adf fatalities'!$A$2:$A$998=$A$4)*('Data - adf fatalities'!$C$2:$C$998)),SUMPRODUCT(('Data - adf fatalities'!$B$2:$B$999=FIRE0801_raw!$A21)*('Data - adf fatalities'!$C$2:$C$999))/SUMPRODUCT(('Data - adf fatalities'!$C$2:$C$999)))</f>
        <v>4.0697674418604654E-2</v>
      </c>
      <c r="G21" s="42"/>
      <c r="H21" s="42"/>
      <c r="I21" s="42"/>
      <c r="J21" s="42"/>
      <c r="K21" s="42"/>
      <c r="L21" s="42"/>
      <c r="M21" s="42"/>
      <c r="N21" s="42"/>
      <c r="O21" s="42"/>
      <c r="P21" s="42"/>
      <c r="Q21" s="42"/>
      <c r="R21" s="42"/>
    </row>
    <row r="22" spans="1:18" x14ac:dyDescent="0.2">
      <c r="A22" s="53" t="s">
        <v>72</v>
      </c>
      <c r="B22" s="54" cm="1">
        <f t="array" ref="B22">IF($A$4&lt;&gt;"All years",SUMPRODUCT(('Data - fires'!$A$2:$A$998=$A$4)*('Data - fires'!$B$2:$B$998=$A22)*('Data - fires'!$C$2:$C$998))/SUMPRODUCT(('Data - fires'!$A$2:$A$998=$A$4)*('Data - fires'!$C$2:$C$998)),SUMPRODUCT(('Data - fires'!$B$2:$B$999=FIRE0801_raw!$A22)*('Data - fires'!$C$2:$C$999))/SUMPRODUCT(('Data - fires'!$C$2:$C$999)))</f>
        <v>4.467556528695945E-2</v>
      </c>
      <c r="C22" s="54" cm="1">
        <f t="array" ref="C22">IF($A$4&lt;&gt;"All years",SUMPRODUCT(('Data - fatalities'!$A$2:$A$998=$A$4)*('Data - fatalities'!$B$2:$B$998=$A22)*('Data - fatalities'!$C$2:$C$998))/SUMPRODUCT(('Data - fatalities'!$A$2:$A$998=$A$4)*('Data - fatalities'!$C$2:$C$998)),SUMPRODUCT(('Data - fatalities'!$B$2:$B$999=FIRE0801_raw!$A22)*('Data - fatalities'!$C$2:$C$999))/SUMPRODUCT(('Data - fatalities'!$C$2:$C$999)))</f>
        <v>2.9520295202952029E-2</v>
      </c>
      <c r="D22" s="54"/>
      <c r="E22" s="54" cm="1">
        <f t="array" ref="E22">IF($A$4&lt;&gt;"All years",SUMPRODUCT(('Data - adfs'!$A$2:$A$998=$A$4)*('Data - adfs'!$B$2:$B$998=$A22)*('Data - adfs'!$C$2:$C$998))/SUMPRODUCT(('Data - adfs'!$A$2:$A$998=$A$4)*('Data - adfs'!$C$2:$C$998)),SUMPRODUCT(('Data - adfs'!$B$2:$B$999=FIRE0801_raw!$A22)*('Data - adfs'!$C$2:$C$999))/SUMPRODUCT(('Data - adfs'!$C$2:$C$999)))</f>
        <v>6.0497442846527083E-2</v>
      </c>
      <c r="F22" s="54" cm="1">
        <f t="array" ref="F22">IF($A$4&lt;&gt;"All years",SUMPRODUCT(('Data - adf fatalities'!$A$2:$A$998=$A$4)*('Data - adf fatalities'!$B$2:$B$998=$A22)*('Data - adf fatalities'!$C$2:$C$998))/SUMPRODUCT(('Data - adf fatalities'!$A$2:$A$998=$A$4)*('Data - adf fatalities'!$C$2:$C$998)),SUMPRODUCT(('Data - adf fatalities'!$B$2:$B$999=FIRE0801_raw!$A22)*('Data - adf fatalities'!$C$2:$C$999))/SUMPRODUCT(('Data - adf fatalities'!$C$2:$C$999)))</f>
        <v>4.0697674418604654E-2</v>
      </c>
      <c r="G22" s="42"/>
      <c r="H22" s="42"/>
      <c r="I22" s="42"/>
      <c r="J22" s="42"/>
      <c r="K22" s="42"/>
      <c r="L22" s="42"/>
      <c r="M22" s="42"/>
      <c r="N22" s="42"/>
      <c r="O22" s="42"/>
      <c r="P22" s="42"/>
      <c r="Q22" s="42"/>
      <c r="R22" s="42"/>
    </row>
    <row r="23" spans="1:18" x14ac:dyDescent="0.2">
      <c r="A23" s="53" t="s">
        <v>73</v>
      </c>
      <c r="B23" s="54" cm="1">
        <f t="array" ref="B23">IF($A$4&lt;&gt;"All years",SUMPRODUCT(('Data - fires'!$A$2:$A$998=$A$4)*('Data - fires'!$B$2:$B$998=$A23)*('Data - fires'!$C$2:$C$998))/SUMPRODUCT(('Data - fires'!$A$2:$A$998=$A$4)*('Data - fires'!$C$2:$C$998)),SUMPRODUCT(('Data - fires'!$B$2:$B$999=FIRE0801_raw!$A23)*('Data - fires'!$C$2:$C$999))/SUMPRODUCT(('Data - fires'!$C$2:$C$999)))</f>
        <v>5.011439078136623E-2</v>
      </c>
      <c r="C23" s="54" cm="1">
        <f t="array" ref="C23">IF($A$4&lt;&gt;"All years",SUMPRODUCT(('Data - fatalities'!$A$2:$A$998=$A$4)*('Data - fatalities'!$B$2:$B$998=$A23)*('Data - fatalities'!$C$2:$C$998))/SUMPRODUCT(('Data - fatalities'!$A$2:$A$998=$A$4)*('Data - fatalities'!$C$2:$C$998)),SUMPRODUCT(('Data - fatalities'!$B$2:$B$999=FIRE0801_raw!$A23)*('Data - fatalities'!$C$2:$C$999))/SUMPRODUCT(('Data - fatalities'!$C$2:$C$999)))</f>
        <v>3.3210332103321034E-2</v>
      </c>
      <c r="D23" s="54"/>
      <c r="E23" s="54" cm="1">
        <f t="array" ref="E23">IF($A$4&lt;&gt;"All years",SUMPRODUCT(('Data - adfs'!$A$2:$A$998=$A$4)*('Data - adfs'!$B$2:$B$998=$A23)*('Data - adfs'!$C$2:$C$998))/SUMPRODUCT(('Data - adfs'!$A$2:$A$998=$A$4)*('Data - adfs'!$C$2:$C$998)),SUMPRODUCT(('Data - adfs'!$B$2:$B$999=FIRE0801_raw!$A23)*('Data - adfs'!$C$2:$C$999))/SUMPRODUCT(('Data - adfs'!$C$2:$C$999)))</f>
        <v>5.6213664379070681E-2</v>
      </c>
      <c r="F23" s="54" cm="1">
        <f t="array" ref="F23">IF($A$4&lt;&gt;"All years",SUMPRODUCT(('Data - adf fatalities'!$A$2:$A$998=$A$4)*('Data - adf fatalities'!$B$2:$B$998=$A23)*('Data - adf fatalities'!$C$2:$C$998))/SUMPRODUCT(('Data - adf fatalities'!$A$2:$A$998=$A$4)*('Data - adf fatalities'!$C$2:$C$998)),SUMPRODUCT(('Data - adf fatalities'!$B$2:$B$999=FIRE0801_raw!$A23)*('Data - adf fatalities'!$C$2:$C$999))/SUMPRODUCT(('Data - adf fatalities'!$C$2:$C$999)))</f>
        <v>2.3255813953488372E-2</v>
      </c>
      <c r="G23" s="42"/>
      <c r="H23" s="42"/>
      <c r="I23" s="42"/>
      <c r="J23" s="42"/>
      <c r="K23" s="42"/>
      <c r="L23" s="42"/>
      <c r="M23" s="42"/>
      <c r="N23" s="42"/>
      <c r="O23" s="42"/>
      <c r="P23" s="42"/>
      <c r="Q23" s="42"/>
      <c r="R23" s="42"/>
    </row>
    <row r="24" spans="1:18" x14ac:dyDescent="0.2">
      <c r="A24" s="53" t="s">
        <v>74</v>
      </c>
      <c r="B24" s="54" cm="1">
        <f t="array" ref="B24">IF($A$4&lt;&gt;"All years",SUMPRODUCT(('Data - fires'!$A$2:$A$998=$A$4)*('Data - fires'!$B$2:$B$998=$A24)*('Data - fires'!$C$2:$C$998))/SUMPRODUCT(('Data - fires'!$A$2:$A$998=$A$4)*('Data - fires'!$C$2:$C$998)),SUMPRODUCT(('Data - fires'!$B$2:$B$999=FIRE0801_raw!$A24)*('Data - fires'!$C$2:$C$999))/SUMPRODUCT(('Data - fires'!$C$2:$C$999)))</f>
        <v>5.8605976391988432E-2</v>
      </c>
      <c r="C24" s="54" cm="1">
        <f t="array" ref="C24">IF($A$4&lt;&gt;"All years",SUMPRODUCT(('Data - fatalities'!$A$2:$A$998=$A$4)*('Data - fatalities'!$B$2:$B$998=$A24)*('Data - fatalities'!$C$2:$C$998))/SUMPRODUCT(('Data - fatalities'!$A$2:$A$998=$A$4)*('Data - fatalities'!$C$2:$C$998)),SUMPRODUCT(('Data - fatalities'!$B$2:$B$999=FIRE0801_raw!$A24)*('Data - fatalities'!$C$2:$C$999))/SUMPRODUCT(('Data - fatalities'!$C$2:$C$999)))</f>
        <v>3.6900369003690037E-2</v>
      </c>
      <c r="D24" s="54"/>
      <c r="E24" s="54" cm="1">
        <f t="array" ref="E24">IF($A$4&lt;&gt;"All years",SUMPRODUCT(('Data - adfs'!$A$2:$A$998=$A$4)*('Data - adfs'!$B$2:$B$998=$A24)*('Data - adfs'!$C$2:$C$998))/SUMPRODUCT(('Data - adfs'!$A$2:$A$998=$A$4)*('Data - adfs'!$C$2:$C$998)),SUMPRODUCT(('Data - adfs'!$B$2:$B$999=FIRE0801_raw!$A24)*('Data - adfs'!$C$2:$C$999))/SUMPRODUCT(('Data - adfs'!$C$2:$C$999)))</f>
        <v>6.1153123224198976E-2</v>
      </c>
      <c r="F24" s="54" cm="1">
        <f t="array" ref="F24">IF($A$4&lt;&gt;"All years",SUMPRODUCT(('Data - adf fatalities'!$A$2:$A$998=$A$4)*('Data - adf fatalities'!$B$2:$B$998=$A24)*('Data - adf fatalities'!$C$2:$C$998))/SUMPRODUCT(('Data - adf fatalities'!$A$2:$A$998=$A$4)*('Data - adf fatalities'!$C$2:$C$998)),SUMPRODUCT(('Data - adf fatalities'!$B$2:$B$999=FIRE0801_raw!$A24)*('Data - adf fatalities'!$C$2:$C$999))/SUMPRODUCT(('Data - adf fatalities'!$C$2:$C$999)))</f>
        <v>2.9069767441860465E-2</v>
      </c>
      <c r="G24" s="42"/>
      <c r="H24" s="42"/>
      <c r="I24" s="42"/>
      <c r="J24" s="42"/>
      <c r="K24" s="42"/>
      <c r="L24" s="42"/>
      <c r="M24" s="42"/>
      <c r="N24" s="42"/>
      <c r="O24" s="42"/>
      <c r="P24" s="42"/>
      <c r="Q24" s="42"/>
      <c r="R24" s="42"/>
    </row>
    <row r="25" spans="1:18" x14ac:dyDescent="0.2">
      <c r="A25" s="53" t="s">
        <v>75</v>
      </c>
      <c r="B25" s="54" cm="1">
        <f t="array" ref="B25">IF($A$4&lt;&gt;"All years",SUMPRODUCT(('Data - fires'!$A$2:$A$998=$A$4)*('Data - fires'!$B$2:$B$998=$A25)*('Data - fires'!$C$2:$C$998))/SUMPRODUCT(('Data - fires'!$A$2:$A$998=$A$4)*('Data - fires'!$C$2:$C$998)),SUMPRODUCT(('Data - fires'!$B$2:$B$999=FIRE0801_raw!$A25)*('Data - fires'!$C$2:$C$999))/SUMPRODUCT(('Data - fires'!$C$2:$C$999)))</f>
        <v>6.951169873819249E-2</v>
      </c>
      <c r="C25" s="54" cm="1">
        <f t="array" ref="C25">IF($A$4&lt;&gt;"All years",SUMPRODUCT(('Data - fatalities'!$A$2:$A$998=$A$4)*('Data - fatalities'!$B$2:$B$998=$A25)*('Data - fatalities'!$C$2:$C$998))/SUMPRODUCT(('Data - fatalities'!$A$2:$A$998=$A$4)*('Data - fatalities'!$C$2:$C$998)),SUMPRODUCT(('Data - fatalities'!$B$2:$B$999=FIRE0801_raw!$A25)*('Data - fatalities'!$C$2:$C$999))/SUMPRODUCT(('Data - fatalities'!$C$2:$C$999)))</f>
        <v>3.3210332103321034E-2</v>
      </c>
      <c r="D25" s="54"/>
      <c r="E25" s="54" cm="1">
        <f t="array" ref="E25">IF($A$4&lt;&gt;"All years",SUMPRODUCT(('Data - adfs'!$A$2:$A$998=$A$4)*('Data - adfs'!$B$2:$B$998=$A25)*('Data - adfs'!$C$2:$C$998))/SUMPRODUCT(('Data - adfs'!$A$2:$A$998=$A$4)*('Data - adfs'!$C$2:$C$998)),SUMPRODUCT(('Data - adfs'!$B$2:$B$999=FIRE0801_raw!$A25)*('Data - adfs'!$C$2:$C$999))/SUMPRODUCT(('Data - adfs'!$C$2:$C$999)))</f>
        <v>6.7491366875027325E-2</v>
      </c>
      <c r="F25" s="54" cm="1">
        <f t="array" ref="F25">IF($A$4&lt;&gt;"All years",SUMPRODUCT(('Data - adf fatalities'!$A$2:$A$998=$A$4)*('Data - adf fatalities'!$B$2:$B$998=$A25)*('Data - adf fatalities'!$C$2:$C$998))/SUMPRODUCT(('Data - adf fatalities'!$A$2:$A$998=$A$4)*('Data - adf fatalities'!$C$2:$C$998)),SUMPRODUCT(('Data - adf fatalities'!$B$2:$B$999=FIRE0801_raw!$A25)*('Data - adf fatalities'!$C$2:$C$999))/SUMPRODUCT(('Data - adf fatalities'!$C$2:$C$999)))</f>
        <v>1.1627906976744186E-2</v>
      </c>
      <c r="G25" s="42"/>
      <c r="H25" s="42"/>
      <c r="I25" s="42"/>
      <c r="J25" s="42"/>
      <c r="K25" s="42"/>
      <c r="L25" s="42"/>
      <c r="M25" s="42"/>
      <c r="N25" s="42"/>
      <c r="O25" s="42"/>
      <c r="P25" s="42"/>
      <c r="Q25" s="42"/>
      <c r="R25" s="42"/>
    </row>
    <row r="26" spans="1:18" x14ac:dyDescent="0.2">
      <c r="A26" s="53" t="s">
        <v>76</v>
      </c>
      <c r="B26" s="54" cm="1">
        <f t="array" ref="B26">IF($A$4&lt;&gt;"All years",SUMPRODUCT(('Data - fires'!$A$2:$A$998=$A$4)*('Data - fires'!$B$2:$B$998=$A26)*('Data - fires'!$C$2:$C$998))/SUMPRODUCT(('Data - fires'!$A$2:$A$998=$A$4)*('Data - fires'!$C$2:$C$998)),SUMPRODUCT(('Data - fires'!$B$2:$B$999=FIRE0801_raw!$A26)*('Data - fires'!$C$2:$C$999))/SUMPRODUCT(('Data - fires'!$C$2:$C$999)))</f>
        <v>8.4031608348421688E-2</v>
      </c>
      <c r="C26" s="54" cm="1">
        <f t="array" ref="C26">IF($A$4&lt;&gt;"All years",SUMPRODUCT(('Data - fatalities'!$A$2:$A$998=$A$4)*('Data - fatalities'!$B$2:$B$998=$A26)*('Data - fatalities'!$C$2:$C$998))/SUMPRODUCT(('Data - fatalities'!$A$2:$A$998=$A$4)*('Data - fatalities'!$C$2:$C$998)),SUMPRODUCT(('Data - fatalities'!$B$2:$B$999=FIRE0801_raw!$A26)*('Data - fatalities'!$C$2:$C$999))/SUMPRODUCT(('Data - fatalities'!$C$2:$C$999)))</f>
        <v>4.797047970479705E-2</v>
      </c>
      <c r="D26" s="54"/>
      <c r="E26" s="54" cm="1">
        <f t="array" ref="E26">IF($A$4&lt;&gt;"All years",SUMPRODUCT(('Data - adfs'!$A$2:$A$998=$A$4)*('Data - adfs'!$B$2:$B$998=$A26)*('Data - adfs'!$C$2:$C$998))/SUMPRODUCT(('Data - adfs'!$A$2:$A$998=$A$4)*('Data - adfs'!$C$2:$C$998)),SUMPRODUCT(('Data - adfs'!$B$2:$B$999=FIRE0801_raw!$A26)*('Data - adfs'!$C$2:$C$999))/SUMPRODUCT(('Data - adfs'!$C$2:$C$999)))</f>
        <v>7.7370284565283914E-2</v>
      </c>
      <c r="F26" s="54" cm="1">
        <f t="array" ref="F26">IF($A$4&lt;&gt;"All years",SUMPRODUCT(('Data - adf fatalities'!$A$2:$A$998=$A$4)*('Data - adf fatalities'!$B$2:$B$998=$A26)*('Data - adf fatalities'!$C$2:$C$998))/SUMPRODUCT(('Data - adf fatalities'!$A$2:$A$998=$A$4)*('Data - adf fatalities'!$C$2:$C$998)),SUMPRODUCT(('Data - adf fatalities'!$B$2:$B$999=FIRE0801_raw!$A26)*('Data - adf fatalities'!$C$2:$C$999))/SUMPRODUCT(('Data - adf fatalities'!$C$2:$C$999)))</f>
        <v>4.6511627906976744E-2</v>
      </c>
      <c r="G26" s="42"/>
      <c r="H26" s="42"/>
      <c r="I26" s="42"/>
      <c r="J26" s="42"/>
      <c r="K26" s="42"/>
      <c r="L26" s="42"/>
      <c r="M26" s="42"/>
      <c r="N26" s="42"/>
      <c r="O26" s="42"/>
      <c r="P26" s="42"/>
      <c r="Q26" s="42"/>
      <c r="R26" s="42"/>
    </row>
    <row r="27" spans="1:18" x14ac:dyDescent="0.2">
      <c r="A27" s="53" t="s">
        <v>77</v>
      </c>
      <c r="B27" s="54" cm="1">
        <f t="array" ref="B27">IF($A$4&lt;&gt;"All years",SUMPRODUCT(('Data - fires'!$A$2:$A$998=$A$4)*('Data - fires'!$B$2:$B$998=$A27)*('Data - fires'!$C$2:$C$998))/SUMPRODUCT(('Data - fires'!$A$2:$A$998=$A$4)*('Data - fires'!$C$2:$C$998)),SUMPRODUCT(('Data - fires'!$B$2:$B$999=FIRE0801_raw!$A27)*('Data - fires'!$C$2:$C$999))/SUMPRODUCT(('Data - fires'!$C$2:$C$999)))</f>
        <v>8.9491487360871341E-2</v>
      </c>
      <c r="C27" s="54" cm="1">
        <f t="array" ref="C27">IF($A$4&lt;&gt;"All years",SUMPRODUCT(('Data - fatalities'!$A$2:$A$998=$A$4)*('Data - fatalities'!$B$2:$B$998=$A27)*('Data - fatalities'!$C$2:$C$998))/SUMPRODUCT(('Data - fatalities'!$A$2:$A$998=$A$4)*('Data - fatalities'!$C$2:$C$998)),SUMPRODUCT(('Data - fatalities'!$B$2:$B$999=FIRE0801_raw!$A27)*('Data - fatalities'!$C$2:$C$999))/SUMPRODUCT(('Data - fatalities'!$C$2:$C$999)))</f>
        <v>2.2140221402214021E-2</v>
      </c>
      <c r="D27" s="54"/>
      <c r="E27" s="54" cm="1">
        <f t="array" ref="E27">IF($A$4&lt;&gt;"All years",SUMPRODUCT(('Data - adfs'!$A$2:$A$998=$A$4)*('Data - adfs'!$B$2:$B$998=$A27)*('Data - adfs'!$C$2:$C$998))/SUMPRODUCT(('Data - adfs'!$A$2:$A$998=$A$4)*('Data - adfs'!$C$2:$C$998)),SUMPRODUCT(('Data - adfs'!$B$2:$B$999=FIRE0801_raw!$A27)*('Data - adfs'!$C$2:$C$999))/SUMPRODUCT(('Data - adfs'!$C$2:$C$999)))</f>
        <v>7.5184683306377578E-2</v>
      </c>
      <c r="F27" s="54" cm="1">
        <f t="array" ref="F27">IF($A$4&lt;&gt;"All years",SUMPRODUCT(('Data - adf fatalities'!$A$2:$A$998=$A$4)*('Data - adf fatalities'!$B$2:$B$998=$A27)*('Data - adf fatalities'!$C$2:$C$998))/SUMPRODUCT(('Data - adf fatalities'!$A$2:$A$998=$A$4)*('Data - adf fatalities'!$C$2:$C$998)),SUMPRODUCT(('Data - adf fatalities'!$B$2:$B$999=FIRE0801_raw!$A27)*('Data - adf fatalities'!$C$2:$C$999))/SUMPRODUCT(('Data - adf fatalities'!$C$2:$C$999)))</f>
        <v>2.3255813953488372E-2</v>
      </c>
      <c r="G27" s="42"/>
      <c r="H27" s="42"/>
      <c r="I27" s="42"/>
      <c r="J27" s="42"/>
      <c r="K27" s="42"/>
      <c r="L27" s="42"/>
      <c r="M27" s="42"/>
      <c r="N27" s="42"/>
      <c r="O27" s="42"/>
      <c r="P27" s="42"/>
      <c r="Q27" s="42"/>
      <c r="R27" s="42"/>
    </row>
    <row r="28" spans="1:18" x14ac:dyDescent="0.2">
      <c r="A28" s="53" t="s">
        <v>78</v>
      </c>
      <c r="B28" s="54" cm="1">
        <f t="array" ref="B28">IF($A$4&lt;&gt;"All years",SUMPRODUCT(('Data - fires'!$A$2:$A$998=$A$4)*('Data - fires'!$B$2:$B$998=$A28)*('Data - fires'!$C$2:$C$998))/SUMPRODUCT(('Data - fires'!$A$2:$A$998=$A$4)*('Data - fires'!$C$2:$C$998)),SUMPRODUCT(('Data - fires'!$B$2:$B$999=FIRE0801_raw!$A28)*('Data - fires'!$C$2:$C$999))/SUMPRODUCT(('Data - fires'!$C$2:$C$999)))</f>
        <v>8.9898522043033391E-2</v>
      </c>
      <c r="C28" s="54" cm="1">
        <f t="array" ref="C28">IF($A$4&lt;&gt;"All years",SUMPRODUCT(('Data - fatalities'!$A$2:$A$998=$A$4)*('Data - fatalities'!$B$2:$B$998=$A28)*('Data - fatalities'!$C$2:$C$998))/SUMPRODUCT(('Data - fatalities'!$A$2:$A$998=$A$4)*('Data - fatalities'!$C$2:$C$998)),SUMPRODUCT(('Data - fatalities'!$B$2:$B$999=FIRE0801_raw!$A28)*('Data - fatalities'!$C$2:$C$999))/SUMPRODUCT(('Data - fatalities'!$C$2:$C$999)))</f>
        <v>3.3210332103321034E-2</v>
      </c>
      <c r="D28" s="54"/>
      <c r="E28" s="54" cm="1">
        <f t="array" ref="E28">IF($A$4&lt;&gt;"All years",SUMPRODUCT(('Data - adfs'!$A$2:$A$998=$A$4)*('Data - adfs'!$B$2:$B$998=$A28)*('Data - adfs'!$C$2:$C$998))/SUMPRODUCT(('Data - adfs'!$A$2:$A$998=$A$4)*('Data - adfs'!$C$2:$C$998)),SUMPRODUCT(('Data - adfs'!$B$2:$B$999=FIRE0801_raw!$A28)*('Data - adfs'!$C$2:$C$999))/SUMPRODUCT(('Data - adfs'!$C$2:$C$999)))</f>
        <v>6.8365607378589849E-2</v>
      </c>
      <c r="F28" s="54" cm="1">
        <f t="array" ref="F28">IF($A$4&lt;&gt;"All years",SUMPRODUCT(('Data - adf fatalities'!$A$2:$A$998=$A$4)*('Data - adf fatalities'!$B$2:$B$998=$A28)*('Data - adf fatalities'!$C$2:$C$998))/SUMPRODUCT(('Data - adf fatalities'!$A$2:$A$998=$A$4)*('Data - adf fatalities'!$C$2:$C$998)),SUMPRODUCT(('Data - adf fatalities'!$B$2:$B$999=FIRE0801_raw!$A28)*('Data - adf fatalities'!$C$2:$C$999))/SUMPRODUCT(('Data - adf fatalities'!$C$2:$C$999)))</f>
        <v>4.0697674418604654E-2</v>
      </c>
      <c r="G28" s="42"/>
      <c r="H28" s="42"/>
      <c r="I28" s="42"/>
      <c r="J28" s="42"/>
      <c r="K28" s="42"/>
      <c r="L28" s="42"/>
      <c r="M28" s="42"/>
      <c r="N28" s="42"/>
      <c r="O28" s="42"/>
      <c r="P28" s="42"/>
      <c r="Q28" s="42"/>
      <c r="R28" s="42"/>
    </row>
    <row r="29" spans="1:18" x14ac:dyDescent="0.2">
      <c r="A29" s="53" t="s">
        <v>79</v>
      </c>
      <c r="B29" s="54" cm="1">
        <f t="array" ref="B29">IF($A$4&lt;&gt;"All years",SUMPRODUCT(('Data - fires'!$A$2:$A$998=$A$4)*('Data - fires'!$B$2:$B$998=$A29)*('Data - fires'!$C$2:$C$998))/SUMPRODUCT(('Data - fires'!$A$2:$A$998=$A$4)*('Data - fires'!$C$2:$C$998)),SUMPRODUCT(('Data - fires'!$B$2:$B$999=FIRE0801_raw!$A29)*('Data - fires'!$C$2:$C$999))/SUMPRODUCT(('Data - fires'!$C$2:$C$999)))</f>
        <v>8.0115653992448799E-2</v>
      </c>
      <c r="C29" s="54" cm="1">
        <f t="array" ref="C29">IF($A$4&lt;&gt;"All years",SUMPRODUCT(('Data - fatalities'!$A$2:$A$998=$A$4)*('Data - fatalities'!$B$2:$B$998=$A29)*('Data - fatalities'!$C$2:$C$998))/SUMPRODUCT(('Data - fatalities'!$A$2:$A$998=$A$4)*('Data - fatalities'!$C$2:$C$998)),SUMPRODUCT(('Data - fatalities'!$B$2:$B$999=FIRE0801_raw!$A29)*('Data - fatalities'!$C$2:$C$999))/SUMPRODUCT(('Data - fatalities'!$C$2:$C$999)))</f>
        <v>4.4280442804428041E-2</v>
      </c>
      <c r="D29" s="54"/>
      <c r="E29" s="54" cm="1">
        <f t="array" ref="E29">IF($A$4&lt;&gt;"All years",SUMPRODUCT(('Data - adfs'!$A$2:$A$998=$A$4)*('Data - adfs'!$B$2:$B$998=$A29)*('Data - adfs'!$C$2:$C$998))/SUMPRODUCT(('Data - adfs'!$A$2:$A$998=$A$4)*('Data - adfs'!$C$2:$C$998)),SUMPRODUCT(('Data - adfs'!$B$2:$B$999=FIRE0801_raw!$A29)*('Data - adfs'!$C$2:$C$999))/SUMPRODUCT(('Data - adfs'!$C$2:$C$999)))</f>
        <v>5.9579490317786421E-2</v>
      </c>
      <c r="F29" s="54" cm="1">
        <f t="array" ref="F29">IF($A$4&lt;&gt;"All years",SUMPRODUCT(('Data - adf fatalities'!$A$2:$A$998=$A$4)*('Data - adf fatalities'!$B$2:$B$998=$A29)*('Data - adf fatalities'!$C$2:$C$998))/SUMPRODUCT(('Data - adf fatalities'!$A$2:$A$998=$A$4)*('Data - adf fatalities'!$C$2:$C$998)),SUMPRODUCT(('Data - adf fatalities'!$B$2:$B$999=FIRE0801_raw!$A29)*('Data - adf fatalities'!$C$2:$C$999))/SUMPRODUCT(('Data - adf fatalities'!$C$2:$C$999)))</f>
        <v>5.232558139534884E-2</v>
      </c>
      <c r="G29" s="42"/>
      <c r="H29" s="42"/>
      <c r="I29" s="42"/>
      <c r="J29" s="42"/>
      <c r="K29" s="42"/>
      <c r="L29" s="42"/>
      <c r="M29" s="42"/>
      <c r="N29" s="42"/>
      <c r="O29" s="42"/>
      <c r="P29" s="42"/>
      <c r="Q29" s="42"/>
      <c r="R29" s="42"/>
    </row>
    <row r="30" spans="1:18" x14ac:dyDescent="0.2">
      <c r="A30" s="53" t="s">
        <v>80</v>
      </c>
      <c r="B30" s="54" cm="1">
        <f t="array" ref="B30">IF($A$4&lt;&gt;"All years",SUMPRODUCT(('Data - fires'!$A$2:$A$998=$A$4)*('Data - fires'!$B$2:$B$998=$A30)*('Data - fires'!$C$2:$C$998))/SUMPRODUCT(('Data - fires'!$A$2:$A$998=$A$4)*('Data - fires'!$C$2:$C$998)),SUMPRODUCT(('Data - fires'!$B$2:$B$999=FIRE0801_raw!$A30)*('Data - fires'!$C$2:$C$999))/SUMPRODUCT(('Data - fires'!$C$2:$C$999)))</f>
        <v>6.477465717854787E-2</v>
      </c>
      <c r="C30" s="54" cm="1">
        <f t="array" ref="C30">IF($A$4&lt;&gt;"All years",SUMPRODUCT(('Data - fatalities'!$A$2:$A$998=$A$4)*('Data - fatalities'!$B$2:$B$998=$A30)*('Data - fatalities'!$C$2:$C$998))/SUMPRODUCT(('Data - fatalities'!$A$2:$A$998=$A$4)*('Data - fatalities'!$C$2:$C$998)),SUMPRODUCT(('Data - fatalities'!$B$2:$B$999=FIRE0801_raw!$A30)*('Data - fatalities'!$C$2:$C$999))/SUMPRODUCT(('Data - fatalities'!$C$2:$C$999)))</f>
        <v>5.9040590405904057E-2</v>
      </c>
      <c r="D30" s="54"/>
      <c r="E30" s="54" cm="1">
        <f t="array" ref="E30">IF($A$4&lt;&gt;"All years",SUMPRODUCT(('Data - adfs'!$A$2:$A$998=$A$4)*('Data - adfs'!$B$2:$B$998=$A30)*('Data - adfs'!$C$2:$C$998))/SUMPRODUCT(('Data - adfs'!$A$2:$A$998=$A$4)*('Data - adfs'!$C$2:$C$998)),SUMPRODUCT(('Data - adfs'!$B$2:$B$999=FIRE0801_raw!$A30)*('Data - adfs'!$C$2:$C$999))/SUMPRODUCT(('Data - adfs'!$C$2:$C$999)))</f>
        <v>5.1405341609476768E-2</v>
      </c>
      <c r="F30" s="54" cm="1">
        <f t="array" ref="F30">IF($A$4&lt;&gt;"All years",SUMPRODUCT(('Data - adf fatalities'!$A$2:$A$998=$A$4)*('Data - adf fatalities'!$B$2:$B$998=$A30)*('Data - adf fatalities'!$C$2:$C$998))/SUMPRODUCT(('Data - adf fatalities'!$A$2:$A$998=$A$4)*('Data - adf fatalities'!$C$2:$C$998)),SUMPRODUCT(('Data - adf fatalities'!$B$2:$B$999=FIRE0801_raw!$A30)*('Data - adf fatalities'!$C$2:$C$999))/SUMPRODUCT(('Data - adf fatalities'!$C$2:$C$999)))</f>
        <v>5.8139534883720929E-2</v>
      </c>
      <c r="G30" s="42"/>
      <c r="H30" s="42"/>
      <c r="I30" s="42"/>
      <c r="J30" s="42"/>
      <c r="K30" s="42"/>
      <c r="L30" s="42"/>
      <c r="M30" s="42"/>
      <c r="N30" s="42"/>
      <c r="O30" s="42"/>
      <c r="P30" s="42"/>
      <c r="Q30" s="42"/>
      <c r="R30" s="42"/>
    </row>
    <row r="31" spans="1:18" x14ac:dyDescent="0.2">
      <c r="A31" s="53" t="s">
        <v>81</v>
      </c>
      <c r="B31" s="54" cm="1">
        <f t="array" ref="B31">IF($A$4&lt;&gt;"All years",SUMPRODUCT(('Data - fires'!$A$2:$A$998=$A$4)*('Data - fires'!$B$2:$B$998=$A31)*('Data - fires'!$C$2:$C$998))/SUMPRODUCT(('Data - fires'!$A$2:$A$998=$A$4)*('Data - fires'!$C$2:$C$998)),SUMPRODUCT(('Data - fires'!$B$2:$B$999=FIRE0801_raw!$A31)*('Data - fires'!$C$2:$C$999))/SUMPRODUCT(('Data - fires'!$C$2:$C$999)))</f>
        <v>4.7293219363622331E-2</v>
      </c>
      <c r="C31" s="54" cm="1">
        <f t="array" ref="C31">IF($A$4&lt;&gt;"All years",SUMPRODUCT(('Data - fatalities'!$A$2:$A$998=$A$4)*('Data - fatalities'!$B$2:$B$998=$A31)*('Data - fatalities'!$C$2:$C$998))/SUMPRODUCT(('Data - fatalities'!$A$2:$A$998=$A$4)*('Data - fatalities'!$C$2:$C$998)),SUMPRODUCT(('Data - fatalities'!$B$2:$B$999=FIRE0801_raw!$A31)*('Data - fatalities'!$C$2:$C$999))/SUMPRODUCT(('Data - fatalities'!$C$2:$C$999)))</f>
        <v>4.797047970479705E-2</v>
      </c>
      <c r="D31" s="54"/>
      <c r="E31" s="54" cm="1">
        <f t="array" ref="E31">IF($A$4&lt;&gt;"All years",SUMPRODUCT(('Data - adfs'!$A$2:$A$998=$A$4)*('Data - adfs'!$B$2:$B$998=$A31)*('Data - adfs'!$C$2:$C$998))/SUMPRODUCT(('Data - adfs'!$A$2:$A$998=$A$4)*('Data - adfs'!$C$2:$C$998)),SUMPRODUCT(('Data - adfs'!$B$2:$B$999=FIRE0801_raw!$A31)*('Data - adfs'!$C$2:$C$999))/SUMPRODUCT(('Data - adfs'!$C$2:$C$999)))</f>
        <v>4.0477335314945143E-2</v>
      </c>
      <c r="F31" s="54" cm="1">
        <f t="array" ref="F31">IF($A$4&lt;&gt;"All years",SUMPRODUCT(('Data - adf fatalities'!$A$2:$A$998=$A$4)*('Data - adf fatalities'!$B$2:$B$998=$A31)*('Data - adf fatalities'!$C$2:$C$998))/SUMPRODUCT(('Data - adf fatalities'!$A$2:$A$998=$A$4)*('Data - adf fatalities'!$C$2:$C$998)),SUMPRODUCT(('Data - adf fatalities'!$B$2:$B$999=FIRE0801_raw!$A31)*('Data - adf fatalities'!$C$2:$C$999))/SUMPRODUCT(('Data - adf fatalities'!$C$2:$C$999)))</f>
        <v>5.232558139534884E-2</v>
      </c>
      <c r="G31" s="42"/>
      <c r="H31" s="42"/>
      <c r="I31" s="42"/>
      <c r="J31" s="42"/>
      <c r="K31" s="42"/>
      <c r="L31" s="42"/>
      <c r="M31" s="42"/>
      <c r="N31" s="42"/>
      <c r="O31" s="42"/>
      <c r="P31" s="42"/>
      <c r="Q31" s="42"/>
      <c r="R31" s="42"/>
    </row>
    <row r="32" spans="1:18" ht="15.75" thickBot="1" x14ac:dyDescent="0.25">
      <c r="A32" s="55" t="s">
        <v>82</v>
      </c>
      <c r="B32" s="56" cm="1">
        <f t="array" ref="B32">IF($A$4&lt;&gt;"All years",SUMPRODUCT(('Data - fires'!$A$2:$A$998=$A$4)*('Data - fires'!$B$2:$B$998=$A32)*('Data - fires'!$C$2:$C$998))/SUMPRODUCT(('Data - fires'!$A$2:$A$998=$A$4)*('Data - fires'!$C$2:$C$998)),SUMPRODUCT(('Data - fires'!$B$2:$B$999=FIRE0801_raw!$A32)*('Data - fires'!$C$2:$C$999))/SUMPRODUCT(('Data - fires'!$C$2:$C$999)))</f>
        <v>3.5566409813746543E-2</v>
      </c>
      <c r="C32" s="56" cm="1">
        <f t="array" ref="C32">IF($A$4&lt;&gt;"All years",SUMPRODUCT(('Data - fatalities'!$A$2:$A$998=$A$4)*('Data - fatalities'!$B$2:$B$998=$A32)*('Data - fatalities'!$C$2:$C$998))/SUMPRODUCT(('Data - fatalities'!$A$2:$A$998=$A$4)*('Data - fatalities'!$C$2:$C$998)),SUMPRODUCT(('Data - fatalities'!$B$2:$B$999=FIRE0801_raw!$A32)*('Data - fatalities'!$C$2:$C$999))/SUMPRODUCT(('Data - fatalities'!$C$2:$C$999)))</f>
        <v>4.797047970479705E-2</v>
      </c>
      <c r="D32" s="56"/>
      <c r="E32" s="56" cm="1">
        <f t="array" ref="E32">IF($A$4&lt;&gt;"All years",SUMPRODUCT(('Data - adfs'!$A$2:$A$998=$A$4)*('Data - adfs'!$B$2:$B$998=$A32)*('Data - adfs'!$C$2:$C$998))/SUMPRODUCT(('Data - adfs'!$A$2:$A$998=$A$4)*('Data - adfs'!$C$2:$C$998)),SUMPRODUCT(('Data - adfs'!$B$2:$B$999=FIRE0801_raw!$A32)*('Data - adfs'!$C$2:$C$999))/SUMPRODUCT(('Data - adfs'!$C$2:$C$999)))</f>
        <v>3.1472658128251084E-2</v>
      </c>
      <c r="F32" s="56" cm="1">
        <f t="array" ref="F32">IF($A$4&lt;&gt;"All years",SUMPRODUCT(('Data - adf fatalities'!$A$2:$A$998=$A$4)*('Data - adf fatalities'!$B$2:$B$998=$A32)*('Data - adf fatalities'!$C$2:$C$998))/SUMPRODUCT(('Data - adf fatalities'!$A$2:$A$998=$A$4)*('Data - adf fatalities'!$C$2:$C$998)),SUMPRODUCT(('Data - adf fatalities'!$B$2:$B$999=FIRE0801_raw!$A32)*('Data - adf fatalities'!$C$2:$C$999))/SUMPRODUCT(('Data - adf fatalities'!$C$2:$C$999)))</f>
        <v>2.9069767441860465E-2</v>
      </c>
      <c r="G32" s="42"/>
      <c r="H32" s="42"/>
      <c r="I32" s="42"/>
      <c r="J32" s="42"/>
      <c r="K32" s="42"/>
      <c r="L32" s="42"/>
      <c r="M32" s="42"/>
      <c r="N32" s="42"/>
      <c r="O32" s="42"/>
      <c r="P32" s="42"/>
      <c r="Q32" s="42"/>
      <c r="R32" s="42"/>
    </row>
    <row r="33" spans="1:18" x14ac:dyDescent="0.2">
      <c r="A33" s="42"/>
      <c r="B33" s="42"/>
      <c r="C33" s="42"/>
      <c r="D33" s="42"/>
      <c r="E33" s="42"/>
      <c r="F33" s="42"/>
      <c r="G33" s="42"/>
      <c r="H33" s="42"/>
      <c r="I33" s="42"/>
      <c r="J33" s="42"/>
      <c r="K33" s="42"/>
      <c r="L33" s="42"/>
      <c r="M33" s="42"/>
      <c r="N33" s="42"/>
      <c r="O33" s="42"/>
      <c r="P33" s="42"/>
      <c r="Q33" s="42"/>
      <c r="R33" s="42"/>
    </row>
    <row r="34" spans="1:18" x14ac:dyDescent="0.2">
      <c r="A34" s="78"/>
      <c r="B34" s="78"/>
      <c r="C34" s="78"/>
      <c r="D34" s="78"/>
      <c r="E34" s="78"/>
      <c r="F34" s="78"/>
      <c r="G34" s="42"/>
      <c r="H34" s="42"/>
      <c r="I34" s="42"/>
      <c r="J34" s="42"/>
      <c r="K34" s="42"/>
      <c r="L34" s="42"/>
      <c r="M34" s="42"/>
      <c r="N34" s="42"/>
      <c r="O34" s="42"/>
      <c r="P34" s="42"/>
      <c r="Q34" s="42"/>
      <c r="R34" s="42"/>
    </row>
    <row r="35" spans="1:18" ht="44.1" customHeight="1" x14ac:dyDescent="0.2">
      <c r="A35" s="85"/>
      <c r="B35" s="85"/>
      <c r="C35" s="85"/>
      <c r="D35" s="85"/>
      <c r="E35" s="85"/>
      <c r="F35" s="85"/>
      <c r="G35" s="57"/>
      <c r="H35" s="57"/>
      <c r="I35" s="57"/>
      <c r="J35" s="57"/>
      <c r="K35" s="42"/>
      <c r="L35" s="42"/>
      <c r="M35" s="42"/>
      <c r="N35" s="42"/>
      <c r="O35" s="42"/>
      <c r="P35" s="42"/>
      <c r="Q35" s="42"/>
      <c r="R35" s="42"/>
    </row>
    <row r="36" spans="1:18" x14ac:dyDescent="0.2">
      <c r="A36" s="42"/>
      <c r="B36" s="42"/>
      <c r="C36" s="42"/>
      <c r="D36" s="42"/>
      <c r="E36" s="42"/>
      <c r="F36" s="42"/>
      <c r="G36" s="42"/>
      <c r="H36" s="42"/>
      <c r="I36" s="42"/>
      <c r="J36" s="42"/>
      <c r="K36" s="42"/>
      <c r="L36" s="42"/>
      <c r="M36" s="42"/>
      <c r="N36" s="42"/>
      <c r="O36" s="42"/>
      <c r="P36" s="42"/>
      <c r="Q36" s="42"/>
      <c r="R36" s="42"/>
    </row>
    <row r="37" spans="1:18" ht="15.75" x14ac:dyDescent="0.25">
      <c r="A37" s="58"/>
      <c r="B37" s="42"/>
      <c r="C37" s="42"/>
      <c r="D37" s="42"/>
      <c r="E37" s="42"/>
      <c r="F37" s="42"/>
      <c r="G37" s="42"/>
      <c r="H37" s="42"/>
      <c r="I37" s="42"/>
      <c r="J37" s="42"/>
      <c r="K37" s="42"/>
      <c r="L37" s="42"/>
      <c r="M37" s="42"/>
      <c r="N37" s="42"/>
      <c r="O37" s="42"/>
      <c r="P37" s="42"/>
      <c r="Q37" s="42"/>
      <c r="R37" s="42"/>
    </row>
    <row r="38" spans="1:18" s="40" customFormat="1" ht="60" customHeight="1" x14ac:dyDescent="0.2">
      <c r="A38" s="81"/>
      <c r="B38" s="81"/>
      <c r="C38" s="81"/>
      <c r="D38" s="81"/>
      <c r="E38" s="81"/>
      <c r="F38" s="81"/>
      <c r="G38" s="59"/>
      <c r="H38" s="59"/>
      <c r="I38" s="59"/>
      <c r="J38" s="59"/>
      <c r="K38" s="59"/>
      <c r="L38" s="59"/>
      <c r="M38" s="59"/>
      <c r="N38" s="59"/>
      <c r="O38" s="59"/>
      <c r="P38" s="59"/>
      <c r="Q38" s="59"/>
      <c r="R38" s="59"/>
    </row>
    <row r="39" spans="1:18" x14ac:dyDescent="0.2">
      <c r="A39" s="42"/>
      <c r="B39" s="42"/>
      <c r="C39" s="42"/>
      <c r="D39" s="42"/>
      <c r="E39" s="42"/>
      <c r="F39" s="42"/>
      <c r="G39" s="42"/>
      <c r="H39" s="42"/>
      <c r="I39" s="42"/>
      <c r="J39" s="42"/>
      <c r="K39" s="42"/>
      <c r="L39" s="42"/>
      <c r="M39" s="42"/>
      <c r="N39" s="42"/>
      <c r="O39" s="42"/>
      <c r="P39" s="42"/>
      <c r="Q39" s="42"/>
      <c r="R39" s="42"/>
    </row>
    <row r="40" spans="1:18" x14ac:dyDescent="0.2">
      <c r="A40" s="78"/>
      <c r="B40" s="78"/>
      <c r="C40" s="78"/>
      <c r="D40" s="78"/>
      <c r="E40" s="78"/>
      <c r="F40" s="78"/>
      <c r="G40" s="46"/>
      <c r="H40" s="46"/>
      <c r="I40" s="42"/>
      <c r="J40" s="42"/>
      <c r="K40" s="42"/>
      <c r="L40" s="42"/>
      <c r="M40" s="42"/>
      <c r="N40" s="42"/>
      <c r="O40" s="42"/>
      <c r="P40" s="42"/>
      <c r="Q40" s="42"/>
      <c r="R40" s="42"/>
    </row>
    <row r="41" spans="1:18" x14ac:dyDescent="0.2">
      <c r="A41" s="42"/>
      <c r="B41" s="42"/>
      <c r="C41" s="42"/>
      <c r="D41" s="42"/>
      <c r="E41" s="42"/>
      <c r="F41" s="42"/>
      <c r="G41" s="42"/>
      <c r="H41" s="42"/>
      <c r="I41" s="42"/>
      <c r="J41" s="42"/>
      <c r="K41" s="42"/>
      <c r="L41" s="42"/>
      <c r="M41" s="42"/>
      <c r="N41" s="42"/>
      <c r="O41" s="42"/>
      <c r="P41" s="42"/>
      <c r="Q41" s="42"/>
      <c r="R41" s="42"/>
    </row>
    <row r="42" spans="1:18" x14ac:dyDescent="0.2">
      <c r="A42" s="78"/>
      <c r="B42" s="78"/>
      <c r="C42" s="78"/>
      <c r="D42" s="78"/>
      <c r="E42" s="78"/>
      <c r="F42" s="78"/>
      <c r="G42" s="42"/>
      <c r="H42" s="42"/>
      <c r="I42" s="42"/>
      <c r="J42" s="42"/>
      <c r="K42" s="42"/>
      <c r="L42" s="42"/>
      <c r="M42" s="42"/>
      <c r="N42" s="42"/>
      <c r="O42" s="42"/>
      <c r="P42" s="42"/>
      <c r="Q42" s="42"/>
      <c r="R42" s="42"/>
    </row>
    <row r="43" spans="1:18" x14ac:dyDescent="0.2">
      <c r="A43" s="79"/>
      <c r="B43" s="79"/>
      <c r="C43" s="79"/>
      <c r="D43" s="79"/>
      <c r="E43" s="60"/>
      <c r="F43" s="60"/>
      <c r="G43" s="42"/>
      <c r="H43" s="42"/>
      <c r="I43" s="42"/>
      <c r="J43" s="42"/>
      <c r="K43" s="42"/>
      <c r="L43" s="42"/>
      <c r="M43" s="42"/>
      <c r="N43" s="42"/>
      <c r="O43" s="42"/>
      <c r="P43" s="42"/>
      <c r="Q43" s="42"/>
      <c r="R43" s="42"/>
    </row>
    <row r="44" spans="1:18" x14ac:dyDescent="0.2">
      <c r="A44" s="42"/>
      <c r="B44" s="42"/>
      <c r="C44" s="42"/>
      <c r="D44" s="42"/>
      <c r="E44" s="42"/>
      <c r="F44" s="42"/>
      <c r="G44" s="42"/>
      <c r="H44" s="42"/>
      <c r="I44" s="42"/>
      <c r="J44" s="42"/>
      <c r="K44" s="42"/>
      <c r="L44" s="42"/>
      <c r="M44" s="42"/>
      <c r="N44" s="42"/>
      <c r="O44" s="42"/>
      <c r="P44" s="42"/>
      <c r="Q44" s="42"/>
      <c r="R44" s="42"/>
    </row>
    <row r="45" spans="1:18" x14ac:dyDescent="0.2">
      <c r="A45" s="78"/>
      <c r="B45" s="78"/>
      <c r="C45" s="78"/>
      <c r="D45" s="78"/>
      <c r="E45" s="78"/>
      <c r="F45" s="78"/>
      <c r="G45" s="42"/>
      <c r="H45" s="42"/>
      <c r="I45" s="42"/>
      <c r="J45" s="42"/>
      <c r="K45" s="42"/>
      <c r="L45" s="42"/>
      <c r="M45" s="42"/>
      <c r="N45" s="42"/>
      <c r="O45" s="42"/>
      <c r="P45" s="42"/>
      <c r="Q45" s="42"/>
      <c r="R45" s="42"/>
    </row>
    <row r="46" spans="1:18" x14ac:dyDescent="0.2">
      <c r="A46" s="42"/>
      <c r="B46" s="42"/>
      <c r="C46" s="42"/>
      <c r="D46" s="42"/>
      <c r="E46" s="42"/>
      <c r="F46" s="42"/>
      <c r="G46" s="42"/>
      <c r="H46" s="42"/>
      <c r="I46" s="42"/>
      <c r="J46" s="42"/>
      <c r="K46" s="42"/>
      <c r="L46" s="42"/>
      <c r="M46" s="42"/>
      <c r="N46" s="42"/>
      <c r="O46" s="42"/>
      <c r="P46" s="42"/>
      <c r="Q46" s="42"/>
      <c r="R46" s="42"/>
    </row>
    <row r="47" spans="1:18" x14ac:dyDescent="0.2">
      <c r="A47" s="42"/>
      <c r="B47" s="42"/>
      <c r="C47" s="42"/>
      <c r="D47" s="42"/>
      <c r="E47" s="77"/>
      <c r="F47" s="77"/>
      <c r="G47" s="42"/>
      <c r="H47" s="42"/>
      <c r="I47" s="42"/>
      <c r="J47" s="42"/>
      <c r="K47" s="42"/>
      <c r="L47" s="42"/>
      <c r="M47" s="42"/>
      <c r="N47" s="42"/>
      <c r="O47" s="42"/>
      <c r="P47" s="42"/>
      <c r="Q47" s="42"/>
      <c r="R47" s="42"/>
    </row>
    <row r="48" spans="1:18" x14ac:dyDescent="0.2">
      <c r="A48" s="42"/>
      <c r="B48" s="79"/>
      <c r="C48" s="79"/>
      <c r="D48" s="42"/>
      <c r="E48" s="76"/>
      <c r="F48" s="76"/>
      <c r="G48" s="42"/>
      <c r="H48" s="42"/>
      <c r="I48" s="42"/>
      <c r="J48" s="42"/>
      <c r="K48" s="42"/>
      <c r="L48" s="42"/>
      <c r="M48" s="42"/>
      <c r="N48" s="42"/>
      <c r="O48" s="42"/>
      <c r="P48" s="42"/>
      <c r="Q48" s="42"/>
      <c r="R48" s="42"/>
    </row>
  </sheetData>
  <dataConsolidate/>
  <mergeCells count="14">
    <mergeCell ref="B7:C7"/>
    <mergeCell ref="E7:F7"/>
    <mergeCell ref="A38:F38"/>
    <mergeCell ref="A1:F1"/>
    <mergeCell ref="A4:C4"/>
    <mergeCell ref="A35:F35"/>
    <mergeCell ref="A34:F34"/>
    <mergeCell ref="E48:F48"/>
    <mergeCell ref="E47:F47"/>
    <mergeCell ref="A40:F40"/>
    <mergeCell ref="A45:F45"/>
    <mergeCell ref="A42:F42"/>
    <mergeCell ref="B48:C48"/>
    <mergeCell ref="A43:D43"/>
  </mergeCells>
  <dataValidations count="1">
    <dataValidation type="list" allowBlank="1" showInputMessage="1" showErrorMessage="1" sqref="A4:C5" xr:uid="{00000000-0002-0000-0000-000000000000}">
      <formula1>$H$52:$H$61</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D20BF-4495-4742-832D-14061F302FBF}">
  <sheetPr codeName="Sheet9"/>
  <dimension ref="A1:R57"/>
  <sheetViews>
    <sheetView showGridLines="0" zoomScaleNormal="100" workbookViewId="0">
      <pane ySplit="5" topLeftCell="A6" activePane="bottomLeft" state="frozen"/>
      <selection pane="bottomLeft"/>
    </sheetView>
  </sheetViews>
  <sheetFormatPr defaultColWidth="9.140625" defaultRowHeight="15" x14ac:dyDescent="0.2"/>
  <cols>
    <col min="1" max="1" width="13.42578125" style="44" customWidth="1"/>
    <col min="2" max="2" width="13" style="44" customWidth="1"/>
    <col min="3" max="3" width="16.7109375" style="44" customWidth="1"/>
    <col min="4" max="4" width="8.7109375" style="44" customWidth="1"/>
    <col min="5" max="5" width="13.7109375" style="44" customWidth="1"/>
    <col min="6" max="6" width="16.7109375" style="44" customWidth="1"/>
    <col min="7" max="7" width="9.140625" style="44"/>
    <col min="8" max="8" width="7.85546875" style="44" hidden="1" customWidth="1"/>
    <col min="9" max="9" width="9.140625" style="44" customWidth="1"/>
    <col min="10" max="16384" width="9.140625" style="44"/>
  </cols>
  <sheetData>
    <row r="1" spans="1:18" ht="18.75" x14ac:dyDescent="0.2">
      <c r="A1" s="45" t="s">
        <v>132</v>
      </c>
      <c r="B1" s="45"/>
      <c r="C1" s="45"/>
      <c r="D1" s="45"/>
      <c r="E1" s="45"/>
      <c r="F1" s="45"/>
      <c r="G1" s="45"/>
      <c r="H1" s="42"/>
      <c r="I1" s="42"/>
      <c r="J1" s="45"/>
      <c r="K1" s="45"/>
      <c r="L1" s="45"/>
      <c r="M1" s="45"/>
      <c r="N1" s="42"/>
      <c r="O1" s="42"/>
      <c r="P1" s="42"/>
      <c r="Q1" s="42"/>
      <c r="R1" s="42"/>
    </row>
    <row r="2" spans="1:18" s="62" customFormat="1" ht="28.5" customHeight="1" x14ac:dyDescent="0.25">
      <c r="A2" s="61" t="s">
        <v>126</v>
      </c>
      <c r="B2" s="46"/>
      <c r="C2" s="46"/>
      <c r="D2" s="46"/>
      <c r="E2" s="46"/>
      <c r="F2" s="46"/>
      <c r="G2" s="46"/>
      <c r="H2" s="46"/>
      <c r="I2" s="46"/>
      <c r="J2" s="46"/>
      <c r="K2" s="46"/>
      <c r="L2" s="46"/>
      <c r="M2" s="46"/>
      <c r="N2" s="46"/>
      <c r="O2" s="46"/>
      <c r="P2" s="46"/>
      <c r="Q2" s="46"/>
      <c r="R2" s="46"/>
    </row>
    <row r="3" spans="1:18" ht="15.75" x14ac:dyDescent="0.25">
      <c r="A3" s="63" t="s">
        <v>118</v>
      </c>
      <c r="B3" s="42"/>
      <c r="C3" s="42"/>
      <c r="D3" s="46"/>
      <c r="E3" s="46"/>
      <c r="F3" s="46"/>
      <c r="G3" s="42"/>
      <c r="H3" s="42"/>
      <c r="I3" s="42"/>
      <c r="J3" s="42"/>
      <c r="K3" s="42"/>
      <c r="L3" s="42"/>
      <c r="M3" s="42"/>
      <c r="N3" s="42"/>
      <c r="O3" s="42"/>
      <c r="P3" s="42"/>
      <c r="Q3" s="42"/>
      <c r="R3" s="42"/>
    </row>
    <row r="4" spans="1:18" ht="15.75" thickBot="1" x14ac:dyDescent="0.25">
      <c r="A4" s="42"/>
      <c r="B4" s="42"/>
      <c r="C4" s="64" t="s">
        <v>24</v>
      </c>
      <c r="D4" s="42"/>
      <c r="E4" s="42"/>
      <c r="F4" s="65" t="s">
        <v>25</v>
      </c>
      <c r="G4" s="42"/>
      <c r="H4" s="42"/>
      <c r="I4" s="42"/>
      <c r="J4" s="42"/>
      <c r="K4" s="42"/>
      <c r="L4" s="42"/>
      <c r="M4" s="42"/>
      <c r="N4" s="42"/>
      <c r="O4" s="42"/>
      <c r="P4" s="42"/>
      <c r="Q4" s="42"/>
      <c r="R4" s="42"/>
    </row>
    <row r="5" spans="1:18" ht="18.75" thickBot="1" x14ac:dyDescent="0.25">
      <c r="A5" s="42" t="s">
        <v>19</v>
      </c>
      <c r="B5" s="51" t="s">
        <v>26</v>
      </c>
      <c r="C5" s="51" t="s">
        <v>131</v>
      </c>
      <c r="D5" s="52"/>
      <c r="E5" s="51" t="s">
        <v>26</v>
      </c>
      <c r="F5" s="51" t="s">
        <v>131</v>
      </c>
      <c r="G5" s="42"/>
      <c r="H5" s="42"/>
      <c r="I5" s="42"/>
      <c r="J5" s="42"/>
      <c r="K5" s="42"/>
      <c r="L5" s="42"/>
      <c r="M5" s="42"/>
      <c r="N5" s="42"/>
      <c r="O5" s="42"/>
      <c r="P5" s="42"/>
      <c r="Q5" s="42"/>
      <c r="R5" s="42"/>
    </row>
    <row r="6" spans="1:18" x14ac:dyDescent="0.2">
      <c r="A6" s="66" t="s">
        <v>2</v>
      </c>
      <c r="B6" s="73">
        <f>ROUND(FIRE0801_raw!B9,3)</f>
        <v>3.1E-2</v>
      </c>
      <c r="C6" s="73">
        <f>ROUND(FIRE0801_raw!C9,3)</f>
        <v>4.1000000000000002E-2</v>
      </c>
      <c r="D6" s="73"/>
      <c r="E6" s="73">
        <f>ROUND(FIRE0801_raw!E9,3)</f>
        <v>2.5999999999999999E-2</v>
      </c>
      <c r="F6" s="73">
        <f>ROUND(FIRE0801_raw!F9,3)</f>
        <v>5.1999999999999998E-2</v>
      </c>
      <c r="G6" s="42"/>
      <c r="H6" s="42"/>
      <c r="I6" s="42"/>
      <c r="J6" s="42"/>
      <c r="K6" s="42"/>
      <c r="L6" s="42"/>
      <c r="M6" s="42"/>
      <c r="N6" s="42"/>
      <c r="O6" s="42"/>
      <c r="P6" s="42"/>
      <c r="Q6" s="42"/>
      <c r="R6" s="42"/>
    </row>
    <row r="7" spans="1:18" x14ac:dyDescent="0.2">
      <c r="A7" s="67" t="s">
        <v>29</v>
      </c>
      <c r="B7" s="74">
        <f>ROUND(FIRE0801_raw!B10,3)</f>
        <v>2.4E-2</v>
      </c>
      <c r="C7" s="74">
        <f>ROUND(FIRE0801_raw!C10,3)</f>
        <v>5.1999999999999998E-2</v>
      </c>
      <c r="D7" s="74"/>
      <c r="E7" s="74">
        <f>ROUND(FIRE0801_raw!E10,3)</f>
        <v>2.1999999999999999E-2</v>
      </c>
      <c r="F7" s="74">
        <f>ROUND(FIRE0801_raw!F10,3)</f>
        <v>6.4000000000000001E-2</v>
      </c>
      <c r="G7" s="42"/>
      <c r="H7" s="42"/>
      <c r="I7" s="42"/>
      <c r="J7" s="42"/>
      <c r="K7" s="42"/>
      <c r="L7" s="42"/>
      <c r="M7" s="42"/>
      <c r="N7" s="42"/>
      <c r="O7" s="42"/>
      <c r="P7" s="42"/>
      <c r="Q7" s="42"/>
      <c r="R7" s="42"/>
    </row>
    <row r="8" spans="1:18" x14ac:dyDescent="0.2">
      <c r="A8" s="67" t="s">
        <v>30</v>
      </c>
      <c r="B8" s="74">
        <f>ROUND(FIRE0801_raw!B11,3)</f>
        <v>1.9E-2</v>
      </c>
      <c r="C8" s="74">
        <f>ROUND(FIRE0801_raw!C11,3)</f>
        <v>5.5E-2</v>
      </c>
      <c r="D8" s="74"/>
      <c r="E8" s="74">
        <f>ROUND(FIRE0801_raw!E11,3)</f>
        <v>1.9E-2</v>
      </c>
      <c r="F8" s="74">
        <f>ROUND(FIRE0801_raw!F11,3)</f>
        <v>4.7E-2</v>
      </c>
      <c r="G8" s="42"/>
      <c r="H8" s="42"/>
      <c r="I8" s="42"/>
      <c r="J8" s="42"/>
      <c r="K8" s="42"/>
      <c r="L8" s="42"/>
      <c r="M8" s="42"/>
      <c r="N8" s="42"/>
      <c r="O8" s="42"/>
      <c r="P8" s="42"/>
      <c r="Q8" s="42"/>
      <c r="R8" s="42"/>
    </row>
    <row r="9" spans="1:18" x14ac:dyDescent="0.2">
      <c r="A9" s="67" t="s">
        <v>31</v>
      </c>
      <c r="B9" s="74">
        <f>ROUND(FIRE0801_raw!B12,3)</f>
        <v>1.4999999999999999E-2</v>
      </c>
      <c r="C9" s="74">
        <f>ROUND(FIRE0801_raw!C12,3)</f>
        <v>3.3000000000000002E-2</v>
      </c>
      <c r="D9" s="74"/>
      <c r="E9" s="74">
        <f>ROUND(FIRE0801_raw!E12,3)</f>
        <v>1.7000000000000001E-2</v>
      </c>
      <c r="F9" s="74">
        <f>ROUND(FIRE0801_raw!F12,3)</f>
        <v>2.9000000000000001E-2</v>
      </c>
      <c r="G9" s="42"/>
      <c r="H9" s="42"/>
      <c r="I9" s="42"/>
      <c r="J9" s="42"/>
      <c r="K9" s="42"/>
      <c r="L9" s="42"/>
      <c r="M9" s="42"/>
      <c r="N9" s="42"/>
      <c r="O9" s="42"/>
      <c r="P9" s="42"/>
      <c r="Q9" s="42"/>
      <c r="R9" s="42"/>
    </row>
    <row r="10" spans="1:18" x14ac:dyDescent="0.2">
      <c r="A10" s="67" t="s">
        <v>32</v>
      </c>
      <c r="B10" s="74">
        <f>ROUND(FIRE0801_raw!B13,3)</f>
        <v>1.2999999999999999E-2</v>
      </c>
      <c r="C10" s="74">
        <f>ROUND(FIRE0801_raw!C13,3)</f>
        <v>3.6999999999999998E-2</v>
      </c>
      <c r="D10" s="74"/>
      <c r="E10" s="74">
        <f>ROUND(FIRE0801_raw!E13,3)</f>
        <v>1.4E-2</v>
      </c>
      <c r="F10" s="74">
        <f>ROUND(FIRE0801_raw!F13,3)</f>
        <v>5.1999999999999998E-2</v>
      </c>
      <c r="G10" s="42"/>
      <c r="H10" s="42"/>
      <c r="I10" s="42"/>
      <c r="J10" s="42"/>
      <c r="K10" s="42"/>
      <c r="L10" s="42"/>
      <c r="M10" s="42"/>
      <c r="N10" s="42"/>
      <c r="O10" s="42"/>
      <c r="P10" s="42"/>
      <c r="Q10" s="42"/>
      <c r="R10" s="42"/>
    </row>
    <row r="11" spans="1:18" x14ac:dyDescent="0.2">
      <c r="A11" s="67" t="s">
        <v>33</v>
      </c>
      <c r="B11" s="74">
        <f>ROUND(FIRE0801_raw!B14,3)</f>
        <v>1.2E-2</v>
      </c>
      <c r="C11" s="74">
        <f>ROUND(FIRE0801_raw!C14,3)</f>
        <v>3.3000000000000002E-2</v>
      </c>
      <c r="D11" s="74"/>
      <c r="E11" s="74">
        <f>ROUND(FIRE0801_raw!E14,3)</f>
        <v>1.2999999999999999E-2</v>
      </c>
      <c r="F11" s="74">
        <f>ROUND(FIRE0801_raw!F14,3)</f>
        <v>4.7E-2</v>
      </c>
      <c r="G11" s="42"/>
      <c r="H11" s="42"/>
      <c r="I11" s="42"/>
      <c r="J11" s="42"/>
      <c r="K11" s="42"/>
      <c r="L11" s="42"/>
      <c r="M11" s="42"/>
      <c r="N11" s="42"/>
      <c r="O11" s="42"/>
      <c r="P11" s="42"/>
      <c r="Q11" s="42"/>
      <c r="R11" s="42"/>
    </row>
    <row r="12" spans="1:18" x14ac:dyDescent="0.2">
      <c r="A12" s="67" t="s">
        <v>34</v>
      </c>
      <c r="B12" s="74">
        <f>ROUND(FIRE0801_raw!B15,3)</f>
        <v>1.2999999999999999E-2</v>
      </c>
      <c r="C12" s="74">
        <f>ROUND(FIRE0801_raw!C15,3)</f>
        <v>3.6999999999999998E-2</v>
      </c>
      <c r="D12" s="74"/>
      <c r="E12" s="74">
        <f>ROUND(FIRE0801_raw!E15,3)</f>
        <v>1.4E-2</v>
      </c>
      <c r="F12" s="74">
        <f>ROUND(FIRE0801_raw!F15,3)</f>
        <v>4.1000000000000002E-2</v>
      </c>
      <c r="G12" s="42"/>
      <c r="H12" s="42"/>
      <c r="I12" s="42"/>
      <c r="J12" s="42"/>
      <c r="K12" s="42"/>
      <c r="L12" s="42"/>
      <c r="M12" s="42"/>
      <c r="N12" s="42"/>
      <c r="O12" s="42"/>
      <c r="P12" s="42"/>
      <c r="Q12" s="42"/>
      <c r="R12" s="42"/>
    </row>
    <row r="13" spans="1:18" x14ac:dyDescent="0.2">
      <c r="A13" s="67" t="s">
        <v>35</v>
      </c>
      <c r="B13" s="74">
        <f>ROUND(FIRE0801_raw!B16,3)</f>
        <v>1.6E-2</v>
      </c>
      <c r="C13" s="74">
        <f>ROUND(FIRE0801_raw!C16,3)</f>
        <v>4.8000000000000001E-2</v>
      </c>
      <c r="D13" s="74"/>
      <c r="E13" s="74">
        <f>ROUND(FIRE0801_raw!E16,3)</f>
        <v>0.02</v>
      </c>
      <c r="F13" s="74">
        <f>ROUND(FIRE0801_raw!F16,3)</f>
        <v>5.1999999999999998E-2</v>
      </c>
      <c r="G13" s="42"/>
      <c r="H13" s="42"/>
      <c r="I13" s="42"/>
      <c r="J13" s="42"/>
      <c r="K13" s="42"/>
      <c r="L13" s="42"/>
      <c r="M13" s="42"/>
      <c r="N13" s="42"/>
      <c r="O13" s="42"/>
      <c r="P13" s="42"/>
      <c r="Q13" s="42"/>
      <c r="R13" s="42"/>
    </row>
    <row r="14" spans="1:18" x14ac:dyDescent="0.2">
      <c r="A14" s="67" t="s">
        <v>36</v>
      </c>
      <c r="B14" s="74">
        <f>ROUND(FIRE0801_raw!B17,3)</f>
        <v>0.02</v>
      </c>
      <c r="C14" s="74">
        <f>ROUND(FIRE0801_raw!C17,3)</f>
        <v>4.1000000000000002E-2</v>
      </c>
      <c r="D14" s="74"/>
      <c r="E14" s="74">
        <f>ROUND(FIRE0801_raw!E17,3)</f>
        <v>2.5999999999999999E-2</v>
      </c>
      <c r="F14" s="74">
        <f>ROUND(FIRE0801_raw!F17,3)</f>
        <v>5.1999999999999998E-2</v>
      </c>
      <c r="G14" s="42"/>
      <c r="H14" s="42"/>
      <c r="I14" s="42"/>
      <c r="J14" s="42"/>
      <c r="K14" s="42"/>
      <c r="L14" s="42"/>
      <c r="M14" s="42"/>
      <c r="N14" s="42"/>
      <c r="O14" s="42"/>
      <c r="P14" s="42"/>
      <c r="Q14" s="42"/>
      <c r="R14" s="42"/>
    </row>
    <row r="15" spans="1:18" x14ac:dyDescent="0.2">
      <c r="A15" s="67" t="s">
        <v>37</v>
      </c>
      <c r="B15" s="74">
        <f>ROUND(FIRE0801_raw!B18,3)</f>
        <v>2.3E-2</v>
      </c>
      <c r="C15" s="74">
        <f>ROUND(FIRE0801_raw!C18,3)</f>
        <v>2.5999999999999999E-2</v>
      </c>
      <c r="D15" s="74"/>
      <c r="E15" s="74">
        <f>ROUND(FIRE0801_raw!E18,3)</f>
        <v>3.2000000000000001E-2</v>
      </c>
      <c r="F15" s="74">
        <f>ROUND(FIRE0801_raw!F18,3)</f>
        <v>1.7000000000000001E-2</v>
      </c>
      <c r="G15" s="42"/>
      <c r="H15" s="42"/>
      <c r="I15" s="42"/>
      <c r="J15" s="42"/>
      <c r="K15" s="42"/>
      <c r="L15" s="42"/>
      <c r="M15" s="42"/>
      <c r="N15" s="42"/>
      <c r="O15" s="42"/>
      <c r="P15" s="42"/>
      <c r="Q15" s="42"/>
      <c r="R15" s="42"/>
    </row>
    <row r="16" spans="1:18" x14ac:dyDescent="0.2">
      <c r="A16" s="67" t="s">
        <v>38</v>
      </c>
      <c r="B16" s="74">
        <f>ROUND(FIRE0801_raw!B19,3)</f>
        <v>2.7E-2</v>
      </c>
      <c r="C16" s="74">
        <f>ROUND(FIRE0801_raw!C19,3)</f>
        <v>5.5E-2</v>
      </c>
      <c r="D16" s="74"/>
      <c r="E16" s="74">
        <f>ROUND(FIRE0801_raw!E19,3)</f>
        <v>4.1000000000000002E-2</v>
      </c>
      <c r="F16" s="74">
        <f>ROUND(FIRE0801_raw!F19,3)</f>
        <v>4.7E-2</v>
      </c>
      <c r="G16" s="42"/>
      <c r="H16" s="42"/>
      <c r="I16" s="42"/>
      <c r="J16" s="42"/>
      <c r="K16" s="42"/>
      <c r="L16" s="42"/>
      <c r="M16" s="42"/>
      <c r="N16" s="42"/>
      <c r="O16" s="42"/>
      <c r="P16" s="42"/>
      <c r="Q16" s="42"/>
      <c r="R16" s="42"/>
    </row>
    <row r="17" spans="1:18" x14ac:dyDescent="0.2">
      <c r="A17" s="67" t="s">
        <v>39</v>
      </c>
      <c r="B17" s="74">
        <f>ROUND(FIRE0801_raw!B20,3)</f>
        <v>3.3000000000000002E-2</v>
      </c>
      <c r="C17" s="74">
        <f>ROUND(FIRE0801_raw!C20,3)</f>
        <v>4.8000000000000001E-2</v>
      </c>
      <c r="D17" s="74"/>
      <c r="E17" s="74">
        <f>ROUND(FIRE0801_raw!E20,3)</f>
        <v>4.8000000000000001E-2</v>
      </c>
      <c r="F17" s="74">
        <f>ROUND(FIRE0801_raw!F20,3)</f>
        <v>5.1999999999999998E-2</v>
      </c>
      <c r="G17" s="42"/>
      <c r="H17" s="42"/>
      <c r="I17" s="42"/>
      <c r="J17" s="42"/>
      <c r="K17" s="42"/>
      <c r="L17" s="42"/>
      <c r="M17" s="42"/>
      <c r="N17" s="42"/>
      <c r="O17" s="42"/>
      <c r="P17" s="42"/>
      <c r="Q17" s="42"/>
      <c r="R17" s="42"/>
    </row>
    <row r="18" spans="1:18" x14ac:dyDescent="0.2">
      <c r="A18" s="67" t="s">
        <v>40</v>
      </c>
      <c r="B18" s="74">
        <f>ROUND(FIRE0801_raw!B21,3)</f>
        <v>4.1000000000000002E-2</v>
      </c>
      <c r="C18" s="74">
        <f>ROUND(FIRE0801_raw!C21,3)</f>
        <v>5.8999999999999997E-2</v>
      </c>
      <c r="D18" s="74"/>
      <c r="E18" s="74">
        <f>ROUND(FIRE0801_raw!E21,3)</f>
        <v>5.8000000000000003E-2</v>
      </c>
      <c r="F18" s="74">
        <f>ROUND(FIRE0801_raw!F21,3)</f>
        <v>4.1000000000000002E-2</v>
      </c>
      <c r="G18" s="42"/>
      <c r="H18" s="42"/>
      <c r="I18" s="42"/>
      <c r="J18" s="42"/>
      <c r="K18" s="42"/>
      <c r="L18" s="42"/>
      <c r="M18" s="42"/>
      <c r="N18" s="42"/>
      <c r="O18" s="42"/>
      <c r="P18" s="42"/>
      <c r="Q18" s="42"/>
      <c r="R18" s="42"/>
    </row>
    <row r="19" spans="1:18" x14ac:dyDescent="0.2">
      <c r="A19" s="67" t="s">
        <v>3</v>
      </c>
      <c r="B19" s="74">
        <f>ROUND(FIRE0801_raw!B22,3)</f>
        <v>4.4999999999999998E-2</v>
      </c>
      <c r="C19" s="74">
        <f>ROUND(FIRE0801_raw!C22,3)</f>
        <v>0.03</v>
      </c>
      <c r="D19" s="74"/>
      <c r="E19" s="74">
        <f>ROUND(FIRE0801_raw!E22,3)</f>
        <v>0.06</v>
      </c>
      <c r="F19" s="74">
        <f>ROUND(FIRE0801_raw!F22,3)</f>
        <v>4.1000000000000002E-2</v>
      </c>
      <c r="G19" s="42"/>
      <c r="H19" s="42"/>
      <c r="I19" s="42"/>
      <c r="J19" s="42"/>
      <c r="K19" s="42"/>
      <c r="L19" s="42"/>
      <c r="M19" s="42"/>
      <c r="N19" s="42"/>
      <c r="O19" s="42"/>
      <c r="P19" s="42"/>
      <c r="Q19" s="42"/>
      <c r="R19" s="42"/>
    </row>
    <row r="20" spans="1:18" x14ac:dyDescent="0.2">
      <c r="A20" s="67" t="s">
        <v>4</v>
      </c>
      <c r="B20" s="74">
        <f>ROUND(FIRE0801_raw!B23,3)</f>
        <v>0.05</v>
      </c>
      <c r="C20" s="74">
        <f>ROUND(FIRE0801_raw!C23,3)</f>
        <v>3.3000000000000002E-2</v>
      </c>
      <c r="D20" s="74"/>
      <c r="E20" s="74">
        <f>ROUND(FIRE0801_raw!E23,3)</f>
        <v>5.6000000000000001E-2</v>
      </c>
      <c r="F20" s="74">
        <f>ROUND(FIRE0801_raw!F23,3)</f>
        <v>2.3E-2</v>
      </c>
      <c r="G20" s="42"/>
      <c r="H20" s="42"/>
      <c r="I20" s="42"/>
      <c r="J20" s="42"/>
      <c r="K20" s="42"/>
      <c r="L20" s="42"/>
      <c r="M20" s="42"/>
      <c r="N20" s="42"/>
      <c r="O20" s="42"/>
      <c r="P20" s="42"/>
      <c r="Q20" s="42"/>
      <c r="R20" s="42"/>
    </row>
    <row r="21" spans="1:18" x14ac:dyDescent="0.2">
      <c r="A21" s="67" t="s">
        <v>5</v>
      </c>
      <c r="B21" s="74">
        <f>ROUND(FIRE0801_raw!B24,3)</f>
        <v>5.8999999999999997E-2</v>
      </c>
      <c r="C21" s="74">
        <f>ROUND(FIRE0801_raw!C24,3)</f>
        <v>3.6999999999999998E-2</v>
      </c>
      <c r="D21" s="74"/>
      <c r="E21" s="74">
        <f>ROUND(FIRE0801_raw!E24,3)</f>
        <v>6.0999999999999999E-2</v>
      </c>
      <c r="F21" s="74">
        <f>ROUND(FIRE0801_raw!F24,3)</f>
        <v>2.9000000000000001E-2</v>
      </c>
      <c r="G21" s="42"/>
      <c r="H21" s="42"/>
      <c r="I21" s="42"/>
      <c r="J21" s="42"/>
      <c r="K21" s="42"/>
      <c r="L21" s="42"/>
      <c r="M21" s="42"/>
      <c r="N21" s="42"/>
      <c r="O21" s="42"/>
      <c r="P21" s="42"/>
      <c r="Q21" s="42"/>
      <c r="R21" s="42"/>
    </row>
    <row r="22" spans="1:18" x14ac:dyDescent="0.2">
      <c r="A22" s="67" t="s">
        <v>6</v>
      </c>
      <c r="B22" s="74">
        <f>ROUND(FIRE0801_raw!B25,3)</f>
        <v>7.0000000000000007E-2</v>
      </c>
      <c r="C22" s="74">
        <f>ROUND(FIRE0801_raw!C25,3)</f>
        <v>3.3000000000000002E-2</v>
      </c>
      <c r="D22" s="74"/>
      <c r="E22" s="74">
        <f>ROUND(FIRE0801_raw!E25,3)</f>
        <v>6.7000000000000004E-2</v>
      </c>
      <c r="F22" s="74">
        <f>ROUND(FIRE0801_raw!F25,3)</f>
        <v>1.2E-2</v>
      </c>
      <c r="G22" s="42"/>
      <c r="H22" s="42"/>
      <c r="I22" s="42"/>
      <c r="J22" s="42"/>
      <c r="K22" s="42"/>
      <c r="L22" s="42"/>
      <c r="M22" s="42"/>
      <c r="N22" s="42"/>
      <c r="O22" s="42"/>
      <c r="P22" s="42"/>
      <c r="Q22" s="42"/>
      <c r="R22" s="42"/>
    </row>
    <row r="23" spans="1:18" x14ac:dyDescent="0.2">
      <c r="A23" s="67" t="s">
        <v>7</v>
      </c>
      <c r="B23" s="74">
        <f>ROUND(FIRE0801_raw!B26,3)</f>
        <v>8.4000000000000005E-2</v>
      </c>
      <c r="C23" s="74">
        <f>ROUND(FIRE0801_raw!C26,3)</f>
        <v>4.8000000000000001E-2</v>
      </c>
      <c r="D23" s="74"/>
      <c r="E23" s="74">
        <f>ROUND(FIRE0801_raw!E26,3)</f>
        <v>7.6999999999999999E-2</v>
      </c>
      <c r="F23" s="74">
        <f>ROUND(FIRE0801_raw!F26,3)</f>
        <v>4.7E-2</v>
      </c>
      <c r="G23" s="42"/>
      <c r="H23" s="42"/>
      <c r="I23" s="42"/>
      <c r="J23" s="42"/>
      <c r="K23" s="42"/>
      <c r="L23" s="42"/>
      <c r="M23" s="42"/>
      <c r="N23" s="42"/>
      <c r="O23" s="42"/>
      <c r="P23" s="42"/>
      <c r="Q23" s="42"/>
      <c r="R23" s="42"/>
    </row>
    <row r="24" spans="1:18" x14ac:dyDescent="0.2">
      <c r="A24" s="67" t="s">
        <v>8</v>
      </c>
      <c r="B24" s="74">
        <f>ROUND(FIRE0801_raw!B27,3)</f>
        <v>8.8999999999999996E-2</v>
      </c>
      <c r="C24" s="74">
        <f>ROUND(FIRE0801_raw!C27,3)</f>
        <v>2.1999999999999999E-2</v>
      </c>
      <c r="D24" s="74"/>
      <c r="E24" s="74">
        <f>ROUND(FIRE0801_raw!E27,3)</f>
        <v>7.4999999999999997E-2</v>
      </c>
      <c r="F24" s="74">
        <f>ROUND(FIRE0801_raw!F27,3)</f>
        <v>2.3E-2</v>
      </c>
      <c r="G24" s="42"/>
      <c r="H24" s="42"/>
      <c r="I24" s="42"/>
      <c r="J24" s="42"/>
      <c r="K24" s="42"/>
      <c r="L24" s="42"/>
      <c r="M24" s="42"/>
      <c r="N24" s="42"/>
      <c r="O24" s="42"/>
      <c r="P24" s="42"/>
      <c r="Q24" s="42"/>
      <c r="R24" s="42"/>
    </row>
    <row r="25" spans="1:18" x14ac:dyDescent="0.2">
      <c r="A25" s="67" t="s">
        <v>9</v>
      </c>
      <c r="B25" s="74">
        <f>ROUND(FIRE0801_raw!B28,3)</f>
        <v>0.09</v>
      </c>
      <c r="C25" s="74">
        <f>ROUND(FIRE0801_raw!C28,3)</f>
        <v>3.3000000000000002E-2</v>
      </c>
      <c r="D25" s="74"/>
      <c r="E25" s="74">
        <f>ROUND(FIRE0801_raw!E28,3)</f>
        <v>6.8000000000000005E-2</v>
      </c>
      <c r="F25" s="74">
        <f>ROUND(FIRE0801_raw!F28,3)</f>
        <v>4.1000000000000002E-2</v>
      </c>
      <c r="G25" s="42"/>
      <c r="H25" s="42"/>
      <c r="I25" s="42"/>
      <c r="J25" s="42"/>
      <c r="K25" s="42"/>
      <c r="L25" s="42"/>
      <c r="M25" s="42"/>
      <c r="N25" s="42"/>
      <c r="O25" s="42"/>
      <c r="P25" s="42"/>
      <c r="Q25" s="42"/>
      <c r="R25" s="42"/>
    </row>
    <row r="26" spans="1:18" x14ac:dyDescent="0.2">
      <c r="A26" s="67" t="s">
        <v>10</v>
      </c>
      <c r="B26" s="74">
        <f>ROUND(FIRE0801_raw!B29,3)</f>
        <v>0.08</v>
      </c>
      <c r="C26" s="74">
        <f>ROUND(FIRE0801_raw!C29,3)</f>
        <v>4.3999999999999997E-2</v>
      </c>
      <c r="D26" s="74"/>
      <c r="E26" s="74">
        <f>ROUND(FIRE0801_raw!E29,3)</f>
        <v>0.06</v>
      </c>
      <c r="F26" s="74">
        <f>ROUND(FIRE0801_raw!F29,3)</f>
        <v>5.1999999999999998E-2</v>
      </c>
      <c r="G26" s="42"/>
      <c r="H26" s="42"/>
      <c r="I26" s="42"/>
      <c r="J26" s="42"/>
      <c r="K26" s="42"/>
      <c r="L26" s="42"/>
      <c r="M26" s="42"/>
      <c r="N26" s="42"/>
      <c r="O26" s="42"/>
      <c r="P26" s="42"/>
      <c r="Q26" s="42"/>
      <c r="R26" s="42"/>
    </row>
    <row r="27" spans="1:18" x14ac:dyDescent="0.2">
      <c r="A27" s="67" t="s">
        <v>11</v>
      </c>
      <c r="B27" s="74">
        <f>ROUND(FIRE0801_raw!B30,3)</f>
        <v>6.5000000000000002E-2</v>
      </c>
      <c r="C27" s="74">
        <f>ROUND(FIRE0801_raw!C30,3)</f>
        <v>5.8999999999999997E-2</v>
      </c>
      <c r="D27" s="74"/>
      <c r="E27" s="74">
        <f>ROUND(FIRE0801_raw!E30,3)</f>
        <v>5.0999999999999997E-2</v>
      </c>
      <c r="F27" s="74">
        <f>ROUND(FIRE0801_raw!F30,3)</f>
        <v>5.8000000000000003E-2</v>
      </c>
      <c r="G27" s="42"/>
      <c r="H27" s="42"/>
      <c r="I27" s="42"/>
      <c r="J27" s="42"/>
      <c r="K27" s="42"/>
      <c r="L27" s="42"/>
      <c r="M27" s="42"/>
      <c r="N27" s="42"/>
      <c r="O27" s="42"/>
      <c r="P27" s="42"/>
      <c r="Q27" s="42"/>
      <c r="R27" s="42"/>
    </row>
    <row r="28" spans="1:18" x14ac:dyDescent="0.2">
      <c r="A28" s="67" t="s">
        <v>12</v>
      </c>
      <c r="B28" s="74">
        <f>ROUND(FIRE0801_raw!B31,3)</f>
        <v>4.7E-2</v>
      </c>
      <c r="C28" s="74">
        <f>ROUND(FIRE0801_raw!C31,3)</f>
        <v>4.8000000000000001E-2</v>
      </c>
      <c r="D28" s="74"/>
      <c r="E28" s="74">
        <f>ROUND(FIRE0801_raw!E31,3)</f>
        <v>0.04</v>
      </c>
      <c r="F28" s="74">
        <f>ROUND(FIRE0801_raw!F31,3)</f>
        <v>5.1999999999999998E-2</v>
      </c>
      <c r="G28" s="42"/>
      <c r="H28" s="42"/>
      <c r="I28" s="42"/>
      <c r="J28" s="42"/>
      <c r="K28" s="42"/>
      <c r="L28" s="42"/>
      <c r="M28" s="42"/>
      <c r="N28" s="42"/>
      <c r="O28" s="42"/>
      <c r="P28" s="42"/>
      <c r="Q28" s="42"/>
      <c r="R28" s="42"/>
    </row>
    <row r="29" spans="1:18" ht="15.75" thickBot="1" x14ac:dyDescent="0.25">
      <c r="A29" s="50" t="s">
        <v>13</v>
      </c>
      <c r="B29" s="75">
        <f>ROUND(FIRE0801_raw!B32,3)</f>
        <v>3.5999999999999997E-2</v>
      </c>
      <c r="C29" s="75">
        <f>ROUND(FIRE0801_raw!C32,3)</f>
        <v>4.8000000000000001E-2</v>
      </c>
      <c r="D29" s="75"/>
      <c r="E29" s="75">
        <f>ROUND(FIRE0801_raw!E32,3)</f>
        <v>3.1E-2</v>
      </c>
      <c r="F29" s="75">
        <f>ROUND(FIRE0801_raw!F32,3)</f>
        <v>2.9000000000000001E-2</v>
      </c>
      <c r="G29" s="42"/>
      <c r="H29" s="42"/>
      <c r="I29" s="42"/>
      <c r="J29" s="42"/>
      <c r="K29" s="42"/>
      <c r="L29" s="42"/>
      <c r="M29" s="42"/>
      <c r="N29" s="42"/>
      <c r="O29" s="42"/>
      <c r="P29" s="42"/>
      <c r="Q29" s="42"/>
      <c r="R29" s="42"/>
    </row>
    <row r="30" spans="1:18" ht="28.5" customHeight="1" x14ac:dyDescent="0.2">
      <c r="A30" s="46" t="s">
        <v>27</v>
      </c>
      <c r="B30" s="46"/>
      <c r="C30" s="46"/>
      <c r="D30" s="46"/>
      <c r="E30" s="46"/>
      <c r="F30" s="46"/>
      <c r="G30" s="42"/>
      <c r="H30" s="42"/>
      <c r="I30" s="42"/>
      <c r="J30" s="42"/>
      <c r="K30" s="42"/>
      <c r="L30" s="42"/>
      <c r="M30" s="42"/>
      <c r="N30" s="42"/>
      <c r="O30" s="42"/>
      <c r="P30" s="42"/>
      <c r="Q30" s="42"/>
      <c r="R30" s="42"/>
    </row>
    <row r="31" spans="1:18" ht="15" customHeight="1" x14ac:dyDescent="0.2">
      <c r="A31" s="46" t="s">
        <v>57</v>
      </c>
      <c r="B31" s="57"/>
      <c r="C31" s="57"/>
      <c r="D31" s="57"/>
      <c r="E31" s="57"/>
      <c r="F31" s="57"/>
      <c r="G31" s="57"/>
      <c r="H31" s="57"/>
      <c r="I31" s="57"/>
      <c r="J31" s="57"/>
      <c r="K31" s="42"/>
      <c r="L31" s="42"/>
      <c r="M31" s="42"/>
      <c r="N31" s="42"/>
      <c r="O31" s="42"/>
      <c r="P31" s="42"/>
      <c r="Q31" s="42"/>
      <c r="R31" s="42"/>
    </row>
    <row r="32" spans="1:18" x14ac:dyDescent="0.2">
      <c r="A32" s="46" t="s">
        <v>58</v>
      </c>
      <c r="B32" s="42"/>
      <c r="C32" s="42"/>
      <c r="D32" s="42"/>
      <c r="E32" s="42"/>
      <c r="F32" s="42"/>
      <c r="G32" s="42"/>
      <c r="H32" s="42"/>
      <c r="I32" s="42"/>
      <c r="J32" s="42"/>
      <c r="K32" s="42"/>
      <c r="L32" s="42"/>
      <c r="M32" s="42"/>
      <c r="N32" s="42"/>
      <c r="O32" s="42"/>
      <c r="P32" s="42"/>
      <c r="Q32" s="42"/>
      <c r="R32" s="42"/>
    </row>
    <row r="33" spans="1:18" s="58" customFormat="1" ht="27.75" customHeight="1" x14ac:dyDescent="0.25">
      <c r="A33" s="58" t="s">
        <v>128</v>
      </c>
    </row>
    <row r="34" spans="1:18" s="68" customFormat="1" x14ac:dyDescent="0.25">
      <c r="A34" s="68" t="s">
        <v>129</v>
      </c>
    </row>
    <row r="35" spans="1:18" s="68" customFormat="1" x14ac:dyDescent="0.25">
      <c r="A35" s="68" t="s">
        <v>130</v>
      </c>
    </row>
    <row r="36" spans="1:18" ht="29.25" customHeight="1" x14ac:dyDescent="0.25">
      <c r="A36" s="58" t="s">
        <v>21</v>
      </c>
      <c r="B36" s="42"/>
      <c r="C36" s="42"/>
      <c r="D36" s="42"/>
      <c r="E36" s="42"/>
      <c r="F36" s="42"/>
      <c r="G36" s="42"/>
      <c r="H36" s="42"/>
      <c r="I36" s="42"/>
      <c r="J36" s="42"/>
      <c r="K36" s="42"/>
      <c r="L36" s="42"/>
      <c r="M36" s="42"/>
      <c r="N36" s="42"/>
      <c r="O36" s="42"/>
      <c r="P36" s="42"/>
      <c r="Q36" s="42"/>
      <c r="R36" s="42"/>
    </row>
    <row r="37" spans="1:18" s="40" customFormat="1" x14ac:dyDescent="0.2">
      <c r="A37" s="42" t="s">
        <v>89</v>
      </c>
      <c r="B37" s="69"/>
      <c r="C37" s="69"/>
      <c r="D37" s="69"/>
      <c r="E37" s="69"/>
      <c r="F37" s="69"/>
      <c r="G37" s="59"/>
      <c r="H37" s="59"/>
      <c r="I37" s="59"/>
      <c r="J37" s="59"/>
      <c r="K37" s="59"/>
      <c r="L37" s="59"/>
      <c r="M37" s="59"/>
      <c r="N37" s="59"/>
      <c r="O37" s="59"/>
      <c r="P37" s="59"/>
      <c r="Q37" s="59"/>
      <c r="R37" s="59"/>
    </row>
    <row r="38" spans="1:18" ht="15" customHeight="1" x14ac:dyDescent="0.2">
      <c r="A38" s="69" t="s">
        <v>90</v>
      </c>
      <c r="B38" s="69"/>
      <c r="C38" s="69"/>
      <c r="D38" s="69"/>
      <c r="E38" s="69"/>
      <c r="F38" s="69"/>
      <c r="G38" s="42"/>
      <c r="H38" s="42"/>
      <c r="I38" s="42"/>
      <c r="J38" s="42"/>
      <c r="K38" s="42"/>
      <c r="L38" s="42"/>
      <c r="M38" s="42"/>
      <c r="N38" s="42"/>
      <c r="O38" s="42"/>
      <c r="P38" s="42"/>
      <c r="Q38" s="42"/>
      <c r="R38" s="42"/>
    </row>
    <row r="39" spans="1:18" ht="31.5" customHeight="1" x14ac:dyDescent="0.2">
      <c r="A39" s="42" t="str">
        <f>_xlfn.CONCAT("The data in this table are consistent with records that reached the IRS by ",config!B3,".")</f>
        <v>The data in this table are consistent with records that reached the IRS by 1 May 2025.</v>
      </c>
      <c r="B39" s="46"/>
      <c r="C39" s="46"/>
      <c r="D39" s="46"/>
      <c r="E39" s="46"/>
      <c r="F39" s="46"/>
      <c r="G39" s="42"/>
      <c r="H39" s="42"/>
      <c r="I39" s="42"/>
      <c r="J39" s="42"/>
      <c r="K39" s="42"/>
      <c r="L39" s="42"/>
      <c r="M39" s="42"/>
      <c r="N39" s="42"/>
      <c r="O39" s="42"/>
      <c r="P39" s="42"/>
      <c r="Q39" s="42"/>
      <c r="R39" s="42"/>
    </row>
    <row r="40" spans="1:18" ht="24.95" customHeight="1" x14ac:dyDescent="0.2">
      <c r="A40" s="42" t="s">
        <v>22</v>
      </c>
      <c r="B40" s="60"/>
      <c r="C40" s="60"/>
      <c r="D40" s="60"/>
      <c r="E40" s="60"/>
      <c r="F40" s="60"/>
      <c r="G40" s="42"/>
      <c r="H40" s="42"/>
      <c r="I40" s="42"/>
      <c r="J40" s="42"/>
      <c r="K40" s="42"/>
      <c r="L40" s="42"/>
      <c r="M40" s="42"/>
      <c r="N40" s="42"/>
      <c r="O40" s="42"/>
      <c r="P40" s="42"/>
      <c r="Q40" s="42"/>
      <c r="R40" s="42"/>
    </row>
    <row r="41" spans="1:18" x14ac:dyDescent="0.2">
      <c r="A41" s="60" t="s">
        <v>23</v>
      </c>
      <c r="B41" s="46"/>
      <c r="C41" s="46"/>
      <c r="D41" s="46"/>
      <c r="E41" s="46"/>
      <c r="F41" s="46"/>
      <c r="G41" s="42"/>
      <c r="H41" s="42"/>
      <c r="I41" s="42"/>
      <c r="J41" s="42"/>
      <c r="K41" s="42"/>
      <c r="L41" s="42"/>
      <c r="M41" s="42"/>
      <c r="N41" s="42"/>
      <c r="O41" s="42"/>
      <c r="P41" s="42"/>
      <c r="Q41" s="42"/>
      <c r="R41" s="42"/>
    </row>
    <row r="42" spans="1:18" ht="28.5" customHeight="1" x14ac:dyDescent="0.2">
      <c r="A42" s="60" t="s">
        <v>104</v>
      </c>
      <c r="B42" s="42"/>
      <c r="C42" s="42"/>
      <c r="D42" s="42"/>
      <c r="E42" s="60"/>
      <c r="F42" s="70"/>
      <c r="G42" s="42"/>
      <c r="H42" s="42" t="s">
        <v>20</v>
      </c>
      <c r="I42" s="42"/>
      <c r="J42" s="42"/>
      <c r="K42" s="42"/>
      <c r="L42" s="42"/>
      <c r="M42" s="42"/>
      <c r="N42" s="42"/>
      <c r="O42" s="42"/>
      <c r="P42" s="42"/>
      <c r="Q42" s="42"/>
      <c r="R42" s="42"/>
    </row>
    <row r="43" spans="1:18" ht="24.95" customHeight="1" x14ac:dyDescent="0.2">
      <c r="A43" s="42" t="s">
        <v>122</v>
      </c>
      <c r="B43" s="60"/>
      <c r="C43" s="60"/>
      <c r="D43" s="42"/>
      <c r="E43" s="46"/>
      <c r="F43" s="70"/>
      <c r="G43" s="42"/>
      <c r="H43" s="44" t="s">
        <v>118</v>
      </c>
      <c r="I43" s="42"/>
      <c r="J43" s="42"/>
      <c r="K43" s="42"/>
      <c r="L43" s="42"/>
      <c r="M43" s="42"/>
      <c r="N43" s="42"/>
      <c r="O43" s="42"/>
      <c r="P43" s="42"/>
      <c r="Q43" s="42"/>
      <c r="R43" s="42"/>
    </row>
    <row r="44" spans="1:18" x14ac:dyDescent="0.2">
      <c r="A44" s="71" t="s">
        <v>123</v>
      </c>
      <c r="B44" s="42"/>
      <c r="C44" s="42"/>
      <c r="D44" s="42"/>
      <c r="E44" s="42"/>
      <c r="F44" s="42"/>
      <c r="G44" s="42"/>
      <c r="H44" s="42" t="s">
        <v>101</v>
      </c>
      <c r="I44" s="42"/>
      <c r="J44" s="42"/>
      <c r="K44" s="42"/>
      <c r="L44" s="42"/>
      <c r="M44" s="42"/>
      <c r="N44" s="42"/>
      <c r="O44" s="42"/>
      <c r="P44" s="42"/>
      <c r="Q44" s="42"/>
      <c r="R44" s="42"/>
    </row>
    <row r="45" spans="1:18" x14ac:dyDescent="0.2">
      <c r="A45" s="72" t="s">
        <v>91</v>
      </c>
      <c r="B45" s="42"/>
      <c r="C45" s="42"/>
      <c r="D45" s="42"/>
      <c r="E45" s="42"/>
      <c r="F45" s="42"/>
      <c r="G45" s="42"/>
      <c r="H45" s="42" t="s">
        <v>100</v>
      </c>
      <c r="I45" s="42"/>
      <c r="J45" s="42"/>
      <c r="K45" s="42"/>
      <c r="L45" s="42"/>
      <c r="M45" s="42"/>
      <c r="N45" s="42"/>
      <c r="O45" s="42"/>
      <c r="P45" s="42"/>
      <c r="Q45" s="42"/>
      <c r="R45" s="42"/>
    </row>
    <row r="46" spans="1:18" x14ac:dyDescent="0.2">
      <c r="A46" s="42"/>
      <c r="B46" s="42"/>
      <c r="C46" s="42"/>
      <c r="D46" s="42"/>
      <c r="E46" s="42"/>
      <c r="F46" s="42"/>
      <c r="G46" s="42"/>
      <c r="H46" s="42" t="s">
        <v>99</v>
      </c>
      <c r="I46" s="42"/>
      <c r="J46" s="42"/>
      <c r="K46" s="42"/>
      <c r="L46" s="42"/>
      <c r="M46" s="42"/>
      <c r="N46" s="42"/>
      <c r="O46" s="42"/>
      <c r="P46" s="42"/>
      <c r="Q46" s="42"/>
      <c r="R46" s="42"/>
    </row>
    <row r="47" spans="1:18" x14ac:dyDescent="0.2">
      <c r="A47" s="42"/>
      <c r="B47" s="42"/>
      <c r="C47" s="42"/>
      <c r="D47" s="42"/>
      <c r="E47" s="42"/>
      <c r="F47" s="42"/>
      <c r="G47" s="42"/>
      <c r="H47" s="42" t="s">
        <v>83</v>
      </c>
      <c r="I47" s="42"/>
      <c r="J47" s="42"/>
      <c r="K47" s="42"/>
      <c r="L47" s="42"/>
      <c r="M47" s="42"/>
      <c r="N47" s="42"/>
      <c r="O47" s="42"/>
      <c r="P47" s="42"/>
      <c r="Q47" s="42"/>
      <c r="R47" s="42"/>
    </row>
    <row r="48" spans="1:18" x14ac:dyDescent="0.2">
      <c r="A48" s="42"/>
      <c r="B48" s="42"/>
      <c r="C48" s="42"/>
      <c r="D48" s="42"/>
      <c r="E48" s="42"/>
      <c r="F48" s="42"/>
      <c r="G48" s="42"/>
      <c r="H48" s="42" t="s">
        <v>44</v>
      </c>
      <c r="I48" s="42"/>
      <c r="J48" s="42"/>
      <c r="K48" s="42"/>
      <c r="L48" s="42"/>
      <c r="M48" s="42"/>
      <c r="N48" s="42"/>
      <c r="O48" s="42"/>
      <c r="P48" s="42"/>
      <c r="Q48" s="42"/>
      <c r="R48" s="42"/>
    </row>
    <row r="49" spans="1:18" x14ac:dyDescent="0.2">
      <c r="A49" s="42"/>
      <c r="B49" s="42"/>
      <c r="C49" s="42"/>
      <c r="D49" s="42"/>
      <c r="E49" s="42"/>
      <c r="F49" s="42"/>
      <c r="G49" s="42"/>
      <c r="H49" s="42" t="s">
        <v>43</v>
      </c>
      <c r="I49" s="42"/>
      <c r="J49" s="42"/>
      <c r="K49" s="42"/>
      <c r="L49" s="42"/>
      <c r="M49" s="42"/>
      <c r="N49" s="42"/>
      <c r="O49" s="42"/>
      <c r="P49" s="42"/>
      <c r="Q49" s="42"/>
      <c r="R49" s="42"/>
    </row>
    <row r="50" spans="1:18" x14ac:dyDescent="0.2">
      <c r="A50" s="42"/>
      <c r="B50" s="42"/>
      <c r="C50" s="42"/>
      <c r="D50" s="42"/>
      <c r="E50" s="42"/>
      <c r="F50" s="42"/>
      <c r="G50" s="42"/>
      <c r="H50" s="42" t="s">
        <v>42</v>
      </c>
      <c r="I50" s="42"/>
      <c r="J50" s="42"/>
      <c r="K50" s="42"/>
      <c r="L50" s="42"/>
      <c r="M50" s="42"/>
      <c r="N50" s="42"/>
      <c r="O50" s="42"/>
      <c r="P50" s="42"/>
      <c r="Q50" s="42"/>
      <c r="R50" s="42"/>
    </row>
    <row r="51" spans="1:18" x14ac:dyDescent="0.2">
      <c r="A51" s="42"/>
      <c r="B51" s="42"/>
      <c r="C51" s="42"/>
      <c r="D51" s="42"/>
      <c r="E51" s="42"/>
      <c r="F51" s="42"/>
      <c r="G51" s="42"/>
      <c r="H51" s="42" t="s">
        <v>41</v>
      </c>
      <c r="I51" s="42"/>
      <c r="J51" s="42"/>
      <c r="K51" s="42"/>
      <c r="L51" s="42"/>
      <c r="M51" s="42"/>
      <c r="N51" s="42"/>
      <c r="O51" s="42"/>
      <c r="P51" s="42"/>
      <c r="Q51" s="42"/>
      <c r="R51" s="42"/>
    </row>
    <row r="52" spans="1:18" x14ac:dyDescent="0.2">
      <c r="A52" s="42"/>
      <c r="B52" s="42"/>
      <c r="C52" s="42"/>
      <c r="D52" s="42"/>
      <c r="E52" s="42"/>
      <c r="F52" s="42"/>
      <c r="G52" s="42"/>
      <c r="H52" s="42" t="s">
        <v>28</v>
      </c>
      <c r="I52" s="42"/>
      <c r="J52" s="42"/>
      <c r="K52" s="42"/>
      <c r="L52" s="42"/>
      <c r="M52" s="42"/>
      <c r="N52" s="42"/>
      <c r="O52" s="42"/>
      <c r="P52" s="42"/>
      <c r="Q52" s="42"/>
      <c r="R52" s="42"/>
    </row>
    <row r="53" spans="1:18" x14ac:dyDescent="0.2">
      <c r="A53" s="42"/>
      <c r="B53" s="42"/>
      <c r="C53" s="42"/>
      <c r="D53" s="42"/>
      <c r="E53" s="42"/>
      <c r="F53" s="42"/>
      <c r="G53" s="42"/>
      <c r="H53" s="42" t="s">
        <v>18</v>
      </c>
      <c r="I53" s="42"/>
      <c r="J53" s="42"/>
      <c r="K53" s="42"/>
      <c r="L53" s="42"/>
      <c r="M53" s="42"/>
      <c r="N53" s="42"/>
      <c r="O53" s="42"/>
      <c r="P53" s="42"/>
      <c r="Q53" s="42"/>
      <c r="R53" s="42"/>
    </row>
    <row r="54" spans="1:18" x14ac:dyDescent="0.2">
      <c r="A54" s="42"/>
      <c r="B54" s="42"/>
      <c r="C54" s="42"/>
      <c r="D54" s="42"/>
      <c r="E54" s="42"/>
      <c r="F54" s="42"/>
      <c r="G54" s="42"/>
      <c r="H54" s="42" t="s">
        <v>17</v>
      </c>
      <c r="I54" s="42"/>
      <c r="J54" s="42"/>
      <c r="K54" s="42"/>
      <c r="L54" s="42"/>
      <c r="M54" s="42"/>
      <c r="N54" s="42"/>
      <c r="O54" s="42"/>
      <c r="P54" s="42"/>
      <c r="Q54" s="42"/>
      <c r="R54" s="42"/>
    </row>
    <row r="55" spans="1:18" x14ac:dyDescent="0.2">
      <c r="A55" s="42"/>
      <c r="B55" s="42"/>
      <c r="C55" s="42"/>
      <c r="D55" s="42"/>
      <c r="E55" s="42"/>
      <c r="F55" s="42"/>
      <c r="G55" s="42"/>
      <c r="H55" s="42" t="s">
        <v>16</v>
      </c>
      <c r="I55" s="42"/>
      <c r="J55" s="42"/>
      <c r="K55" s="42"/>
      <c r="L55" s="42"/>
      <c r="M55" s="42"/>
      <c r="N55" s="42"/>
      <c r="O55" s="42"/>
      <c r="P55" s="42"/>
      <c r="Q55" s="42"/>
      <c r="R55" s="42"/>
    </row>
    <row r="56" spans="1:18" x14ac:dyDescent="0.2">
      <c r="A56" s="42"/>
      <c r="B56" s="42"/>
      <c r="C56" s="42"/>
      <c r="D56" s="42"/>
      <c r="E56" s="42"/>
      <c r="F56" s="42"/>
      <c r="G56" s="42"/>
      <c r="H56" s="42" t="s">
        <v>15</v>
      </c>
      <c r="I56" s="42"/>
      <c r="J56" s="42"/>
      <c r="K56" s="42"/>
      <c r="L56" s="42"/>
      <c r="M56" s="42"/>
      <c r="N56" s="42"/>
      <c r="O56" s="42"/>
      <c r="P56" s="42"/>
      <c r="Q56" s="42"/>
      <c r="R56" s="42"/>
    </row>
    <row r="57" spans="1:18" x14ac:dyDescent="0.2">
      <c r="A57" s="42"/>
      <c r="B57" s="42"/>
      <c r="C57" s="42"/>
      <c r="D57" s="42"/>
      <c r="E57" s="42"/>
      <c r="F57" s="42"/>
      <c r="G57" s="42"/>
      <c r="H57" s="42" t="s">
        <v>14</v>
      </c>
      <c r="I57" s="42"/>
      <c r="J57" s="42"/>
      <c r="K57" s="42"/>
      <c r="L57" s="42"/>
      <c r="M57" s="42"/>
      <c r="N57" s="42"/>
      <c r="O57" s="42"/>
      <c r="P57" s="42"/>
      <c r="Q57" s="42"/>
      <c r="R57" s="42"/>
    </row>
  </sheetData>
  <dataConsolidate/>
  <phoneticPr fontId="15" type="noConversion"/>
  <dataValidations count="1">
    <dataValidation type="list" allowBlank="1" showInputMessage="1" showErrorMessage="1" sqref="A3" xr:uid="{28C14BC8-5A71-4527-9D9E-6E0A8274729C}">
      <formula1>$H$42:$H$57</formula1>
    </dataValidation>
  </dataValidations>
  <hyperlinks>
    <hyperlink ref="A41" r:id="rId1" xr:uid="{22130F61-0897-4B72-A7A1-660DE91EEC79}"/>
    <hyperlink ref="A42" r:id="rId2" display="The statistics in this table are National Statistics." xr:uid="{31F92963-0FD9-4AC1-A519-910B6114B0DD}"/>
    <hyperlink ref="A44" r:id="rId3" display="Please email us at firestatistics@communities.gov.uk" xr:uid="{31CF7093-6EF0-44D9-983C-D5F4F02A53D9}"/>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49718-701A-420B-8DBD-631C71B2A440}">
  <sheetPr codeName="Sheet2">
    <tabColor rgb="FFFF0000"/>
  </sheetPr>
  <dimension ref="A1:B9"/>
  <sheetViews>
    <sheetView zoomScaleNormal="100" workbookViewId="0">
      <selection activeCell="B1" sqref="B1"/>
    </sheetView>
  </sheetViews>
  <sheetFormatPr defaultRowHeight="15" x14ac:dyDescent="0.2"/>
  <cols>
    <col min="1" max="1" width="25.140625" style="15" bestFit="1" customWidth="1"/>
    <col min="2" max="2" width="14.5703125" style="15" bestFit="1" customWidth="1"/>
    <col min="3" max="16384" width="9.140625" style="15"/>
  </cols>
  <sheetData>
    <row r="1" spans="1:2" ht="15.75" x14ac:dyDescent="0.25">
      <c r="A1" s="14" t="s">
        <v>105</v>
      </c>
      <c r="B1" s="15" t="s">
        <v>127</v>
      </c>
    </row>
    <row r="2" spans="1:2" x14ac:dyDescent="0.2">
      <c r="A2" s="15" t="s">
        <v>106</v>
      </c>
      <c r="B2" s="15" t="s">
        <v>125</v>
      </c>
    </row>
    <row r="3" spans="1:2" x14ac:dyDescent="0.2">
      <c r="A3" s="15" t="s">
        <v>107</v>
      </c>
      <c r="B3" s="15" t="s">
        <v>119</v>
      </c>
    </row>
    <row r="4" spans="1:2" x14ac:dyDescent="0.2">
      <c r="A4" s="15" t="s">
        <v>108</v>
      </c>
      <c r="B4" s="15" t="s">
        <v>120</v>
      </c>
    </row>
    <row r="5" spans="1:2" x14ac:dyDescent="0.2">
      <c r="A5" s="15" t="s">
        <v>109</v>
      </c>
      <c r="B5" s="15" t="s">
        <v>110</v>
      </c>
    </row>
    <row r="6" spans="1:2" x14ac:dyDescent="0.2">
      <c r="A6" s="15" t="s">
        <v>111</v>
      </c>
      <c r="B6" s="15">
        <v>2025</v>
      </c>
    </row>
    <row r="7" spans="1:2" x14ac:dyDescent="0.2">
      <c r="A7" s="15" t="s">
        <v>112</v>
      </c>
      <c r="B7" s="15" t="s">
        <v>121</v>
      </c>
    </row>
    <row r="8" spans="1:2" x14ac:dyDescent="0.2">
      <c r="A8" s="15" t="s">
        <v>113</v>
      </c>
      <c r="B8" s="15">
        <v>2024</v>
      </c>
    </row>
    <row r="9" spans="1:2" x14ac:dyDescent="0.2">
      <c r="A9" s="15" t="s">
        <v>114</v>
      </c>
      <c r="B9" s="15" t="s">
        <v>118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9D37F-3151-4D07-9370-73CF0DE253D0}">
  <sheetPr codeName="Sheet10">
    <tabColor rgb="FFFF0000"/>
  </sheetPr>
  <dimension ref="A1:P52"/>
  <sheetViews>
    <sheetView zoomScaleNormal="100" workbookViewId="0"/>
  </sheetViews>
  <sheetFormatPr defaultRowHeight="15" x14ac:dyDescent="0.2"/>
  <cols>
    <col min="1" max="1" width="9.140625" style="15"/>
    <col min="2" max="16" width="9.5703125" style="15" bestFit="1" customWidth="1"/>
    <col min="17" max="16384" width="9.140625" style="15"/>
  </cols>
  <sheetData>
    <row r="1" spans="1:16" ht="15.75" x14ac:dyDescent="0.25">
      <c r="A1" s="14" t="s">
        <v>1</v>
      </c>
      <c r="B1" s="15" t="s">
        <v>14</v>
      </c>
      <c r="C1" s="15" t="s">
        <v>15</v>
      </c>
      <c r="D1" s="15" t="s">
        <v>16</v>
      </c>
      <c r="E1" s="15" t="s">
        <v>17</v>
      </c>
      <c r="F1" s="15" t="s">
        <v>18</v>
      </c>
      <c r="G1" s="15" t="s">
        <v>28</v>
      </c>
      <c r="H1" s="15" t="s">
        <v>41</v>
      </c>
      <c r="I1" s="15" t="s">
        <v>42</v>
      </c>
      <c r="J1" s="15" t="s">
        <v>43</v>
      </c>
      <c r="K1" s="15" t="s">
        <v>44</v>
      </c>
      <c r="L1" s="15" t="s">
        <v>83</v>
      </c>
      <c r="M1" s="15" t="s">
        <v>99</v>
      </c>
      <c r="N1" s="15" t="s">
        <v>100</v>
      </c>
      <c r="O1" s="15" t="s">
        <v>101</v>
      </c>
      <c r="P1" s="15" t="s">
        <v>118</v>
      </c>
    </row>
    <row r="2" spans="1:16" x14ac:dyDescent="0.2">
      <c r="A2" s="15" t="s">
        <v>59</v>
      </c>
      <c r="B2" s="15">
        <f>SUMIFS('Data - fires'!$C:$C,'Data - fires'!$B:$B,'QA-Fires'!$A2,'Data - fires'!$A:$A,'QA-Fires'!B$1)</f>
        <v>8453</v>
      </c>
      <c r="C2" s="15">
        <f>SUMIFS('Data - fires'!$C:$C,'Data - fires'!$B:$B,'QA-Fires'!$A2,'Data - fires'!$A:$A,'QA-Fires'!C$1)</f>
        <v>8000</v>
      </c>
      <c r="D2" s="15">
        <f>SUMIFS('Data - fires'!$C:$C,'Data - fires'!$B:$B,'QA-Fires'!$A2,'Data - fires'!$A:$A,'QA-Fires'!D$1)</f>
        <v>5569</v>
      </c>
      <c r="E2" s="15">
        <f>SUMIFS('Data - fires'!$C:$C,'Data - fires'!$B:$B,'QA-Fires'!$A2,'Data - fires'!$A:$A,'QA-Fires'!E$1)</f>
        <v>5693</v>
      </c>
      <c r="F2" s="15">
        <f>SUMIFS('Data - fires'!$C:$C,'Data - fires'!$B:$B,'QA-Fires'!$A2,'Data - fires'!$A:$A,'QA-Fires'!F$1)</f>
        <v>5354</v>
      </c>
      <c r="G2" s="15">
        <f>SUMIFS('Data - fires'!$C:$C,'Data - fires'!$B:$B,'QA-Fires'!$A2,'Data - fires'!$A:$A,'QA-Fires'!G$1)</f>
        <v>5228</v>
      </c>
      <c r="H2" s="15">
        <f>SUMIFS('Data - fires'!$C:$C,'Data - fires'!$B:$B,'QA-Fires'!$A2,'Data - fires'!$A:$A,'QA-Fires'!H$1)</f>
        <v>5507</v>
      </c>
      <c r="I2" s="15">
        <f>SUMIFS('Data - fires'!$C:$C,'Data - fires'!$B:$B,'QA-Fires'!$A2,'Data - fires'!$A:$A,'QA-Fires'!I$1)</f>
        <v>5429</v>
      </c>
      <c r="J2" s="15">
        <f>SUMIFS('Data - fires'!$C:$C,'Data - fires'!$B:$B,'QA-Fires'!$A2,'Data - fires'!$A:$A,'QA-Fires'!J$1)</f>
        <v>5531</v>
      </c>
      <c r="K2" s="15">
        <f>SUMIFS('Data - fires'!$C:$C,'Data - fires'!$B:$B,'QA-Fires'!$A2,'Data - fires'!$A:$A,'QA-Fires'!K$1)</f>
        <v>4930</v>
      </c>
      <c r="L2" s="15">
        <f>SUMIFS('Data - fires'!$C:$C,'Data - fires'!$B:$B,'QA-Fires'!$A2,'Data - fires'!$A:$A,'QA-Fires'!L$1)</f>
        <v>4792</v>
      </c>
      <c r="M2" s="15">
        <f>SUMIFS('Data - fires'!$C:$C,'Data - fires'!$B:$B,'QA-Fires'!$A2,'Data - fires'!$A:$A,'QA-Fires'!M$1)</f>
        <v>4475</v>
      </c>
      <c r="N2" s="15">
        <f>SUMIFS('Data - fires'!$C:$C,'Data - fires'!$B:$B,'QA-Fires'!$A2,'Data - fires'!$A:$A,'QA-Fires'!N$1)</f>
        <v>4786</v>
      </c>
      <c r="O2" s="15">
        <f>SUMIFS('Data - fires'!$C:$C,'Data - fires'!$B:$B,'QA-Fires'!$A2,'Data - fires'!$A:$A,'QA-Fires'!O$1)</f>
        <v>4413</v>
      </c>
      <c r="P2" s="15">
        <f>SUMIFS('Data - fires'!$C:$C,'Data - fires'!$B:$B,'QA-Fires'!$A2,'Data - fires'!$A:$A,'QA-Fires'!P$1)</f>
        <v>4373</v>
      </c>
    </row>
    <row r="3" spans="1:16" x14ac:dyDescent="0.2">
      <c r="A3" s="15" t="s">
        <v>60</v>
      </c>
      <c r="B3" s="15">
        <f>SUMIFS('Data - fires'!$C:$C,'Data - fires'!$B:$B,'QA-Fires'!$A3,'Data - fires'!$A:$A,'QA-Fires'!B$1)</f>
        <v>7002</v>
      </c>
      <c r="C3" s="15">
        <f>SUMIFS('Data - fires'!$C:$C,'Data - fires'!$B:$B,'QA-Fires'!$A3,'Data - fires'!$A:$A,'QA-Fires'!C$1)</f>
        <v>6632</v>
      </c>
      <c r="D3" s="15">
        <f>SUMIFS('Data - fires'!$C:$C,'Data - fires'!$B:$B,'QA-Fires'!$A3,'Data - fires'!$A:$A,'QA-Fires'!D$1)</f>
        <v>4678</v>
      </c>
      <c r="E3" s="15">
        <f>SUMIFS('Data - fires'!$C:$C,'Data - fires'!$B:$B,'QA-Fires'!$A3,'Data - fires'!$A:$A,'QA-Fires'!E$1)</f>
        <v>4590</v>
      </c>
      <c r="F3" s="15">
        <f>SUMIFS('Data - fires'!$C:$C,'Data - fires'!$B:$B,'QA-Fires'!$A3,'Data - fires'!$A:$A,'QA-Fires'!F$1)</f>
        <v>4369</v>
      </c>
      <c r="G3" s="15">
        <f>SUMIFS('Data - fires'!$C:$C,'Data - fires'!$B:$B,'QA-Fires'!$A3,'Data - fires'!$A:$A,'QA-Fires'!G$1)</f>
        <v>4311</v>
      </c>
      <c r="H3" s="15">
        <f>SUMIFS('Data - fires'!$C:$C,'Data - fires'!$B:$B,'QA-Fires'!$A3,'Data - fires'!$A:$A,'QA-Fires'!H$1)</f>
        <v>4388</v>
      </c>
      <c r="I3" s="15">
        <f>SUMIFS('Data - fires'!$C:$C,'Data - fires'!$B:$B,'QA-Fires'!$A3,'Data - fires'!$A:$A,'QA-Fires'!I$1)</f>
        <v>4303</v>
      </c>
      <c r="J3" s="15">
        <f>SUMIFS('Data - fires'!$C:$C,'Data - fires'!$B:$B,'QA-Fires'!$A3,'Data - fires'!$A:$A,'QA-Fires'!J$1)</f>
        <v>4379</v>
      </c>
      <c r="K3" s="15">
        <f>SUMIFS('Data - fires'!$C:$C,'Data - fires'!$B:$B,'QA-Fires'!$A3,'Data - fires'!$A:$A,'QA-Fires'!K$1)</f>
        <v>4044</v>
      </c>
      <c r="L3" s="15">
        <f>SUMIFS('Data - fires'!$C:$C,'Data - fires'!$B:$B,'QA-Fires'!$A3,'Data - fires'!$A:$A,'QA-Fires'!L$1)</f>
        <v>3612</v>
      </c>
      <c r="M3" s="15">
        <f>SUMIFS('Data - fires'!$C:$C,'Data - fires'!$B:$B,'QA-Fires'!$A3,'Data - fires'!$A:$A,'QA-Fires'!M$1)</f>
        <v>3616</v>
      </c>
      <c r="N3" s="15">
        <f>SUMIFS('Data - fires'!$C:$C,'Data - fires'!$B:$B,'QA-Fires'!$A3,'Data - fires'!$A:$A,'QA-Fires'!N$1)</f>
        <v>3699</v>
      </c>
      <c r="O3" s="15">
        <f>SUMIFS('Data - fires'!$C:$C,'Data - fires'!$B:$B,'QA-Fires'!$A3,'Data - fires'!$A:$A,'QA-Fires'!O$1)</f>
        <v>3368</v>
      </c>
      <c r="P3" s="15">
        <f>SUMIFS('Data - fires'!$C:$C,'Data - fires'!$B:$B,'QA-Fires'!$A3,'Data - fires'!$A:$A,'QA-Fires'!P$1)</f>
        <v>3363</v>
      </c>
    </row>
    <row r="4" spans="1:16" x14ac:dyDescent="0.2">
      <c r="A4" s="15" t="s">
        <v>61</v>
      </c>
      <c r="B4" s="15">
        <f>SUMIFS('Data - fires'!$C:$C,'Data - fires'!$B:$B,'QA-Fires'!$A4,'Data - fires'!$A:$A,'QA-Fires'!B$1)</f>
        <v>5691</v>
      </c>
      <c r="C4" s="15">
        <f>SUMIFS('Data - fires'!$C:$C,'Data - fires'!$B:$B,'QA-Fires'!$A4,'Data - fires'!$A:$A,'QA-Fires'!C$1)</f>
        <v>5378</v>
      </c>
      <c r="D4" s="15">
        <f>SUMIFS('Data - fires'!$C:$C,'Data - fires'!$B:$B,'QA-Fires'!$A4,'Data - fires'!$A:$A,'QA-Fires'!D$1)</f>
        <v>3816</v>
      </c>
      <c r="E4" s="15">
        <f>SUMIFS('Data - fires'!$C:$C,'Data - fires'!$B:$B,'QA-Fires'!$A4,'Data - fires'!$A:$A,'QA-Fires'!E$1)</f>
        <v>3832</v>
      </c>
      <c r="F4" s="15">
        <f>SUMIFS('Data - fires'!$C:$C,'Data - fires'!$B:$B,'QA-Fires'!$A4,'Data - fires'!$A:$A,'QA-Fires'!F$1)</f>
        <v>3475</v>
      </c>
      <c r="G4" s="15">
        <f>SUMIFS('Data - fires'!$C:$C,'Data - fires'!$B:$B,'QA-Fires'!$A4,'Data - fires'!$A:$A,'QA-Fires'!G$1)</f>
        <v>3494</v>
      </c>
      <c r="H4" s="15">
        <f>SUMIFS('Data - fires'!$C:$C,'Data - fires'!$B:$B,'QA-Fires'!$A4,'Data - fires'!$A:$A,'QA-Fires'!H$1)</f>
        <v>3589</v>
      </c>
      <c r="I4" s="15">
        <f>SUMIFS('Data - fires'!$C:$C,'Data - fires'!$B:$B,'QA-Fires'!$A4,'Data - fires'!$A:$A,'QA-Fires'!I$1)</f>
        <v>3564</v>
      </c>
      <c r="J4" s="15">
        <f>SUMIFS('Data - fires'!$C:$C,'Data - fires'!$B:$B,'QA-Fires'!$A4,'Data - fires'!$A:$A,'QA-Fires'!J$1)</f>
        <v>3573</v>
      </c>
      <c r="K4" s="15">
        <f>SUMIFS('Data - fires'!$C:$C,'Data - fires'!$B:$B,'QA-Fires'!$A4,'Data - fires'!$A:$A,'QA-Fires'!K$1)</f>
        <v>3217</v>
      </c>
      <c r="L4" s="15">
        <f>SUMIFS('Data - fires'!$C:$C,'Data - fires'!$B:$B,'QA-Fires'!$A4,'Data - fires'!$A:$A,'QA-Fires'!L$1)</f>
        <v>3036</v>
      </c>
      <c r="M4" s="15">
        <f>SUMIFS('Data - fires'!$C:$C,'Data - fires'!$B:$B,'QA-Fires'!$A4,'Data - fires'!$A:$A,'QA-Fires'!M$1)</f>
        <v>2865</v>
      </c>
      <c r="N4" s="15">
        <f>SUMIFS('Data - fires'!$C:$C,'Data - fires'!$B:$B,'QA-Fires'!$A4,'Data - fires'!$A:$A,'QA-Fires'!N$1)</f>
        <v>3061</v>
      </c>
      <c r="O4" s="15">
        <f>SUMIFS('Data - fires'!$C:$C,'Data - fires'!$B:$B,'QA-Fires'!$A4,'Data - fires'!$A:$A,'QA-Fires'!O$1)</f>
        <v>2620</v>
      </c>
      <c r="P4" s="15">
        <f>SUMIFS('Data - fires'!$C:$C,'Data - fires'!$B:$B,'QA-Fires'!$A4,'Data - fires'!$A:$A,'QA-Fires'!P$1)</f>
        <v>2643</v>
      </c>
    </row>
    <row r="5" spans="1:16" x14ac:dyDescent="0.2">
      <c r="A5" s="15" t="s">
        <v>62</v>
      </c>
      <c r="B5" s="15">
        <f>SUMIFS('Data - fires'!$C:$C,'Data - fires'!$B:$B,'QA-Fires'!$A5,'Data - fires'!$A:$A,'QA-Fires'!B$1)</f>
        <v>4674</v>
      </c>
      <c r="C5" s="15">
        <f>SUMIFS('Data - fires'!$C:$C,'Data - fires'!$B:$B,'QA-Fires'!$A5,'Data - fires'!$A:$A,'QA-Fires'!C$1)</f>
        <v>4416</v>
      </c>
      <c r="D5" s="15">
        <f>SUMIFS('Data - fires'!$C:$C,'Data - fires'!$B:$B,'QA-Fires'!$A5,'Data - fires'!$A:$A,'QA-Fires'!D$1)</f>
        <v>3267</v>
      </c>
      <c r="E5" s="15">
        <f>SUMIFS('Data - fires'!$C:$C,'Data - fires'!$B:$B,'QA-Fires'!$A5,'Data - fires'!$A:$A,'QA-Fires'!E$1)</f>
        <v>3166</v>
      </c>
      <c r="F5" s="15">
        <f>SUMIFS('Data - fires'!$C:$C,'Data - fires'!$B:$B,'QA-Fires'!$A5,'Data - fires'!$A:$A,'QA-Fires'!F$1)</f>
        <v>2896</v>
      </c>
      <c r="G5" s="15">
        <f>SUMIFS('Data - fires'!$C:$C,'Data - fires'!$B:$B,'QA-Fires'!$A5,'Data - fires'!$A:$A,'QA-Fires'!G$1)</f>
        <v>2906</v>
      </c>
      <c r="H5" s="15">
        <f>SUMIFS('Data - fires'!$C:$C,'Data - fires'!$B:$B,'QA-Fires'!$A5,'Data - fires'!$A:$A,'QA-Fires'!H$1)</f>
        <v>3043</v>
      </c>
      <c r="I5" s="15">
        <f>SUMIFS('Data - fires'!$C:$C,'Data - fires'!$B:$B,'QA-Fires'!$A5,'Data - fires'!$A:$A,'QA-Fires'!I$1)</f>
        <v>3049</v>
      </c>
      <c r="J5" s="15">
        <f>SUMIFS('Data - fires'!$C:$C,'Data - fires'!$B:$B,'QA-Fires'!$A5,'Data - fires'!$A:$A,'QA-Fires'!J$1)</f>
        <v>3083</v>
      </c>
      <c r="K5" s="15">
        <f>SUMIFS('Data - fires'!$C:$C,'Data - fires'!$B:$B,'QA-Fires'!$A5,'Data - fires'!$A:$A,'QA-Fires'!K$1)</f>
        <v>2736</v>
      </c>
      <c r="L5" s="15">
        <f>SUMIFS('Data - fires'!$C:$C,'Data - fires'!$B:$B,'QA-Fires'!$A5,'Data - fires'!$A:$A,'QA-Fires'!L$1)</f>
        <v>2380</v>
      </c>
      <c r="M5" s="15">
        <f>SUMIFS('Data - fires'!$C:$C,'Data - fires'!$B:$B,'QA-Fires'!$A5,'Data - fires'!$A:$A,'QA-Fires'!M$1)</f>
        <v>2404</v>
      </c>
      <c r="N5" s="15">
        <f>SUMIFS('Data - fires'!$C:$C,'Data - fires'!$B:$B,'QA-Fires'!$A5,'Data - fires'!$A:$A,'QA-Fires'!N$1)</f>
        <v>2548</v>
      </c>
      <c r="O5" s="15">
        <f>SUMIFS('Data - fires'!$C:$C,'Data - fires'!$B:$B,'QA-Fires'!$A5,'Data - fires'!$A:$A,'QA-Fires'!O$1)</f>
        <v>2244</v>
      </c>
      <c r="P5" s="15">
        <f>SUMIFS('Data - fires'!$C:$C,'Data - fires'!$B:$B,'QA-Fires'!$A5,'Data - fires'!$A:$A,'QA-Fires'!P$1)</f>
        <v>2159</v>
      </c>
    </row>
    <row r="6" spans="1:16" x14ac:dyDescent="0.2">
      <c r="A6" s="15" t="s">
        <v>63</v>
      </c>
      <c r="B6" s="15">
        <f>SUMIFS('Data - fires'!$C:$C,'Data - fires'!$B:$B,'QA-Fires'!$A6,'Data - fires'!$A:$A,'QA-Fires'!B$1)</f>
        <v>3902</v>
      </c>
      <c r="C6" s="15">
        <f>SUMIFS('Data - fires'!$C:$C,'Data - fires'!$B:$B,'QA-Fires'!$A6,'Data - fires'!$A:$A,'QA-Fires'!C$1)</f>
        <v>3669</v>
      </c>
      <c r="D6" s="15">
        <f>SUMIFS('Data - fires'!$C:$C,'Data - fires'!$B:$B,'QA-Fires'!$A6,'Data - fires'!$A:$A,'QA-Fires'!D$1)</f>
        <v>2694</v>
      </c>
      <c r="E6" s="15">
        <f>SUMIFS('Data - fires'!$C:$C,'Data - fires'!$B:$B,'QA-Fires'!$A6,'Data - fires'!$A:$A,'QA-Fires'!E$1)</f>
        <v>2649</v>
      </c>
      <c r="F6" s="15">
        <f>SUMIFS('Data - fires'!$C:$C,'Data - fires'!$B:$B,'QA-Fires'!$A6,'Data - fires'!$A:$A,'QA-Fires'!F$1)</f>
        <v>2485</v>
      </c>
      <c r="G6" s="15">
        <f>SUMIFS('Data - fires'!$C:$C,'Data - fires'!$B:$B,'QA-Fires'!$A6,'Data - fires'!$A:$A,'QA-Fires'!G$1)</f>
        <v>2547</v>
      </c>
      <c r="H6" s="15">
        <f>SUMIFS('Data - fires'!$C:$C,'Data - fires'!$B:$B,'QA-Fires'!$A6,'Data - fires'!$A:$A,'QA-Fires'!H$1)</f>
        <v>2510</v>
      </c>
      <c r="I6" s="15">
        <f>SUMIFS('Data - fires'!$C:$C,'Data - fires'!$B:$B,'QA-Fires'!$A6,'Data - fires'!$A:$A,'QA-Fires'!I$1)</f>
        <v>2548</v>
      </c>
      <c r="J6" s="15">
        <f>SUMIFS('Data - fires'!$C:$C,'Data - fires'!$B:$B,'QA-Fires'!$A6,'Data - fires'!$A:$A,'QA-Fires'!J$1)</f>
        <v>2767</v>
      </c>
      <c r="K6" s="15">
        <f>SUMIFS('Data - fires'!$C:$C,'Data - fires'!$B:$B,'QA-Fires'!$A6,'Data - fires'!$A:$A,'QA-Fires'!K$1)</f>
        <v>2288</v>
      </c>
      <c r="L6" s="15">
        <f>SUMIFS('Data - fires'!$C:$C,'Data - fires'!$B:$B,'QA-Fires'!$A6,'Data - fires'!$A:$A,'QA-Fires'!L$1)</f>
        <v>2039</v>
      </c>
      <c r="M6" s="15">
        <f>SUMIFS('Data - fires'!$C:$C,'Data - fires'!$B:$B,'QA-Fires'!$A6,'Data - fires'!$A:$A,'QA-Fires'!M$1)</f>
        <v>2061</v>
      </c>
      <c r="N6" s="15">
        <f>SUMIFS('Data - fires'!$C:$C,'Data - fires'!$B:$B,'QA-Fires'!$A6,'Data - fires'!$A:$A,'QA-Fires'!N$1)</f>
        <v>2265</v>
      </c>
      <c r="O6" s="15">
        <f>SUMIFS('Data - fires'!$C:$C,'Data - fires'!$B:$B,'QA-Fires'!$A6,'Data - fires'!$A:$A,'QA-Fires'!O$1)</f>
        <v>1912</v>
      </c>
      <c r="P6" s="15">
        <f>SUMIFS('Data - fires'!$C:$C,'Data - fires'!$B:$B,'QA-Fires'!$A6,'Data - fires'!$A:$A,'QA-Fires'!P$1)</f>
        <v>1863</v>
      </c>
    </row>
    <row r="7" spans="1:16" x14ac:dyDescent="0.2">
      <c r="A7" s="15" t="s">
        <v>64</v>
      </c>
      <c r="B7" s="15">
        <f>SUMIFS('Data - fires'!$C:$C,'Data - fires'!$B:$B,'QA-Fires'!$A7,'Data - fires'!$A:$A,'QA-Fires'!B$1)</f>
        <v>3077</v>
      </c>
      <c r="C7" s="15">
        <f>SUMIFS('Data - fires'!$C:$C,'Data - fires'!$B:$B,'QA-Fires'!$A7,'Data - fires'!$A:$A,'QA-Fires'!C$1)</f>
        <v>3021</v>
      </c>
      <c r="D7" s="15">
        <f>SUMIFS('Data - fires'!$C:$C,'Data - fires'!$B:$B,'QA-Fires'!$A7,'Data - fires'!$A:$A,'QA-Fires'!D$1)</f>
        <v>2304</v>
      </c>
      <c r="E7" s="15">
        <f>SUMIFS('Data - fires'!$C:$C,'Data - fires'!$B:$B,'QA-Fires'!$A7,'Data - fires'!$A:$A,'QA-Fires'!E$1)</f>
        <v>2278</v>
      </c>
      <c r="F7" s="15">
        <f>SUMIFS('Data - fires'!$C:$C,'Data - fires'!$B:$B,'QA-Fires'!$A7,'Data - fires'!$A:$A,'QA-Fires'!F$1)</f>
        <v>2166</v>
      </c>
      <c r="G7" s="15">
        <f>SUMIFS('Data - fires'!$C:$C,'Data - fires'!$B:$B,'QA-Fires'!$A7,'Data - fires'!$A:$A,'QA-Fires'!G$1)</f>
        <v>2220</v>
      </c>
      <c r="H7" s="15">
        <f>SUMIFS('Data - fires'!$C:$C,'Data - fires'!$B:$B,'QA-Fires'!$A7,'Data - fires'!$A:$A,'QA-Fires'!H$1)</f>
        <v>2261</v>
      </c>
      <c r="I7" s="15">
        <f>SUMIFS('Data - fires'!$C:$C,'Data - fires'!$B:$B,'QA-Fires'!$A7,'Data - fires'!$A:$A,'QA-Fires'!I$1)</f>
        <v>2223</v>
      </c>
      <c r="J7" s="15">
        <f>SUMIFS('Data - fires'!$C:$C,'Data - fires'!$B:$B,'QA-Fires'!$A7,'Data - fires'!$A:$A,'QA-Fires'!J$1)</f>
        <v>2302</v>
      </c>
      <c r="K7" s="15">
        <f>SUMIFS('Data - fires'!$C:$C,'Data - fires'!$B:$B,'QA-Fires'!$A7,'Data - fires'!$A:$A,'QA-Fires'!K$1)</f>
        <v>2065</v>
      </c>
      <c r="L7" s="15">
        <f>SUMIFS('Data - fires'!$C:$C,'Data - fires'!$B:$B,'QA-Fires'!$A7,'Data - fires'!$A:$A,'QA-Fires'!L$1)</f>
        <v>1881</v>
      </c>
      <c r="M7" s="15">
        <f>SUMIFS('Data - fires'!$C:$C,'Data - fires'!$B:$B,'QA-Fires'!$A7,'Data - fires'!$A:$A,'QA-Fires'!M$1)</f>
        <v>1780</v>
      </c>
      <c r="N7" s="15">
        <f>SUMIFS('Data - fires'!$C:$C,'Data - fires'!$B:$B,'QA-Fires'!$A7,'Data - fires'!$A:$A,'QA-Fires'!N$1)</f>
        <v>2096</v>
      </c>
      <c r="O7" s="15">
        <f>SUMIFS('Data - fires'!$C:$C,'Data - fires'!$B:$B,'QA-Fires'!$A7,'Data - fires'!$A:$A,'QA-Fires'!O$1)</f>
        <v>1733</v>
      </c>
      <c r="P7" s="15">
        <f>SUMIFS('Data - fires'!$C:$C,'Data - fires'!$B:$B,'QA-Fires'!$A7,'Data - fires'!$A:$A,'QA-Fires'!P$1)</f>
        <v>1677</v>
      </c>
    </row>
    <row r="8" spans="1:16" x14ac:dyDescent="0.2">
      <c r="A8" s="15" t="s">
        <v>65</v>
      </c>
      <c r="B8" s="15">
        <f>SUMIFS('Data - fires'!$C:$C,'Data - fires'!$B:$B,'QA-Fires'!$A8,'Data - fires'!$A:$A,'QA-Fires'!B$1)</f>
        <v>2728</v>
      </c>
      <c r="C8" s="15">
        <f>SUMIFS('Data - fires'!$C:$C,'Data - fires'!$B:$B,'QA-Fires'!$A8,'Data - fires'!$A:$A,'QA-Fires'!C$1)</f>
        <v>2727</v>
      </c>
      <c r="D8" s="15">
        <f>SUMIFS('Data - fires'!$C:$C,'Data - fires'!$B:$B,'QA-Fires'!$A8,'Data - fires'!$A:$A,'QA-Fires'!D$1)</f>
        <v>2180</v>
      </c>
      <c r="E8" s="15">
        <f>SUMIFS('Data - fires'!$C:$C,'Data - fires'!$B:$B,'QA-Fires'!$A8,'Data - fires'!$A:$A,'QA-Fires'!E$1)</f>
        <v>2255</v>
      </c>
      <c r="F8" s="15">
        <f>SUMIFS('Data - fires'!$C:$C,'Data - fires'!$B:$B,'QA-Fires'!$A8,'Data - fires'!$A:$A,'QA-Fires'!F$1)</f>
        <v>2108</v>
      </c>
      <c r="G8" s="15">
        <f>SUMIFS('Data - fires'!$C:$C,'Data - fires'!$B:$B,'QA-Fires'!$A8,'Data - fires'!$A:$A,'QA-Fires'!G$1)</f>
        <v>2088</v>
      </c>
      <c r="H8" s="15">
        <f>SUMIFS('Data - fires'!$C:$C,'Data - fires'!$B:$B,'QA-Fires'!$A8,'Data - fires'!$A:$A,'QA-Fires'!H$1)</f>
        <v>2137</v>
      </c>
      <c r="I8" s="15">
        <f>SUMIFS('Data - fires'!$C:$C,'Data - fires'!$B:$B,'QA-Fires'!$A8,'Data - fires'!$A:$A,'QA-Fires'!I$1)</f>
        <v>2187</v>
      </c>
      <c r="J8" s="15">
        <f>SUMIFS('Data - fires'!$C:$C,'Data - fires'!$B:$B,'QA-Fires'!$A8,'Data - fires'!$A:$A,'QA-Fires'!J$1)</f>
        <v>2417</v>
      </c>
      <c r="K8" s="15">
        <f>SUMIFS('Data - fires'!$C:$C,'Data - fires'!$B:$B,'QA-Fires'!$A8,'Data - fires'!$A:$A,'QA-Fires'!K$1)</f>
        <v>2033</v>
      </c>
      <c r="L8" s="15">
        <f>SUMIFS('Data - fires'!$C:$C,'Data - fires'!$B:$B,'QA-Fires'!$A8,'Data - fires'!$A:$A,'QA-Fires'!L$1)</f>
        <v>1946</v>
      </c>
      <c r="M8" s="15">
        <f>SUMIFS('Data - fires'!$C:$C,'Data - fires'!$B:$B,'QA-Fires'!$A8,'Data - fires'!$A:$A,'QA-Fires'!M$1)</f>
        <v>1900</v>
      </c>
      <c r="N8" s="15">
        <f>SUMIFS('Data - fires'!$C:$C,'Data - fires'!$B:$B,'QA-Fires'!$A8,'Data - fires'!$A:$A,'QA-Fires'!N$1)</f>
        <v>2324</v>
      </c>
      <c r="O8" s="15">
        <f>SUMIFS('Data - fires'!$C:$C,'Data - fires'!$B:$B,'QA-Fires'!$A8,'Data - fires'!$A:$A,'QA-Fires'!O$1)</f>
        <v>1888</v>
      </c>
      <c r="P8" s="15">
        <f>SUMIFS('Data - fires'!$C:$C,'Data - fires'!$B:$B,'QA-Fires'!$A8,'Data - fires'!$A:$A,'QA-Fires'!P$1)</f>
        <v>1827</v>
      </c>
    </row>
    <row r="9" spans="1:16" x14ac:dyDescent="0.2">
      <c r="A9" s="15" t="s">
        <v>66</v>
      </c>
      <c r="B9" s="15">
        <f>SUMIFS('Data - fires'!$C:$C,'Data - fires'!$B:$B,'QA-Fires'!$A9,'Data - fires'!$A:$A,'QA-Fires'!B$1)</f>
        <v>3233</v>
      </c>
      <c r="C9" s="15">
        <f>SUMIFS('Data - fires'!$C:$C,'Data - fires'!$B:$B,'QA-Fires'!$A9,'Data - fires'!$A:$A,'QA-Fires'!C$1)</f>
        <v>3102</v>
      </c>
      <c r="D9" s="15">
        <f>SUMIFS('Data - fires'!$C:$C,'Data - fires'!$B:$B,'QA-Fires'!$A9,'Data - fires'!$A:$A,'QA-Fires'!D$1)</f>
        <v>2505</v>
      </c>
      <c r="E9" s="15">
        <f>SUMIFS('Data - fires'!$C:$C,'Data - fires'!$B:$B,'QA-Fires'!$A9,'Data - fires'!$A:$A,'QA-Fires'!E$1)</f>
        <v>2517</v>
      </c>
      <c r="F9" s="15">
        <f>SUMIFS('Data - fires'!$C:$C,'Data - fires'!$B:$B,'QA-Fires'!$A9,'Data - fires'!$A:$A,'QA-Fires'!F$1)</f>
        <v>2457</v>
      </c>
      <c r="G9" s="15">
        <f>SUMIFS('Data - fires'!$C:$C,'Data - fires'!$B:$B,'QA-Fires'!$A9,'Data - fires'!$A:$A,'QA-Fires'!G$1)</f>
        <v>2572</v>
      </c>
      <c r="H9" s="15">
        <f>SUMIFS('Data - fires'!$C:$C,'Data - fires'!$B:$B,'QA-Fires'!$A9,'Data - fires'!$A:$A,'QA-Fires'!H$1)</f>
        <v>2468</v>
      </c>
      <c r="I9" s="15">
        <f>SUMIFS('Data - fires'!$C:$C,'Data - fires'!$B:$B,'QA-Fires'!$A9,'Data - fires'!$A:$A,'QA-Fires'!I$1)</f>
        <v>2627</v>
      </c>
      <c r="J9" s="15">
        <f>SUMIFS('Data - fires'!$C:$C,'Data - fires'!$B:$B,'QA-Fires'!$A9,'Data - fires'!$A:$A,'QA-Fires'!J$1)</f>
        <v>2953</v>
      </c>
      <c r="K9" s="15">
        <f>SUMIFS('Data - fires'!$C:$C,'Data - fires'!$B:$B,'QA-Fires'!$A9,'Data - fires'!$A:$A,'QA-Fires'!K$1)</f>
        <v>2323</v>
      </c>
      <c r="L9" s="15">
        <f>SUMIFS('Data - fires'!$C:$C,'Data - fires'!$B:$B,'QA-Fires'!$A9,'Data - fires'!$A:$A,'QA-Fires'!L$1)</f>
        <v>2305</v>
      </c>
      <c r="M9" s="15">
        <f>SUMIFS('Data - fires'!$C:$C,'Data - fires'!$B:$B,'QA-Fires'!$A9,'Data - fires'!$A:$A,'QA-Fires'!M$1)</f>
        <v>2179</v>
      </c>
      <c r="N9" s="15">
        <f>SUMIFS('Data - fires'!$C:$C,'Data - fires'!$B:$B,'QA-Fires'!$A9,'Data - fires'!$A:$A,'QA-Fires'!N$1)</f>
        <v>2766</v>
      </c>
      <c r="O9" s="15">
        <f>SUMIFS('Data - fires'!$C:$C,'Data - fires'!$B:$B,'QA-Fires'!$A9,'Data - fires'!$A:$A,'QA-Fires'!O$1)</f>
        <v>2245</v>
      </c>
      <c r="P9" s="15">
        <f>SUMIFS('Data - fires'!$C:$C,'Data - fires'!$B:$B,'QA-Fires'!$A9,'Data - fires'!$A:$A,'QA-Fires'!P$1)</f>
        <v>2276</v>
      </c>
    </row>
    <row r="10" spans="1:16" x14ac:dyDescent="0.2">
      <c r="A10" s="15" t="s">
        <v>67</v>
      </c>
      <c r="B10" s="15">
        <f>SUMIFS('Data - fires'!$C:$C,'Data - fires'!$B:$B,'QA-Fires'!$A10,'Data - fires'!$A:$A,'QA-Fires'!B$1)</f>
        <v>4119</v>
      </c>
      <c r="C10" s="15">
        <f>SUMIFS('Data - fires'!$C:$C,'Data - fires'!$B:$B,'QA-Fires'!$A10,'Data - fires'!$A:$A,'QA-Fires'!C$1)</f>
        <v>3974</v>
      </c>
      <c r="D10" s="15">
        <f>SUMIFS('Data - fires'!$C:$C,'Data - fires'!$B:$B,'QA-Fires'!$A10,'Data - fires'!$A:$A,'QA-Fires'!D$1)</f>
        <v>3179</v>
      </c>
      <c r="E10" s="15">
        <f>SUMIFS('Data - fires'!$C:$C,'Data - fires'!$B:$B,'QA-Fires'!$A10,'Data - fires'!$A:$A,'QA-Fires'!E$1)</f>
        <v>3376</v>
      </c>
      <c r="F10" s="15">
        <f>SUMIFS('Data - fires'!$C:$C,'Data - fires'!$B:$B,'QA-Fires'!$A10,'Data - fires'!$A:$A,'QA-Fires'!F$1)</f>
        <v>3089</v>
      </c>
      <c r="G10" s="15">
        <f>SUMIFS('Data - fires'!$C:$C,'Data - fires'!$B:$B,'QA-Fires'!$A10,'Data - fires'!$A:$A,'QA-Fires'!G$1)</f>
        <v>3271</v>
      </c>
      <c r="H10" s="15">
        <f>SUMIFS('Data - fires'!$C:$C,'Data - fires'!$B:$B,'QA-Fires'!$A10,'Data - fires'!$A:$A,'QA-Fires'!H$1)</f>
        <v>3155</v>
      </c>
      <c r="I10" s="15">
        <f>SUMIFS('Data - fires'!$C:$C,'Data - fires'!$B:$B,'QA-Fires'!$A10,'Data - fires'!$A:$A,'QA-Fires'!I$1)</f>
        <v>3355</v>
      </c>
      <c r="J10" s="15">
        <f>SUMIFS('Data - fires'!$C:$C,'Data - fires'!$B:$B,'QA-Fires'!$A10,'Data - fires'!$A:$A,'QA-Fires'!J$1)</f>
        <v>3697</v>
      </c>
      <c r="K10" s="15">
        <f>SUMIFS('Data - fires'!$C:$C,'Data - fires'!$B:$B,'QA-Fires'!$A10,'Data - fires'!$A:$A,'QA-Fires'!K$1)</f>
        <v>3073</v>
      </c>
      <c r="L10" s="15">
        <f>SUMIFS('Data - fires'!$C:$C,'Data - fires'!$B:$B,'QA-Fires'!$A10,'Data - fires'!$A:$A,'QA-Fires'!L$1)</f>
        <v>2713</v>
      </c>
      <c r="M10" s="15">
        <f>SUMIFS('Data - fires'!$C:$C,'Data - fires'!$B:$B,'QA-Fires'!$A10,'Data - fires'!$A:$A,'QA-Fires'!M$1)</f>
        <v>2751</v>
      </c>
      <c r="N10" s="15">
        <f>SUMIFS('Data - fires'!$C:$C,'Data - fires'!$B:$B,'QA-Fires'!$A10,'Data - fires'!$A:$A,'QA-Fires'!N$1)</f>
        <v>3516</v>
      </c>
      <c r="O10" s="15">
        <f>SUMIFS('Data - fires'!$C:$C,'Data - fires'!$B:$B,'QA-Fires'!$A10,'Data - fires'!$A:$A,'QA-Fires'!O$1)</f>
        <v>2836</v>
      </c>
      <c r="P10" s="15">
        <f>SUMIFS('Data - fires'!$C:$C,'Data - fires'!$B:$B,'QA-Fires'!$A10,'Data - fires'!$A:$A,'QA-Fires'!P$1)</f>
        <v>2829</v>
      </c>
    </row>
    <row r="11" spans="1:16" x14ac:dyDescent="0.2">
      <c r="A11" s="15" t="s">
        <v>68</v>
      </c>
      <c r="B11" s="15">
        <f>SUMIFS('Data - fires'!$C:$C,'Data - fires'!$B:$B,'QA-Fires'!$A11,'Data - fires'!$A:$A,'QA-Fires'!B$1)</f>
        <v>4665</v>
      </c>
      <c r="C11" s="15">
        <f>SUMIFS('Data - fires'!$C:$C,'Data - fires'!$B:$B,'QA-Fires'!$A11,'Data - fires'!$A:$A,'QA-Fires'!C$1)</f>
        <v>4573</v>
      </c>
      <c r="D11" s="15">
        <f>SUMIFS('Data - fires'!$C:$C,'Data - fires'!$B:$B,'QA-Fires'!$A11,'Data - fires'!$A:$A,'QA-Fires'!D$1)</f>
        <v>3635</v>
      </c>
      <c r="E11" s="15">
        <f>SUMIFS('Data - fires'!$C:$C,'Data - fires'!$B:$B,'QA-Fires'!$A11,'Data - fires'!$A:$A,'QA-Fires'!E$1)</f>
        <v>3784</v>
      </c>
      <c r="F11" s="15">
        <f>SUMIFS('Data - fires'!$C:$C,'Data - fires'!$B:$B,'QA-Fires'!$A11,'Data - fires'!$A:$A,'QA-Fires'!F$1)</f>
        <v>3737</v>
      </c>
      <c r="G11" s="15">
        <f>SUMIFS('Data - fires'!$C:$C,'Data - fires'!$B:$B,'QA-Fires'!$A11,'Data - fires'!$A:$A,'QA-Fires'!G$1)</f>
        <v>3724</v>
      </c>
      <c r="H11" s="15">
        <f>SUMIFS('Data - fires'!$C:$C,'Data - fires'!$B:$B,'QA-Fires'!$A11,'Data - fires'!$A:$A,'QA-Fires'!H$1)</f>
        <v>3789</v>
      </c>
      <c r="I11" s="15">
        <f>SUMIFS('Data - fires'!$C:$C,'Data - fires'!$B:$B,'QA-Fires'!$A11,'Data - fires'!$A:$A,'QA-Fires'!I$1)</f>
        <v>3938</v>
      </c>
      <c r="J11" s="15">
        <f>SUMIFS('Data - fires'!$C:$C,'Data - fires'!$B:$B,'QA-Fires'!$A11,'Data - fires'!$A:$A,'QA-Fires'!J$1)</f>
        <v>4369</v>
      </c>
      <c r="K11" s="15">
        <f>SUMIFS('Data - fires'!$C:$C,'Data - fires'!$B:$B,'QA-Fires'!$A11,'Data - fires'!$A:$A,'QA-Fires'!K$1)</f>
        <v>3504</v>
      </c>
      <c r="L11" s="15">
        <f>SUMIFS('Data - fires'!$C:$C,'Data - fires'!$B:$B,'QA-Fires'!$A11,'Data - fires'!$A:$A,'QA-Fires'!L$1)</f>
        <v>3529</v>
      </c>
      <c r="M11" s="15">
        <f>SUMIFS('Data - fires'!$C:$C,'Data - fires'!$B:$B,'QA-Fires'!$A11,'Data - fires'!$A:$A,'QA-Fires'!M$1)</f>
        <v>3358</v>
      </c>
      <c r="N11" s="15">
        <f>SUMIFS('Data - fires'!$C:$C,'Data - fires'!$B:$B,'QA-Fires'!$A11,'Data - fires'!$A:$A,'QA-Fires'!N$1)</f>
        <v>4070</v>
      </c>
      <c r="O11" s="15">
        <f>SUMIFS('Data - fires'!$C:$C,'Data - fires'!$B:$B,'QA-Fires'!$A11,'Data - fires'!$A:$A,'QA-Fires'!O$1)</f>
        <v>3315</v>
      </c>
      <c r="P11" s="15">
        <f>SUMIFS('Data - fires'!$C:$C,'Data - fires'!$B:$B,'QA-Fires'!$A11,'Data - fires'!$A:$A,'QA-Fires'!P$1)</f>
        <v>3268</v>
      </c>
    </row>
    <row r="12" spans="1:16" x14ac:dyDescent="0.2">
      <c r="A12" s="15" t="s">
        <v>69</v>
      </c>
      <c r="B12" s="15">
        <f>SUMIFS('Data - fires'!$C:$C,'Data - fires'!$B:$B,'QA-Fires'!$A12,'Data - fires'!$A:$A,'QA-Fires'!B$1)</f>
        <v>5433</v>
      </c>
      <c r="C12" s="15">
        <f>SUMIFS('Data - fires'!$C:$C,'Data - fires'!$B:$B,'QA-Fires'!$A12,'Data - fires'!$A:$A,'QA-Fires'!C$1)</f>
        <v>5398</v>
      </c>
      <c r="D12" s="15">
        <f>SUMIFS('Data - fires'!$C:$C,'Data - fires'!$B:$B,'QA-Fires'!$A12,'Data - fires'!$A:$A,'QA-Fires'!D$1)</f>
        <v>4138</v>
      </c>
      <c r="E12" s="15">
        <f>SUMIFS('Data - fires'!$C:$C,'Data - fires'!$B:$B,'QA-Fires'!$A12,'Data - fires'!$A:$A,'QA-Fires'!E$1)</f>
        <v>4610</v>
      </c>
      <c r="F12" s="15">
        <f>SUMIFS('Data - fires'!$C:$C,'Data - fires'!$B:$B,'QA-Fires'!$A12,'Data - fires'!$A:$A,'QA-Fires'!F$1)</f>
        <v>4169</v>
      </c>
      <c r="G12" s="15">
        <f>SUMIFS('Data - fires'!$C:$C,'Data - fires'!$B:$B,'QA-Fires'!$A12,'Data - fires'!$A:$A,'QA-Fires'!G$1)</f>
        <v>4358</v>
      </c>
      <c r="H12" s="15">
        <f>SUMIFS('Data - fires'!$C:$C,'Data - fires'!$B:$B,'QA-Fires'!$A12,'Data - fires'!$A:$A,'QA-Fires'!H$1)</f>
        <v>4282</v>
      </c>
      <c r="I12" s="15">
        <f>SUMIFS('Data - fires'!$C:$C,'Data - fires'!$B:$B,'QA-Fires'!$A12,'Data - fires'!$A:$A,'QA-Fires'!I$1)</f>
        <v>4474</v>
      </c>
      <c r="J12" s="15">
        <f>SUMIFS('Data - fires'!$C:$C,'Data - fires'!$B:$B,'QA-Fires'!$A12,'Data - fires'!$A:$A,'QA-Fires'!J$1)</f>
        <v>5106</v>
      </c>
      <c r="K12" s="15">
        <f>SUMIFS('Data - fires'!$C:$C,'Data - fires'!$B:$B,'QA-Fires'!$A12,'Data - fires'!$A:$A,'QA-Fires'!K$1)</f>
        <v>4223</v>
      </c>
      <c r="L12" s="15">
        <f>SUMIFS('Data - fires'!$C:$C,'Data - fires'!$B:$B,'QA-Fires'!$A12,'Data - fires'!$A:$A,'QA-Fires'!L$1)</f>
        <v>4205</v>
      </c>
      <c r="M12" s="15">
        <f>SUMIFS('Data - fires'!$C:$C,'Data - fires'!$B:$B,'QA-Fires'!$A12,'Data - fires'!$A:$A,'QA-Fires'!M$1)</f>
        <v>4005</v>
      </c>
      <c r="N12" s="15">
        <f>SUMIFS('Data - fires'!$C:$C,'Data - fires'!$B:$B,'QA-Fires'!$A12,'Data - fires'!$A:$A,'QA-Fires'!N$1)</f>
        <v>4904</v>
      </c>
      <c r="O12" s="15">
        <f>SUMIFS('Data - fires'!$C:$C,'Data - fires'!$B:$B,'QA-Fires'!$A12,'Data - fires'!$A:$A,'QA-Fires'!O$1)</f>
        <v>3838</v>
      </c>
      <c r="P12" s="15">
        <f>SUMIFS('Data - fires'!$C:$C,'Data - fires'!$B:$B,'QA-Fires'!$A12,'Data - fires'!$A:$A,'QA-Fires'!P$1)</f>
        <v>3911</v>
      </c>
    </row>
    <row r="13" spans="1:16" x14ac:dyDescent="0.2">
      <c r="A13" s="15" t="s">
        <v>70</v>
      </c>
      <c r="B13" s="15">
        <f>SUMIFS('Data - fires'!$C:$C,'Data - fires'!$B:$B,'QA-Fires'!$A13,'Data - fires'!$A:$A,'QA-Fires'!B$1)</f>
        <v>6592</v>
      </c>
      <c r="C13" s="15">
        <f>SUMIFS('Data - fires'!$C:$C,'Data - fires'!$B:$B,'QA-Fires'!$A13,'Data - fires'!$A:$A,'QA-Fires'!C$1)</f>
        <v>6795</v>
      </c>
      <c r="D13" s="15">
        <f>SUMIFS('Data - fires'!$C:$C,'Data - fires'!$B:$B,'QA-Fires'!$A13,'Data - fires'!$A:$A,'QA-Fires'!D$1)</f>
        <v>5047</v>
      </c>
      <c r="E13" s="15">
        <f>SUMIFS('Data - fires'!$C:$C,'Data - fires'!$B:$B,'QA-Fires'!$A13,'Data - fires'!$A:$A,'QA-Fires'!E$1)</f>
        <v>5610</v>
      </c>
      <c r="F13" s="15">
        <f>SUMIFS('Data - fires'!$C:$C,'Data - fires'!$B:$B,'QA-Fires'!$A13,'Data - fires'!$A:$A,'QA-Fires'!F$1)</f>
        <v>5052</v>
      </c>
      <c r="G13" s="15">
        <f>SUMIFS('Data - fires'!$C:$C,'Data - fires'!$B:$B,'QA-Fires'!$A13,'Data - fires'!$A:$A,'QA-Fires'!G$1)</f>
        <v>5330</v>
      </c>
      <c r="H13" s="15">
        <f>SUMIFS('Data - fires'!$C:$C,'Data - fires'!$B:$B,'QA-Fires'!$A13,'Data - fires'!$A:$A,'QA-Fires'!H$1)</f>
        <v>5194</v>
      </c>
      <c r="I13" s="15">
        <f>SUMIFS('Data - fires'!$C:$C,'Data - fires'!$B:$B,'QA-Fires'!$A13,'Data - fires'!$A:$A,'QA-Fires'!I$1)</f>
        <v>5394</v>
      </c>
      <c r="J13" s="15">
        <f>SUMIFS('Data - fires'!$C:$C,'Data - fires'!$B:$B,'QA-Fires'!$A13,'Data - fires'!$A:$A,'QA-Fires'!J$1)</f>
        <v>6203</v>
      </c>
      <c r="K13" s="15">
        <f>SUMIFS('Data - fires'!$C:$C,'Data - fires'!$B:$B,'QA-Fires'!$A13,'Data - fires'!$A:$A,'QA-Fires'!K$1)</f>
        <v>5073</v>
      </c>
      <c r="L13" s="15">
        <f>SUMIFS('Data - fires'!$C:$C,'Data - fires'!$B:$B,'QA-Fires'!$A13,'Data - fires'!$A:$A,'QA-Fires'!L$1)</f>
        <v>5062</v>
      </c>
      <c r="M13" s="15">
        <f>SUMIFS('Data - fires'!$C:$C,'Data - fires'!$B:$B,'QA-Fires'!$A13,'Data - fires'!$A:$A,'QA-Fires'!M$1)</f>
        <v>4797</v>
      </c>
      <c r="N13" s="15">
        <f>SUMIFS('Data - fires'!$C:$C,'Data - fires'!$B:$B,'QA-Fires'!$A13,'Data - fires'!$A:$A,'QA-Fires'!N$1)</f>
        <v>5780</v>
      </c>
      <c r="O13" s="15">
        <f>SUMIFS('Data - fires'!$C:$C,'Data - fires'!$B:$B,'QA-Fires'!$A13,'Data - fires'!$A:$A,'QA-Fires'!O$1)</f>
        <v>4608</v>
      </c>
      <c r="P13" s="15">
        <f>SUMIFS('Data - fires'!$C:$C,'Data - fires'!$B:$B,'QA-Fires'!$A13,'Data - fires'!$A:$A,'QA-Fires'!P$1)</f>
        <v>4684</v>
      </c>
    </row>
    <row r="14" spans="1:16" x14ac:dyDescent="0.2">
      <c r="A14" s="15" t="s">
        <v>71</v>
      </c>
      <c r="B14" s="15">
        <f>SUMIFS('Data - fires'!$C:$C,'Data - fires'!$B:$B,'QA-Fires'!$A14,'Data - fires'!$A:$A,'QA-Fires'!B$1)</f>
        <v>8064</v>
      </c>
      <c r="C14" s="15">
        <f>SUMIFS('Data - fires'!$C:$C,'Data - fires'!$B:$B,'QA-Fires'!$A14,'Data - fires'!$A:$A,'QA-Fires'!C$1)</f>
        <v>8250</v>
      </c>
      <c r="D14" s="15">
        <f>SUMIFS('Data - fires'!$C:$C,'Data - fires'!$B:$B,'QA-Fires'!$A14,'Data - fires'!$A:$A,'QA-Fires'!D$1)</f>
        <v>5932</v>
      </c>
      <c r="E14" s="15">
        <f>SUMIFS('Data - fires'!$C:$C,'Data - fires'!$B:$B,'QA-Fires'!$A14,'Data - fires'!$A:$A,'QA-Fires'!E$1)</f>
        <v>6814</v>
      </c>
      <c r="F14" s="15">
        <f>SUMIFS('Data - fires'!$C:$C,'Data - fires'!$B:$B,'QA-Fires'!$A14,'Data - fires'!$A:$A,'QA-Fires'!F$1)</f>
        <v>6007</v>
      </c>
      <c r="G14" s="15">
        <f>SUMIFS('Data - fires'!$C:$C,'Data - fires'!$B:$B,'QA-Fires'!$A14,'Data - fires'!$A:$A,'QA-Fires'!G$1)</f>
        <v>6348</v>
      </c>
      <c r="H14" s="15">
        <f>SUMIFS('Data - fires'!$C:$C,'Data - fires'!$B:$B,'QA-Fires'!$A14,'Data - fires'!$A:$A,'QA-Fires'!H$1)</f>
        <v>6374</v>
      </c>
      <c r="I14" s="15">
        <f>SUMIFS('Data - fires'!$C:$C,'Data - fires'!$B:$B,'QA-Fires'!$A14,'Data - fires'!$A:$A,'QA-Fires'!I$1)</f>
        <v>6354</v>
      </c>
      <c r="J14" s="15">
        <f>SUMIFS('Data - fires'!$C:$C,'Data - fires'!$B:$B,'QA-Fires'!$A14,'Data - fires'!$A:$A,'QA-Fires'!J$1)</f>
        <v>7405</v>
      </c>
      <c r="K14" s="15">
        <f>SUMIFS('Data - fires'!$C:$C,'Data - fires'!$B:$B,'QA-Fires'!$A14,'Data - fires'!$A:$A,'QA-Fires'!K$1)</f>
        <v>6108</v>
      </c>
      <c r="L14" s="15">
        <f>SUMIFS('Data - fires'!$C:$C,'Data - fires'!$B:$B,'QA-Fires'!$A14,'Data - fires'!$A:$A,'QA-Fires'!L$1)</f>
        <v>5922</v>
      </c>
      <c r="M14" s="15">
        <f>SUMIFS('Data - fires'!$C:$C,'Data - fires'!$B:$B,'QA-Fires'!$A14,'Data - fires'!$A:$A,'QA-Fires'!M$1)</f>
        <v>5816</v>
      </c>
      <c r="N14" s="15">
        <f>SUMIFS('Data - fires'!$C:$C,'Data - fires'!$B:$B,'QA-Fires'!$A14,'Data - fires'!$A:$A,'QA-Fires'!N$1)</f>
        <v>7246</v>
      </c>
      <c r="O14" s="15">
        <f>SUMIFS('Data - fires'!$C:$C,'Data - fires'!$B:$B,'QA-Fires'!$A14,'Data - fires'!$A:$A,'QA-Fires'!O$1)</f>
        <v>5389</v>
      </c>
      <c r="P14" s="15">
        <f>SUMIFS('Data - fires'!$C:$C,'Data - fires'!$B:$B,'QA-Fires'!$A14,'Data - fires'!$A:$A,'QA-Fires'!P$1)</f>
        <v>5869</v>
      </c>
    </row>
    <row r="15" spans="1:16" x14ac:dyDescent="0.2">
      <c r="A15" s="15" t="s">
        <v>72</v>
      </c>
      <c r="B15" s="15">
        <f>SUMIFS('Data - fires'!$C:$C,'Data - fires'!$B:$B,'QA-Fires'!$A15,'Data - fires'!$A:$A,'QA-Fires'!B$1)</f>
        <v>9220</v>
      </c>
      <c r="C15" s="15">
        <f>SUMIFS('Data - fires'!$C:$C,'Data - fires'!$B:$B,'QA-Fires'!$A15,'Data - fires'!$A:$A,'QA-Fires'!C$1)</f>
        <v>9333</v>
      </c>
      <c r="D15" s="15">
        <f>SUMIFS('Data - fires'!$C:$C,'Data - fires'!$B:$B,'QA-Fires'!$A15,'Data - fires'!$A:$A,'QA-Fires'!D$1)</f>
        <v>6745</v>
      </c>
      <c r="E15" s="15">
        <f>SUMIFS('Data - fires'!$C:$C,'Data - fires'!$B:$B,'QA-Fires'!$A15,'Data - fires'!$A:$A,'QA-Fires'!E$1)</f>
        <v>7455</v>
      </c>
      <c r="F15" s="15">
        <f>SUMIFS('Data - fires'!$C:$C,'Data - fires'!$B:$B,'QA-Fires'!$A15,'Data - fires'!$A:$A,'QA-Fires'!F$1)</f>
        <v>6742</v>
      </c>
      <c r="G15" s="15">
        <f>SUMIFS('Data - fires'!$C:$C,'Data - fires'!$B:$B,'QA-Fires'!$A15,'Data - fires'!$A:$A,'QA-Fires'!G$1)</f>
        <v>7181</v>
      </c>
      <c r="H15" s="15">
        <f>SUMIFS('Data - fires'!$C:$C,'Data - fires'!$B:$B,'QA-Fires'!$A15,'Data - fires'!$A:$A,'QA-Fires'!H$1)</f>
        <v>7143</v>
      </c>
      <c r="I15" s="15">
        <f>SUMIFS('Data - fires'!$C:$C,'Data - fires'!$B:$B,'QA-Fires'!$A15,'Data - fires'!$A:$A,'QA-Fires'!I$1)</f>
        <v>7169</v>
      </c>
      <c r="J15" s="15">
        <f>SUMIFS('Data - fires'!$C:$C,'Data - fires'!$B:$B,'QA-Fires'!$A15,'Data - fires'!$A:$A,'QA-Fires'!J$1)</f>
        <v>8343</v>
      </c>
      <c r="K15" s="15">
        <f>SUMIFS('Data - fires'!$C:$C,'Data - fires'!$B:$B,'QA-Fires'!$A15,'Data - fires'!$A:$A,'QA-Fires'!K$1)</f>
        <v>6854</v>
      </c>
      <c r="L15" s="15">
        <f>SUMIFS('Data - fires'!$C:$C,'Data - fires'!$B:$B,'QA-Fires'!$A15,'Data - fires'!$A:$A,'QA-Fires'!L$1)</f>
        <v>6893</v>
      </c>
      <c r="M15" s="15">
        <f>SUMIFS('Data - fires'!$C:$C,'Data - fires'!$B:$B,'QA-Fires'!$A15,'Data - fires'!$A:$A,'QA-Fires'!M$1)</f>
        <v>6763</v>
      </c>
      <c r="N15" s="15">
        <f>SUMIFS('Data - fires'!$C:$C,'Data - fires'!$B:$B,'QA-Fires'!$A15,'Data - fires'!$A:$A,'QA-Fires'!N$1)</f>
        <v>8408</v>
      </c>
      <c r="O15" s="15">
        <f>SUMIFS('Data - fires'!$C:$C,'Data - fires'!$B:$B,'QA-Fires'!$A15,'Data - fires'!$A:$A,'QA-Fires'!O$1)</f>
        <v>6226</v>
      </c>
      <c r="P15" s="15">
        <f>SUMIFS('Data - fires'!$C:$C,'Data - fires'!$B:$B,'QA-Fires'!$A15,'Data - fires'!$A:$A,'QA-Fires'!P$1)</f>
        <v>6366</v>
      </c>
    </row>
    <row r="16" spans="1:16" x14ac:dyDescent="0.2">
      <c r="A16" s="15" t="s">
        <v>73</v>
      </c>
      <c r="B16" s="15">
        <f>SUMIFS('Data - fires'!$C:$C,'Data - fires'!$B:$B,'QA-Fires'!$A16,'Data - fires'!$A:$A,'QA-Fires'!B$1)</f>
        <v>10292</v>
      </c>
      <c r="C16" s="15">
        <f>SUMIFS('Data - fires'!$C:$C,'Data - fires'!$B:$B,'QA-Fires'!$A16,'Data - fires'!$A:$A,'QA-Fires'!C$1)</f>
        <v>10670</v>
      </c>
      <c r="D16" s="15">
        <f>SUMIFS('Data - fires'!$C:$C,'Data - fires'!$B:$B,'QA-Fires'!$A16,'Data - fires'!$A:$A,'QA-Fires'!D$1)</f>
        <v>6967</v>
      </c>
      <c r="E16" s="15">
        <f>SUMIFS('Data - fires'!$C:$C,'Data - fires'!$B:$B,'QA-Fires'!$A16,'Data - fires'!$A:$A,'QA-Fires'!E$1)</f>
        <v>8381</v>
      </c>
      <c r="F16" s="15">
        <f>SUMIFS('Data - fires'!$C:$C,'Data - fires'!$B:$B,'QA-Fires'!$A16,'Data - fires'!$A:$A,'QA-Fires'!F$1)</f>
        <v>7380</v>
      </c>
      <c r="G16" s="15">
        <f>SUMIFS('Data - fires'!$C:$C,'Data - fires'!$B:$B,'QA-Fires'!$A16,'Data - fires'!$A:$A,'QA-Fires'!G$1)</f>
        <v>7684</v>
      </c>
      <c r="H16" s="15">
        <f>SUMIFS('Data - fires'!$C:$C,'Data - fires'!$B:$B,'QA-Fires'!$A16,'Data - fires'!$A:$A,'QA-Fires'!H$1)</f>
        <v>7684</v>
      </c>
      <c r="I16" s="15">
        <f>SUMIFS('Data - fires'!$C:$C,'Data - fires'!$B:$B,'QA-Fires'!$A16,'Data - fires'!$A:$A,'QA-Fires'!I$1)</f>
        <v>8083</v>
      </c>
      <c r="J16" s="15">
        <f>SUMIFS('Data - fires'!$C:$C,'Data - fires'!$B:$B,'QA-Fires'!$A16,'Data - fires'!$A:$A,'QA-Fires'!J$1)</f>
        <v>9532</v>
      </c>
      <c r="K16" s="15">
        <f>SUMIFS('Data - fires'!$C:$C,'Data - fires'!$B:$B,'QA-Fires'!$A16,'Data - fires'!$A:$A,'QA-Fires'!K$1)</f>
        <v>7743</v>
      </c>
      <c r="L16" s="15">
        <f>SUMIFS('Data - fires'!$C:$C,'Data - fires'!$B:$B,'QA-Fires'!$A16,'Data - fires'!$A:$A,'QA-Fires'!L$1)</f>
        <v>7682</v>
      </c>
      <c r="M16" s="15">
        <f>SUMIFS('Data - fires'!$C:$C,'Data - fires'!$B:$B,'QA-Fires'!$A16,'Data - fires'!$A:$A,'QA-Fires'!M$1)</f>
        <v>7615</v>
      </c>
      <c r="N16" s="15">
        <f>SUMIFS('Data - fires'!$C:$C,'Data - fires'!$B:$B,'QA-Fires'!$A16,'Data - fires'!$A:$A,'QA-Fires'!N$1)</f>
        <v>9575</v>
      </c>
      <c r="O16" s="15">
        <f>SUMIFS('Data - fires'!$C:$C,'Data - fires'!$B:$B,'QA-Fires'!$A16,'Data - fires'!$A:$A,'QA-Fires'!O$1)</f>
        <v>6913</v>
      </c>
      <c r="P16" s="15">
        <f>SUMIFS('Data - fires'!$C:$C,'Data - fires'!$B:$B,'QA-Fires'!$A16,'Data - fires'!$A:$A,'QA-Fires'!P$1)</f>
        <v>7141</v>
      </c>
    </row>
    <row r="17" spans="1:16" x14ac:dyDescent="0.2">
      <c r="A17" s="15" t="s">
        <v>74</v>
      </c>
      <c r="B17" s="15">
        <f>SUMIFS('Data - fires'!$C:$C,'Data - fires'!$B:$B,'QA-Fires'!$A17,'Data - fires'!$A:$A,'QA-Fires'!B$1)</f>
        <v>12277</v>
      </c>
      <c r="C17" s="15">
        <f>SUMIFS('Data - fires'!$C:$C,'Data - fires'!$B:$B,'QA-Fires'!$A17,'Data - fires'!$A:$A,'QA-Fires'!C$1)</f>
        <v>12403</v>
      </c>
      <c r="D17" s="15">
        <f>SUMIFS('Data - fires'!$C:$C,'Data - fires'!$B:$B,'QA-Fires'!$A17,'Data - fires'!$A:$A,'QA-Fires'!D$1)</f>
        <v>8200</v>
      </c>
      <c r="E17" s="15">
        <f>SUMIFS('Data - fires'!$C:$C,'Data - fires'!$B:$B,'QA-Fires'!$A17,'Data - fires'!$A:$A,'QA-Fires'!E$1)</f>
        <v>9673</v>
      </c>
      <c r="F17" s="15">
        <f>SUMIFS('Data - fires'!$C:$C,'Data - fires'!$B:$B,'QA-Fires'!$A17,'Data - fires'!$A:$A,'QA-Fires'!F$1)</f>
        <v>8472</v>
      </c>
      <c r="G17" s="15">
        <f>SUMIFS('Data - fires'!$C:$C,'Data - fires'!$B:$B,'QA-Fires'!$A17,'Data - fires'!$A:$A,'QA-Fires'!G$1)</f>
        <v>9033</v>
      </c>
      <c r="H17" s="15">
        <f>SUMIFS('Data - fires'!$C:$C,'Data - fires'!$B:$B,'QA-Fires'!$A17,'Data - fires'!$A:$A,'QA-Fires'!H$1)</f>
        <v>8965</v>
      </c>
      <c r="I17" s="15">
        <f>SUMIFS('Data - fires'!$C:$C,'Data - fires'!$B:$B,'QA-Fires'!$A17,'Data - fires'!$A:$A,'QA-Fires'!I$1)</f>
        <v>9391</v>
      </c>
      <c r="J17" s="15">
        <f>SUMIFS('Data - fires'!$C:$C,'Data - fires'!$B:$B,'QA-Fires'!$A17,'Data - fires'!$A:$A,'QA-Fires'!J$1)</f>
        <v>10860</v>
      </c>
      <c r="K17" s="15">
        <f>SUMIFS('Data - fires'!$C:$C,'Data - fires'!$B:$B,'QA-Fires'!$A17,'Data - fires'!$A:$A,'QA-Fires'!K$1)</f>
        <v>8960</v>
      </c>
      <c r="L17" s="15">
        <f>SUMIFS('Data - fires'!$C:$C,'Data - fires'!$B:$B,'QA-Fires'!$A17,'Data - fires'!$A:$A,'QA-Fires'!L$1)</f>
        <v>8744</v>
      </c>
      <c r="M17" s="15">
        <f>SUMIFS('Data - fires'!$C:$C,'Data - fires'!$B:$B,'QA-Fires'!$A17,'Data - fires'!$A:$A,'QA-Fires'!M$1)</f>
        <v>8809</v>
      </c>
      <c r="N17" s="15">
        <f>SUMIFS('Data - fires'!$C:$C,'Data - fires'!$B:$B,'QA-Fires'!$A17,'Data - fires'!$A:$A,'QA-Fires'!N$1)</f>
        <v>11251</v>
      </c>
      <c r="O17" s="15">
        <f>SUMIFS('Data - fires'!$C:$C,'Data - fires'!$B:$B,'QA-Fires'!$A17,'Data - fires'!$A:$A,'QA-Fires'!O$1)</f>
        <v>8159</v>
      </c>
      <c r="P17" s="15">
        <f>SUMIFS('Data - fires'!$C:$C,'Data - fires'!$B:$B,'QA-Fires'!$A17,'Data - fires'!$A:$A,'QA-Fires'!P$1)</f>
        <v>8351</v>
      </c>
    </row>
    <row r="18" spans="1:16" x14ac:dyDescent="0.2">
      <c r="A18" s="15" t="s">
        <v>75</v>
      </c>
      <c r="B18" s="15">
        <f>SUMIFS('Data - fires'!$C:$C,'Data - fires'!$B:$B,'QA-Fires'!$A18,'Data - fires'!$A:$A,'QA-Fires'!B$1)</f>
        <v>14357</v>
      </c>
      <c r="C18" s="15">
        <f>SUMIFS('Data - fires'!$C:$C,'Data - fires'!$B:$B,'QA-Fires'!$A18,'Data - fires'!$A:$A,'QA-Fires'!C$1)</f>
        <v>14686</v>
      </c>
      <c r="D18" s="15">
        <f>SUMIFS('Data - fires'!$C:$C,'Data - fires'!$B:$B,'QA-Fires'!$A18,'Data - fires'!$A:$A,'QA-Fires'!D$1)</f>
        <v>9769</v>
      </c>
      <c r="E18" s="15">
        <f>SUMIFS('Data - fires'!$C:$C,'Data - fires'!$B:$B,'QA-Fires'!$A18,'Data - fires'!$A:$A,'QA-Fires'!E$1)</f>
        <v>11281</v>
      </c>
      <c r="F18" s="15">
        <f>SUMIFS('Data - fires'!$C:$C,'Data - fires'!$B:$B,'QA-Fires'!$A18,'Data - fires'!$A:$A,'QA-Fires'!F$1)</f>
        <v>10047</v>
      </c>
      <c r="G18" s="15">
        <f>SUMIFS('Data - fires'!$C:$C,'Data - fires'!$B:$B,'QA-Fires'!$A18,'Data - fires'!$A:$A,'QA-Fires'!G$1)</f>
        <v>10548</v>
      </c>
      <c r="H18" s="15">
        <f>SUMIFS('Data - fires'!$C:$C,'Data - fires'!$B:$B,'QA-Fires'!$A18,'Data - fires'!$A:$A,'QA-Fires'!H$1)</f>
        <v>10619</v>
      </c>
      <c r="I18" s="15">
        <f>SUMIFS('Data - fires'!$C:$C,'Data - fires'!$B:$B,'QA-Fires'!$A18,'Data - fires'!$A:$A,'QA-Fires'!I$1)</f>
        <v>10771</v>
      </c>
      <c r="J18" s="15">
        <f>SUMIFS('Data - fires'!$C:$C,'Data - fires'!$B:$B,'QA-Fires'!$A18,'Data - fires'!$A:$A,'QA-Fires'!J$1)</f>
        <v>12500</v>
      </c>
      <c r="K18" s="15">
        <f>SUMIFS('Data - fires'!$C:$C,'Data - fires'!$B:$B,'QA-Fires'!$A18,'Data - fires'!$A:$A,'QA-Fires'!K$1)</f>
        <v>10197</v>
      </c>
      <c r="L18" s="15">
        <f>SUMIFS('Data - fires'!$C:$C,'Data - fires'!$B:$B,'QA-Fires'!$A18,'Data - fires'!$A:$A,'QA-Fires'!L$1)</f>
        <v>10202</v>
      </c>
      <c r="M18" s="15">
        <f>SUMIFS('Data - fires'!$C:$C,'Data - fires'!$B:$B,'QA-Fires'!$A18,'Data - fires'!$A:$A,'QA-Fires'!M$1)</f>
        <v>10793</v>
      </c>
      <c r="N18" s="15">
        <f>SUMIFS('Data - fires'!$C:$C,'Data - fires'!$B:$B,'QA-Fires'!$A18,'Data - fires'!$A:$A,'QA-Fires'!N$1)</f>
        <v>13257</v>
      </c>
      <c r="O18" s="15">
        <f>SUMIFS('Data - fires'!$C:$C,'Data - fires'!$B:$B,'QA-Fires'!$A18,'Data - fires'!$A:$A,'QA-Fires'!O$1)</f>
        <v>9293</v>
      </c>
      <c r="P18" s="15">
        <f>SUMIFS('Data - fires'!$C:$C,'Data - fires'!$B:$B,'QA-Fires'!$A18,'Data - fires'!$A:$A,'QA-Fires'!P$1)</f>
        <v>9905</v>
      </c>
    </row>
    <row r="19" spans="1:16" x14ac:dyDescent="0.2">
      <c r="A19" s="15" t="s">
        <v>76</v>
      </c>
      <c r="B19" s="15">
        <f>SUMIFS('Data - fires'!$C:$C,'Data - fires'!$B:$B,'QA-Fires'!$A19,'Data - fires'!$A:$A,'QA-Fires'!B$1)</f>
        <v>16807</v>
      </c>
      <c r="C19" s="15">
        <f>SUMIFS('Data - fires'!$C:$C,'Data - fires'!$B:$B,'QA-Fires'!$A19,'Data - fires'!$A:$A,'QA-Fires'!C$1)</f>
        <v>17073</v>
      </c>
      <c r="D19" s="15">
        <f>SUMIFS('Data - fires'!$C:$C,'Data - fires'!$B:$B,'QA-Fires'!$A19,'Data - fires'!$A:$A,'QA-Fires'!D$1)</f>
        <v>11169</v>
      </c>
      <c r="E19" s="15">
        <f>SUMIFS('Data - fires'!$C:$C,'Data - fires'!$B:$B,'QA-Fires'!$A19,'Data - fires'!$A:$A,'QA-Fires'!E$1)</f>
        <v>12935</v>
      </c>
      <c r="F19" s="15">
        <f>SUMIFS('Data - fires'!$C:$C,'Data - fires'!$B:$B,'QA-Fires'!$A19,'Data - fires'!$A:$A,'QA-Fires'!F$1)</f>
        <v>11665</v>
      </c>
      <c r="G19" s="15">
        <f>SUMIFS('Data - fires'!$C:$C,'Data - fires'!$B:$B,'QA-Fires'!$A19,'Data - fires'!$A:$A,'QA-Fires'!G$1)</f>
        <v>12297</v>
      </c>
      <c r="H19" s="15">
        <f>SUMIFS('Data - fires'!$C:$C,'Data - fires'!$B:$B,'QA-Fires'!$A19,'Data - fires'!$A:$A,'QA-Fires'!H$1)</f>
        <v>12194</v>
      </c>
      <c r="I19" s="15">
        <f>SUMIFS('Data - fires'!$C:$C,'Data - fires'!$B:$B,'QA-Fires'!$A19,'Data - fires'!$A:$A,'QA-Fires'!I$1)</f>
        <v>12989</v>
      </c>
      <c r="J19" s="15">
        <f>SUMIFS('Data - fires'!$C:$C,'Data - fires'!$B:$B,'QA-Fires'!$A19,'Data - fires'!$A:$A,'QA-Fires'!J$1)</f>
        <v>14429</v>
      </c>
      <c r="K19" s="15">
        <f>SUMIFS('Data - fires'!$C:$C,'Data - fires'!$B:$B,'QA-Fires'!$A19,'Data - fires'!$A:$A,'QA-Fires'!K$1)</f>
        <v>11950</v>
      </c>
      <c r="L19" s="15">
        <f>SUMIFS('Data - fires'!$C:$C,'Data - fires'!$B:$B,'QA-Fires'!$A19,'Data - fires'!$A:$A,'QA-Fires'!L$1)</f>
        <v>11860</v>
      </c>
      <c r="M19" s="15">
        <f>SUMIFS('Data - fires'!$C:$C,'Data - fires'!$B:$B,'QA-Fires'!$A19,'Data - fires'!$A:$A,'QA-Fires'!M$1)</f>
        <v>12603</v>
      </c>
      <c r="N19" s="15">
        <f>SUMIFS('Data - fires'!$C:$C,'Data - fires'!$B:$B,'QA-Fires'!$A19,'Data - fires'!$A:$A,'QA-Fires'!N$1)</f>
        <v>15160</v>
      </c>
      <c r="O19" s="15">
        <f>SUMIFS('Data - fires'!$C:$C,'Data - fires'!$B:$B,'QA-Fires'!$A19,'Data - fires'!$A:$A,'QA-Fires'!O$1)</f>
        <v>11118</v>
      </c>
      <c r="P19" s="15">
        <f>SUMIFS('Data - fires'!$C:$C,'Data - fires'!$B:$B,'QA-Fires'!$A19,'Data - fires'!$A:$A,'QA-Fires'!P$1)</f>
        <v>11974</v>
      </c>
    </row>
    <row r="20" spans="1:16" x14ac:dyDescent="0.2">
      <c r="A20" s="15" t="s">
        <v>77</v>
      </c>
      <c r="B20" s="15">
        <f>SUMIFS('Data - fires'!$C:$C,'Data - fires'!$B:$B,'QA-Fires'!$A20,'Data - fires'!$A:$A,'QA-Fires'!B$1)</f>
        <v>18766</v>
      </c>
      <c r="C20" s="15">
        <f>SUMIFS('Data - fires'!$C:$C,'Data - fires'!$B:$B,'QA-Fires'!$A20,'Data - fires'!$A:$A,'QA-Fires'!C$1)</f>
        <v>18467</v>
      </c>
      <c r="D20" s="15">
        <f>SUMIFS('Data - fires'!$C:$C,'Data - fires'!$B:$B,'QA-Fires'!$A20,'Data - fires'!$A:$A,'QA-Fires'!D$1)</f>
        <v>12300</v>
      </c>
      <c r="E20" s="15">
        <f>SUMIFS('Data - fires'!$C:$C,'Data - fires'!$B:$B,'QA-Fires'!$A20,'Data - fires'!$A:$A,'QA-Fires'!E$1)</f>
        <v>13883</v>
      </c>
      <c r="F20" s="15">
        <f>SUMIFS('Data - fires'!$C:$C,'Data - fires'!$B:$B,'QA-Fires'!$A20,'Data - fires'!$A:$A,'QA-Fires'!F$1)</f>
        <v>12839</v>
      </c>
      <c r="G20" s="15">
        <f>SUMIFS('Data - fires'!$C:$C,'Data - fires'!$B:$B,'QA-Fires'!$A20,'Data - fires'!$A:$A,'QA-Fires'!G$1)</f>
        <v>13522</v>
      </c>
      <c r="H20" s="15">
        <f>SUMIFS('Data - fires'!$C:$C,'Data - fires'!$B:$B,'QA-Fires'!$A20,'Data - fires'!$A:$A,'QA-Fires'!H$1)</f>
        <v>13401</v>
      </c>
      <c r="I20" s="15">
        <f>SUMIFS('Data - fires'!$C:$C,'Data - fires'!$B:$B,'QA-Fires'!$A20,'Data - fires'!$A:$A,'QA-Fires'!I$1)</f>
        <v>14216</v>
      </c>
      <c r="J20" s="15">
        <f>SUMIFS('Data - fires'!$C:$C,'Data - fires'!$B:$B,'QA-Fires'!$A20,'Data - fires'!$A:$A,'QA-Fires'!J$1)</f>
        <v>15502</v>
      </c>
      <c r="K20" s="15">
        <f>SUMIFS('Data - fires'!$C:$C,'Data - fires'!$B:$B,'QA-Fires'!$A20,'Data - fires'!$A:$A,'QA-Fires'!K$1)</f>
        <v>13273</v>
      </c>
      <c r="L20" s="15">
        <f>SUMIFS('Data - fires'!$C:$C,'Data - fires'!$B:$B,'QA-Fires'!$A20,'Data - fires'!$A:$A,'QA-Fires'!L$1)</f>
        <v>12675</v>
      </c>
      <c r="M20" s="15">
        <f>SUMIFS('Data - fires'!$C:$C,'Data - fires'!$B:$B,'QA-Fires'!$A20,'Data - fires'!$A:$A,'QA-Fires'!M$1)</f>
        <v>13991</v>
      </c>
      <c r="N20" s="15">
        <f>SUMIFS('Data - fires'!$C:$C,'Data - fires'!$B:$B,'QA-Fires'!$A20,'Data - fires'!$A:$A,'QA-Fires'!N$1)</f>
        <v>16084</v>
      </c>
      <c r="O20" s="15">
        <f>SUMIFS('Data - fires'!$C:$C,'Data - fires'!$B:$B,'QA-Fires'!$A20,'Data - fires'!$A:$A,'QA-Fires'!O$1)</f>
        <v>12214</v>
      </c>
      <c r="P20" s="15">
        <f>SUMIFS('Data - fires'!$C:$C,'Data - fires'!$B:$B,'QA-Fires'!$A20,'Data - fires'!$A:$A,'QA-Fires'!P$1)</f>
        <v>12752</v>
      </c>
    </row>
    <row r="21" spans="1:16" x14ac:dyDescent="0.2">
      <c r="A21" s="15" t="s">
        <v>78</v>
      </c>
      <c r="B21" s="15">
        <f>SUMIFS('Data - fires'!$C:$C,'Data - fires'!$B:$B,'QA-Fires'!$A21,'Data - fires'!$A:$A,'QA-Fires'!B$1)</f>
        <v>19471</v>
      </c>
      <c r="C21" s="15">
        <f>SUMIFS('Data - fires'!$C:$C,'Data - fires'!$B:$B,'QA-Fires'!$A21,'Data - fires'!$A:$A,'QA-Fires'!C$1)</f>
        <v>19123</v>
      </c>
      <c r="D21" s="15">
        <f>SUMIFS('Data - fires'!$C:$C,'Data - fires'!$B:$B,'QA-Fires'!$A21,'Data - fires'!$A:$A,'QA-Fires'!D$1)</f>
        <v>12454</v>
      </c>
      <c r="E21" s="15">
        <f>SUMIFS('Data - fires'!$C:$C,'Data - fires'!$B:$B,'QA-Fires'!$A21,'Data - fires'!$A:$A,'QA-Fires'!E$1)</f>
        <v>14270</v>
      </c>
      <c r="F21" s="15">
        <f>SUMIFS('Data - fires'!$C:$C,'Data - fires'!$B:$B,'QA-Fires'!$A21,'Data - fires'!$A:$A,'QA-Fires'!F$1)</f>
        <v>12964</v>
      </c>
      <c r="G21" s="15">
        <f>SUMIFS('Data - fires'!$C:$C,'Data - fires'!$B:$B,'QA-Fires'!$A21,'Data - fires'!$A:$A,'QA-Fires'!G$1)</f>
        <v>13833</v>
      </c>
      <c r="H21" s="15">
        <f>SUMIFS('Data - fires'!$C:$C,'Data - fires'!$B:$B,'QA-Fires'!$A21,'Data - fires'!$A:$A,'QA-Fires'!H$1)</f>
        <v>13869</v>
      </c>
      <c r="I21" s="15">
        <f>SUMIFS('Data - fires'!$C:$C,'Data - fires'!$B:$B,'QA-Fires'!$A21,'Data - fires'!$A:$A,'QA-Fires'!I$1)</f>
        <v>14758</v>
      </c>
      <c r="J21" s="15">
        <f>SUMIFS('Data - fires'!$C:$C,'Data - fires'!$B:$B,'QA-Fires'!$A21,'Data - fires'!$A:$A,'QA-Fires'!J$1)</f>
        <v>15556</v>
      </c>
      <c r="K21" s="15">
        <f>SUMIFS('Data - fires'!$C:$C,'Data - fires'!$B:$B,'QA-Fires'!$A21,'Data - fires'!$A:$A,'QA-Fires'!K$1)</f>
        <v>13117</v>
      </c>
      <c r="L21" s="15">
        <f>SUMIFS('Data - fires'!$C:$C,'Data - fires'!$B:$B,'QA-Fires'!$A21,'Data - fires'!$A:$A,'QA-Fires'!L$1)</f>
        <v>12807</v>
      </c>
      <c r="M21" s="15">
        <f>SUMIFS('Data - fires'!$C:$C,'Data - fires'!$B:$B,'QA-Fires'!$A21,'Data - fires'!$A:$A,'QA-Fires'!M$1)</f>
        <v>14072</v>
      </c>
      <c r="N21" s="15">
        <f>SUMIFS('Data - fires'!$C:$C,'Data - fires'!$B:$B,'QA-Fires'!$A21,'Data - fires'!$A:$A,'QA-Fires'!N$1)</f>
        <v>16160</v>
      </c>
      <c r="O21" s="15">
        <f>SUMIFS('Data - fires'!$C:$C,'Data - fires'!$B:$B,'QA-Fires'!$A21,'Data - fires'!$A:$A,'QA-Fires'!O$1)</f>
        <v>12305</v>
      </c>
      <c r="P21" s="15">
        <f>SUMIFS('Data - fires'!$C:$C,'Data - fires'!$B:$B,'QA-Fires'!$A21,'Data - fires'!$A:$A,'QA-Fires'!P$1)</f>
        <v>12810</v>
      </c>
    </row>
    <row r="22" spans="1:16" x14ac:dyDescent="0.2">
      <c r="A22" s="15" t="s">
        <v>79</v>
      </c>
      <c r="B22" s="15">
        <f>SUMIFS('Data - fires'!$C:$C,'Data - fires'!$B:$B,'QA-Fires'!$A22,'Data - fires'!$A:$A,'QA-Fires'!B$1)</f>
        <v>19383</v>
      </c>
      <c r="C22" s="15">
        <f>SUMIFS('Data - fires'!$C:$C,'Data - fires'!$B:$B,'QA-Fires'!$A22,'Data - fires'!$A:$A,'QA-Fires'!C$1)</f>
        <v>18495</v>
      </c>
      <c r="D22" s="15">
        <f>SUMIFS('Data - fires'!$C:$C,'Data - fires'!$B:$B,'QA-Fires'!$A22,'Data - fires'!$A:$A,'QA-Fires'!D$1)</f>
        <v>12059</v>
      </c>
      <c r="E22" s="15">
        <f>SUMIFS('Data - fires'!$C:$C,'Data - fires'!$B:$B,'QA-Fires'!$A22,'Data - fires'!$A:$A,'QA-Fires'!E$1)</f>
        <v>14044</v>
      </c>
      <c r="F22" s="15">
        <f>SUMIFS('Data - fires'!$C:$C,'Data - fires'!$B:$B,'QA-Fires'!$A22,'Data - fires'!$A:$A,'QA-Fires'!F$1)</f>
        <v>12286</v>
      </c>
      <c r="G22" s="15">
        <f>SUMIFS('Data - fires'!$C:$C,'Data - fires'!$B:$B,'QA-Fires'!$A22,'Data - fires'!$A:$A,'QA-Fires'!G$1)</f>
        <v>13197</v>
      </c>
      <c r="H22" s="15">
        <f>SUMIFS('Data - fires'!$C:$C,'Data - fires'!$B:$B,'QA-Fires'!$A22,'Data - fires'!$A:$A,'QA-Fires'!H$1)</f>
        <v>13276</v>
      </c>
      <c r="I22" s="15">
        <f>SUMIFS('Data - fires'!$C:$C,'Data - fires'!$B:$B,'QA-Fires'!$A22,'Data - fires'!$A:$A,'QA-Fires'!I$1)</f>
        <v>13776</v>
      </c>
      <c r="J22" s="15">
        <f>SUMIFS('Data - fires'!$C:$C,'Data - fires'!$B:$B,'QA-Fires'!$A22,'Data - fires'!$A:$A,'QA-Fires'!J$1)</f>
        <v>14156</v>
      </c>
      <c r="K22" s="15">
        <f>SUMIFS('Data - fires'!$C:$C,'Data - fires'!$B:$B,'QA-Fires'!$A22,'Data - fires'!$A:$A,'QA-Fires'!K$1)</f>
        <v>12513</v>
      </c>
      <c r="L22" s="15">
        <f>SUMIFS('Data - fires'!$C:$C,'Data - fires'!$B:$B,'QA-Fires'!$A22,'Data - fires'!$A:$A,'QA-Fires'!L$1)</f>
        <v>12257</v>
      </c>
      <c r="M22" s="15">
        <f>SUMIFS('Data - fires'!$C:$C,'Data - fires'!$B:$B,'QA-Fires'!$A22,'Data - fires'!$A:$A,'QA-Fires'!M$1)</f>
        <v>13031</v>
      </c>
      <c r="N22" s="15">
        <f>SUMIFS('Data - fires'!$C:$C,'Data - fires'!$B:$B,'QA-Fires'!$A22,'Data - fires'!$A:$A,'QA-Fires'!N$1)</f>
        <v>14580</v>
      </c>
      <c r="O22" s="15">
        <f>SUMIFS('Data - fires'!$C:$C,'Data - fires'!$B:$B,'QA-Fires'!$A22,'Data - fires'!$A:$A,'QA-Fires'!O$1)</f>
        <v>11299</v>
      </c>
      <c r="P22" s="15">
        <f>SUMIFS('Data - fires'!$C:$C,'Data - fires'!$B:$B,'QA-Fires'!$A22,'Data - fires'!$A:$A,'QA-Fires'!P$1)</f>
        <v>11416</v>
      </c>
    </row>
    <row r="23" spans="1:16" x14ac:dyDescent="0.2">
      <c r="A23" s="15" t="s">
        <v>80</v>
      </c>
      <c r="B23" s="15">
        <f>SUMIFS('Data - fires'!$C:$C,'Data - fires'!$B:$B,'QA-Fires'!$A23,'Data - fires'!$A:$A,'QA-Fires'!B$1)</f>
        <v>16750</v>
      </c>
      <c r="C23" s="15">
        <f>SUMIFS('Data - fires'!$C:$C,'Data - fires'!$B:$B,'QA-Fires'!$A23,'Data - fires'!$A:$A,'QA-Fires'!C$1)</f>
        <v>15665</v>
      </c>
      <c r="D23" s="15">
        <f>SUMIFS('Data - fires'!$C:$C,'Data - fires'!$B:$B,'QA-Fires'!$A23,'Data - fires'!$A:$A,'QA-Fires'!D$1)</f>
        <v>10617</v>
      </c>
      <c r="E23" s="15">
        <f>SUMIFS('Data - fires'!$C:$C,'Data - fires'!$B:$B,'QA-Fires'!$A23,'Data - fires'!$A:$A,'QA-Fires'!E$1)</f>
        <v>11788</v>
      </c>
      <c r="F23" s="15">
        <f>SUMIFS('Data - fires'!$C:$C,'Data - fires'!$B:$B,'QA-Fires'!$A23,'Data - fires'!$A:$A,'QA-Fires'!F$1)</f>
        <v>10583</v>
      </c>
      <c r="G23" s="15">
        <f>SUMIFS('Data - fires'!$C:$C,'Data - fires'!$B:$B,'QA-Fires'!$A23,'Data - fires'!$A:$A,'QA-Fires'!G$1)</f>
        <v>11437</v>
      </c>
      <c r="H23" s="15">
        <f>SUMIFS('Data - fires'!$C:$C,'Data - fires'!$B:$B,'QA-Fires'!$A23,'Data - fires'!$A:$A,'QA-Fires'!H$1)</f>
        <v>11138</v>
      </c>
      <c r="I23" s="15">
        <f>SUMIFS('Data - fires'!$C:$C,'Data - fires'!$B:$B,'QA-Fires'!$A23,'Data - fires'!$A:$A,'QA-Fires'!I$1)</f>
        <v>11477</v>
      </c>
      <c r="J23" s="15">
        <f>SUMIFS('Data - fires'!$C:$C,'Data - fires'!$B:$B,'QA-Fires'!$A23,'Data - fires'!$A:$A,'QA-Fires'!J$1)</f>
        <v>12218</v>
      </c>
      <c r="K23" s="15">
        <f>SUMIFS('Data - fires'!$C:$C,'Data - fires'!$B:$B,'QA-Fires'!$A23,'Data - fires'!$A:$A,'QA-Fires'!K$1)</f>
        <v>10337</v>
      </c>
      <c r="L23" s="15">
        <f>SUMIFS('Data - fires'!$C:$C,'Data - fires'!$B:$B,'QA-Fires'!$A23,'Data - fires'!$A:$A,'QA-Fires'!L$1)</f>
        <v>10373</v>
      </c>
      <c r="M23" s="15">
        <f>SUMIFS('Data - fires'!$C:$C,'Data - fires'!$B:$B,'QA-Fires'!$A23,'Data - fires'!$A:$A,'QA-Fires'!M$1)</f>
        <v>9926</v>
      </c>
      <c r="N23" s="15">
        <f>SUMIFS('Data - fires'!$C:$C,'Data - fires'!$B:$B,'QA-Fires'!$A23,'Data - fires'!$A:$A,'QA-Fires'!N$1)</f>
        <v>11602</v>
      </c>
      <c r="O23" s="15">
        <f>SUMIFS('Data - fires'!$C:$C,'Data - fires'!$B:$B,'QA-Fires'!$A23,'Data - fires'!$A:$A,'QA-Fires'!O$1)</f>
        <v>9010</v>
      </c>
      <c r="P23" s="15">
        <f>SUMIFS('Data - fires'!$C:$C,'Data - fires'!$B:$B,'QA-Fires'!$A23,'Data - fires'!$A:$A,'QA-Fires'!P$1)</f>
        <v>9230</v>
      </c>
    </row>
    <row r="24" spans="1:16" x14ac:dyDescent="0.2">
      <c r="A24" s="15" t="s">
        <v>81</v>
      </c>
      <c r="B24" s="15">
        <f>SUMIFS('Data - fires'!$C:$C,'Data - fires'!$B:$B,'QA-Fires'!$A24,'Data - fires'!$A:$A,'QA-Fires'!B$1)</f>
        <v>13213</v>
      </c>
      <c r="C24" s="15">
        <f>SUMIFS('Data - fires'!$C:$C,'Data - fires'!$B:$B,'QA-Fires'!$A24,'Data - fires'!$A:$A,'QA-Fires'!C$1)</f>
        <v>12357</v>
      </c>
      <c r="D24" s="15">
        <f>SUMIFS('Data - fires'!$C:$C,'Data - fires'!$B:$B,'QA-Fires'!$A24,'Data - fires'!$A:$A,'QA-Fires'!D$1)</f>
        <v>8574</v>
      </c>
      <c r="E24" s="15">
        <f>SUMIFS('Data - fires'!$C:$C,'Data - fires'!$B:$B,'QA-Fires'!$A24,'Data - fires'!$A:$A,'QA-Fires'!E$1)</f>
        <v>9277</v>
      </c>
      <c r="F24" s="15">
        <f>SUMIFS('Data - fires'!$C:$C,'Data - fires'!$B:$B,'QA-Fires'!$A24,'Data - fires'!$A:$A,'QA-Fires'!F$1)</f>
        <v>8312</v>
      </c>
      <c r="G24" s="15">
        <f>SUMIFS('Data - fires'!$C:$C,'Data - fires'!$B:$B,'QA-Fires'!$A24,'Data - fires'!$A:$A,'QA-Fires'!G$1)</f>
        <v>8620</v>
      </c>
      <c r="H24" s="15">
        <f>SUMIFS('Data - fires'!$C:$C,'Data - fires'!$B:$B,'QA-Fires'!$A24,'Data - fires'!$A:$A,'QA-Fires'!H$1)</f>
        <v>8506</v>
      </c>
      <c r="I24" s="15">
        <f>SUMIFS('Data - fires'!$C:$C,'Data - fires'!$B:$B,'QA-Fires'!$A24,'Data - fires'!$A:$A,'QA-Fires'!I$1)</f>
        <v>8587</v>
      </c>
      <c r="J24" s="15">
        <f>SUMIFS('Data - fires'!$C:$C,'Data - fires'!$B:$B,'QA-Fires'!$A24,'Data - fires'!$A:$A,'QA-Fires'!J$1)</f>
        <v>9180</v>
      </c>
      <c r="K24" s="15">
        <f>SUMIFS('Data - fires'!$C:$C,'Data - fires'!$B:$B,'QA-Fires'!$A24,'Data - fires'!$A:$A,'QA-Fires'!K$1)</f>
        <v>7645</v>
      </c>
      <c r="L24" s="15">
        <f>SUMIFS('Data - fires'!$C:$C,'Data - fires'!$B:$B,'QA-Fires'!$A24,'Data - fires'!$A:$A,'QA-Fires'!L$1)</f>
        <v>8197</v>
      </c>
      <c r="M24" s="15">
        <f>SUMIFS('Data - fires'!$C:$C,'Data - fires'!$B:$B,'QA-Fires'!$A24,'Data - fires'!$A:$A,'QA-Fires'!M$1)</f>
        <v>7474</v>
      </c>
      <c r="N24" s="15">
        <f>SUMIFS('Data - fires'!$C:$C,'Data - fires'!$B:$B,'QA-Fires'!$A24,'Data - fires'!$A:$A,'QA-Fires'!N$1)</f>
        <v>8019</v>
      </c>
      <c r="O24" s="15">
        <f>SUMIFS('Data - fires'!$C:$C,'Data - fires'!$B:$B,'QA-Fires'!$A24,'Data - fires'!$A:$A,'QA-Fires'!O$1)</f>
        <v>6888</v>
      </c>
      <c r="P24" s="15">
        <f>SUMIFS('Data - fires'!$C:$C,'Data - fires'!$B:$B,'QA-Fires'!$A24,'Data - fires'!$A:$A,'QA-Fires'!P$1)</f>
        <v>6739</v>
      </c>
    </row>
    <row r="25" spans="1:16" x14ac:dyDescent="0.2">
      <c r="A25" s="15" t="s">
        <v>82</v>
      </c>
      <c r="B25" s="15">
        <f>SUMIFS('Data - fires'!$C:$C,'Data - fires'!$B:$B,'QA-Fires'!$A25,'Data - fires'!$A:$A,'QA-Fires'!B$1)</f>
        <v>10232</v>
      </c>
      <c r="C25" s="15">
        <f>SUMIFS('Data - fires'!$C:$C,'Data - fires'!$B:$B,'QA-Fires'!$A25,'Data - fires'!$A:$A,'QA-Fires'!C$1)</f>
        <v>9726</v>
      </c>
      <c r="D25" s="15">
        <f>SUMIFS('Data - fires'!$C:$C,'Data - fires'!$B:$B,'QA-Fires'!$A25,'Data - fires'!$A:$A,'QA-Fires'!D$1)</f>
        <v>6661</v>
      </c>
      <c r="E25" s="15">
        <f>SUMIFS('Data - fires'!$C:$C,'Data - fires'!$B:$B,'QA-Fires'!$A25,'Data - fires'!$A:$A,'QA-Fires'!E$1)</f>
        <v>7193</v>
      </c>
      <c r="F25" s="15">
        <f>SUMIFS('Data - fires'!$C:$C,'Data - fires'!$B:$B,'QA-Fires'!$A25,'Data - fires'!$A:$A,'QA-Fires'!F$1)</f>
        <v>6409</v>
      </c>
      <c r="G25" s="15">
        <f>SUMIFS('Data - fires'!$C:$C,'Data - fires'!$B:$B,'QA-Fires'!$A25,'Data - fires'!$A:$A,'QA-Fires'!G$1)</f>
        <v>6537</v>
      </c>
      <c r="H25" s="15">
        <f>SUMIFS('Data - fires'!$C:$C,'Data - fires'!$B:$B,'QA-Fires'!$A25,'Data - fires'!$A:$A,'QA-Fires'!H$1)</f>
        <v>6578</v>
      </c>
      <c r="I25" s="15">
        <f>SUMIFS('Data - fires'!$C:$C,'Data - fires'!$B:$B,'QA-Fires'!$A25,'Data - fires'!$A:$A,'QA-Fires'!I$1)</f>
        <v>6729</v>
      </c>
      <c r="J25" s="15">
        <f>SUMIFS('Data - fires'!$C:$C,'Data - fires'!$B:$B,'QA-Fires'!$A25,'Data - fires'!$A:$A,'QA-Fires'!J$1)</f>
        <v>6899</v>
      </c>
      <c r="K25" s="15">
        <f>SUMIFS('Data - fires'!$C:$C,'Data - fires'!$B:$B,'QA-Fires'!$A25,'Data - fires'!$A:$A,'QA-Fires'!K$1)</f>
        <v>5984</v>
      </c>
      <c r="L25" s="15">
        <f>SUMIFS('Data - fires'!$C:$C,'Data - fires'!$B:$B,'QA-Fires'!$A25,'Data - fires'!$A:$A,'QA-Fires'!L$1)</f>
        <v>6002</v>
      </c>
      <c r="M25" s="15">
        <f>SUMIFS('Data - fires'!$C:$C,'Data - fires'!$B:$B,'QA-Fires'!$A25,'Data - fires'!$A:$A,'QA-Fires'!M$1)</f>
        <v>5576</v>
      </c>
      <c r="N25" s="15">
        <f>SUMIFS('Data - fires'!$C:$C,'Data - fires'!$B:$B,'QA-Fires'!$A25,'Data - fires'!$A:$A,'QA-Fires'!N$1)</f>
        <v>5722</v>
      </c>
      <c r="O25" s="15">
        <f>SUMIFS('Data - fires'!$C:$C,'Data - fires'!$B:$B,'QA-Fires'!$A25,'Data - fires'!$A:$A,'QA-Fires'!O$1)</f>
        <v>5139</v>
      </c>
      <c r="P25" s="15">
        <f>SUMIFS('Data - fires'!$C:$C,'Data - fires'!$B:$B,'QA-Fires'!$A25,'Data - fires'!$A:$A,'QA-Fires'!P$1)</f>
        <v>5068</v>
      </c>
    </row>
    <row r="26" spans="1:16" x14ac:dyDescent="0.2">
      <c r="A26" s="15" t="s">
        <v>124</v>
      </c>
      <c r="B26" s="15">
        <f>SUM(B2:B25)</f>
        <v>228401</v>
      </c>
      <c r="C26" s="15">
        <f t="shared" ref="C26:P26" si="0">SUM(C2:C25)</f>
        <v>223933</v>
      </c>
      <c r="D26" s="15">
        <f t="shared" si="0"/>
        <v>154459</v>
      </c>
      <c r="E26" s="15">
        <f t="shared" si="0"/>
        <v>171354</v>
      </c>
      <c r="F26" s="15">
        <f t="shared" si="0"/>
        <v>155063</v>
      </c>
      <c r="G26" s="15">
        <f t="shared" si="0"/>
        <v>162286</v>
      </c>
      <c r="H26" s="15">
        <f t="shared" si="0"/>
        <v>162070</v>
      </c>
      <c r="I26" s="15">
        <f t="shared" si="0"/>
        <v>167391</v>
      </c>
      <c r="J26" s="15">
        <f t="shared" si="0"/>
        <v>182960</v>
      </c>
      <c r="K26" s="15">
        <f t="shared" si="0"/>
        <v>154190</v>
      </c>
      <c r="L26" s="15">
        <f t="shared" si="0"/>
        <v>151114</v>
      </c>
      <c r="M26" s="15">
        <f t="shared" si="0"/>
        <v>152660</v>
      </c>
      <c r="N26" s="15">
        <f t="shared" si="0"/>
        <v>178879</v>
      </c>
      <c r="O26" s="15">
        <f t="shared" si="0"/>
        <v>138973</v>
      </c>
      <c r="P26" s="15">
        <f t="shared" si="0"/>
        <v>142494</v>
      </c>
    </row>
    <row r="28" spans="1:16" x14ac:dyDescent="0.2">
      <c r="A28" s="15" t="s">
        <v>1</v>
      </c>
      <c r="B28" s="15" t="s">
        <v>14</v>
      </c>
      <c r="C28" s="15" t="s">
        <v>15</v>
      </c>
      <c r="D28" s="15" t="s">
        <v>16</v>
      </c>
      <c r="E28" s="15" t="s">
        <v>17</v>
      </c>
      <c r="F28" s="15" t="s">
        <v>18</v>
      </c>
      <c r="G28" s="15" t="s">
        <v>28</v>
      </c>
      <c r="H28" s="15" t="s">
        <v>41</v>
      </c>
      <c r="I28" s="15" t="s">
        <v>42</v>
      </c>
      <c r="J28" s="15" t="s">
        <v>43</v>
      </c>
      <c r="K28" s="15" t="s">
        <v>44</v>
      </c>
      <c r="L28" s="15" t="s">
        <v>83</v>
      </c>
      <c r="M28" s="15" t="s">
        <v>99</v>
      </c>
      <c r="N28" s="15" t="s">
        <v>100</v>
      </c>
      <c r="O28" s="15" t="s">
        <v>101</v>
      </c>
      <c r="P28" s="15" t="s">
        <v>118</v>
      </c>
    </row>
    <row r="29" spans="1:16" x14ac:dyDescent="0.2">
      <c r="A29" s="15" t="s">
        <v>59</v>
      </c>
      <c r="B29" s="16">
        <f>B2/B$26</f>
        <v>3.7009470186207594E-2</v>
      </c>
      <c r="C29" s="16">
        <f t="shared" ref="C29:P29" si="1">C2/C$26</f>
        <v>3.5724971308382418E-2</v>
      </c>
      <c r="D29" s="16">
        <f t="shared" si="1"/>
        <v>3.6054875403828845E-2</v>
      </c>
      <c r="E29" s="16">
        <f t="shared" si="1"/>
        <v>3.3223618940905961E-2</v>
      </c>
      <c r="F29" s="16">
        <f t="shared" si="1"/>
        <v>3.4527901562590689E-2</v>
      </c>
      <c r="G29" s="16">
        <f t="shared" si="1"/>
        <v>3.2214732016316874E-2</v>
      </c>
      <c r="H29" s="16">
        <f t="shared" si="1"/>
        <v>3.397914481396927E-2</v>
      </c>
      <c r="I29" s="16">
        <f t="shared" si="1"/>
        <v>3.2433045982161526E-2</v>
      </c>
      <c r="J29" s="16">
        <f t="shared" si="1"/>
        <v>3.0230651508526454E-2</v>
      </c>
      <c r="K29" s="16">
        <f t="shared" si="1"/>
        <v>3.1973539140022052E-2</v>
      </c>
      <c r="L29" s="16">
        <f t="shared" si="1"/>
        <v>3.1711158463147031E-2</v>
      </c>
      <c r="M29" s="16">
        <f t="shared" si="1"/>
        <v>2.9313507140049783E-2</v>
      </c>
      <c r="N29" s="16">
        <f t="shared" si="1"/>
        <v>2.6755516298727071E-2</v>
      </c>
      <c r="O29" s="16">
        <f t="shared" si="1"/>
        <v>3.175436955379822E-2</v>
      </c>
      <c r="P29" s="16">
        <f t="shared" si="1"/>
        <v>3.0689011467149495E-2</v>
      </c>
    </row>
    <row r="30" spans="1:16" x14ac:dyDescent="0.2">
      <c r="A30" s="15" t="s">
        <v>60</v>
      </c>
      <c r="B30" s="16">
        <f t="shared" ref="B30:P52" si="2">B3/B$26</f>
        <v>3.0656608333588731E-2</v>
      </c>
      <c r="C30" s="16">
        <f t="shared" si="2"/>
        <v>2.9616001214649024E-2</v>
      </c>
      <c r="D30" s="16">
        <f t="shared" si="2"/>
        <v>3.0286354307615612E-2</v>
      </c>
      <c r="E30" s="16">
        <f t="shared" si="2"/>
        <v>2.6786652193704262E-2</v>
      </c>
      <c r="F30" s="16">
        <f t="shared" si="2"/>
        <v>2.8175644737945222E-2</v>
      </c>
      <c r="G30" s="16">
        <f t="shared" si="2"/>
        <v>2.6564213795398247E-2</v>
      </c>
      <c r="H30" s="16">
        <f t="shared" si="2"/>
        <v>2.7074720799654471E-2</v>
      </c>
      <c r="I30" s="16">
        <f t="shared" si="2"/>
        <v>2.5706280504925592E-2</v>
      </c>
      <c r="J30" s="16">
        <f t="shared" si="2"/>
        <v>2.3934193266287714E-2</v>
      </c>
      <c r="K30" s="16">
        <f t="shared" si="2"/>
        <v>2.622738180167326E-2</v>
      </c>
      <c r="L30" s="16">
        <f t="shared" si="2"/>
        <v>2.3902484217213495E-2</v>
      </c>
      <c r="M30" s="16">
        <f t="shared" si="2"/>
        <v>2.3686623870037993E-2</v>
      </c>
      <c r="N30" s="16">
        <f t="shared" si="2"/>
        <v>2.0678782864394368E-2</v>
      </c>
      <c r="O30" s="16">
        <f t="shared" si="2"/>
        <v>2.4234923330431091E-2</v>
      </c>
      <c r="P30" s="16">
        <f t="shared" si="2"/>
        <v>2.3600993726051622E-2</v>
      </c>
    </row>
    <row r="31" spans="1:16" x14ac:dyDescent="0.2">
      <c r="A31" s="15" t="s">
        <v>61</v>
      </c>
      <c r="B31" s="16">
        <f t="shared" si="2"/>
        <v>2.4916703517059907E-2</v>
      </c>
      <c r="C31" s="16">
        <f t="shared" si="2"/>
        <v>2.4016111962060081E-2</v>
      </c>
      <c r="D31" s="16">
        <f t="shared" si="2"/>
        <v>2.470558530095365E-2</v>
      </c>
      <c r="E31" s="16">
        <f t="shared" si="2"/>
        <v>2.2363061264983601E-2</v>
      </c>
      <c r="F31" s="16">
        <f t="shared" si="2"/>
        <v>2.2410246158013195E-2</v>
      </c>
      <c r="G31" s="16">
        <f t="shared" si="2"/>
        <v>2.1529891672725929E-2</v>
      </c>
      <c r="H31" s="16">
        <f t="shared" si="2"/>
        <v>2.2144752267538717E-2</v>
      </c>
      <c r="I31" s="16">
        <f t="shared" si="2"/>
        <v>2.1291467283187267E-2</v>
      </c>
      <c r="J31" s="16">
        <f t="shared" si="2"/>
        <v>1.9528858766943595E-2</v>
      </c>
      <c r="K31" s="16">
        <f t="shared" si="2"/>
        <v>2.0863869252221286E-2</v>
      </c>
      <c r="L31" s="16">
        <f t="shared" si="2"/>
        <v>2.0090792381910347E-2</v>
      </c>
      <c r="M31" s="16">
        <f t="shared" si="2"/>
        <v>1.87671950740207E-2</v>
      </c>
      <c r="N31" s="16">
        <f t="shared" si="2"/>
        <v>1.7112126074050056E-2</v>
      </c>
      <c r="O31" s="16">
        <f t="shared" si="2"/>
        <v>1.885258287581041E-2</v>
      </c>
      <c r="P31" s="16">
        <f t="shared" si="2"/>
        <v>1.8548149395764033E-2</v>
      </c>
    </row>
    <row r="32" spans="1:16" x14ac:dyDescent="0.2">
      <c r="A32" s="15" t="s">
        <v>62</v>
      </c>
      <c r="B32" s="16">
        <f t="shared" si="2"/>
        <v>2.0464008476320156E-2</v>
      </c>
      <c r="C32" s="16">
        <f t="shared" si="2"/>
        <v>1.9720184162227095E-2</v>
      </c>
      <c r="D32" s="16">
        <f t="shared" si="2"/>
        <v>2.1151244019448526E-2</v>
      </c>
      <c r="E32" s="16">
        <f t="shared" si="2"/>
        <v>1.847637055452455E-2</v>
      </c>
      <c r="F32" s="16">
        <f t="shared" si="2"/>
        <v>1.8676279963627685E-2</v>
      </c>
      <c r="G32" s="16">
        <f t="shared" si="2"/>
        <v>1.7906658615037648E-2</v>
      </c>
      <c r="H32" s="16">
        <f t="shared" si="2"/>
        <v>1.8775837601036589E-2</v>
      </c>
      <c r="I32" s="16">
        <f t="shared" si="2"/>
        <v>1.8214838312693035E-2</v>
      </c>
      <c r="J32" s="16">
        <f t="shared" si="2"/>
        <v>1.6850677743769131E-2</v>
      </c>
      <c r="K32" s="16">
        <f t="shared" si="2"/>
        <v>1.7744341396977753E-2</v>
      </c>
      <c r="L32" s="16">
        <f t="shared" si="2"/>
        <v>1.5749698902815093E-2</v>
      </c>
      <c r="M32" s="16">
        <f t="shared" si="2"/>
        <v>1.574741255076641E-2</v>
      </c>
      <c r="N32" s="16">
        <f t="shared" si="2"/>
        <v>1.4244265676798283E-2</v>
      </c>
      <c r="O32" s="16">
        <f t="shared" si="2"/>
        <v>1.6147021363862046E-2</v>
      </c>
      <c r="P32" s="16">
        <f t="shared" si="2"/>
        <v>1.5151515151515152E-2</v>
      </c>
    </row>
    <row r="33" spans="1:16" x14ac:dyDescent="0.2">
      <c r="A33" s="15" t="s">
        <v>63</v>
      </c>
      <c r="B33" s="16">
        <f t="shared" si="2"/>
        <v>1.7083988248737966E-2</v>
      </c>
      <c r="C33" s="16">
        <f t="shared" si="2"/>
        <v>1.6384364966306887E-2</v>
      </c>
      <c r="D33" s="16">
        <f t="shared" si="2"/>
        <v>1.7441521698314762E-2</v>
      </c>
      <c r="E33" s="16">
        <f t="shared" si="2"/>
        <v>1.5459224762771806E-2</v>
      </c>
      <c r="F33" s="16">
        <f t="shared" si="2"/>
        <v>1.602574437486699E-2</v>
      </c>
      <c r="G33" s="16">
        <f t="shared" si="2"/>
        <v>1.569451462233341E-2</v>
      </c>
      <c r="H33" s="16">
        <f t="shared" si="2"/>
        <v>1.5487135188498797E-2</v>
      </c>
      <c r="I33" s="16">
        <f t="shared" si="2"/>
        <v>1.522184585790156E-2</v>
      </c>
      <c r="J33" s="16">
        <f t="shared" si="2"/>
        <v>1.5123524267599475E-2</v>
      </c>
      <c r="K33" s="16">
        <f t="shared" si="2"/>
        <v>1.4838835203320579E-2</v>
      </c>
      <c r="L33" s="16">
        <f t="shared" si="2"/>
        <v>1.3493124396151249E-2</v>
      </c>
      <c r="M33" s="16">
        <f t="shared" si="2"/>
        <v>1.3500589545394995E-2</v>
      </c>
      <c r="N33" s="16">
        <f t="shared" si="2"/>
        <v>1.2662190642836777E-2</v>
      </c>
      <c r="O33" s="16">
        <f t="shared" si="2"/>
        <v>1.3758068113950191E-2</v>
      </c>
      <c r="P33" s="16">
        <f t="shared" si="2"/>
        <v>1.3074234704619141E-2</v>
      </c>
    </row>
    <row r="34" spans="1:16" x14ac:dyDescent="0.2">
      <c r="A34" s="15" t="s">
        <v>64</v>
      </c>
      <c r="B34" s="16">
        <f t="shared" si="2"/>
        <v>1.3471920000350262E-2</v>
      </c>
      <c r="C34" s="16">
        <f t="shared" si="2"/>
        <v>1.349064229032791E-2</v>
      </c>
      <c r="D34" s="16">
        <f t="shared" si="2"/>
        <v>1.4916579804349375E-2</v>
      </c>
      <c r="E34" s="16">
        <f t="shared" si="2"/>
        <v>1.3294116273912485E-2</v>
      </c>
      <c r="F34" s="16">
        <f t="shared" si="2"/>
        <v>1.3968516022519879E-2</v>
      </c>
      <c r="G34" s="16">
        <f t="shared" si="2"/>
        <v>1.3679553381067992E-2</v>
      </c>
      <c r="H34" s="16">
        <f t="shared" si="2"/>
        <v>1.3950762016412661E-2</v>
      </c>
      <c r="I34" s="16">
        <f t="shared" si="2"/>
        <v>1.3280283886230442E-2</v>
      </c>
      <c r="J34" s="16">
        <f t="shared" si="2"/>
        <v>1.2581985133362483E-2</v>
      </c>
      <c r="K34" s="16">
        <f t="shared" si="2"/>
        <v>1.3392567611388547E-2</v>
      </c>
      <c r="L34" s="16">
        <f t="shared" si="2"/>
        <v>1.2447556149661844E-2</v>
      </c>
      <c r="M34" s="16">
        <f t="shared" si="2"/>
        <v>1.1659897812131535E-2</v>
      </c>
      <c r="N34" s="16">
        <f t="shared" si="2"/>
        <v>1.1717417919375667E-2</v>
      </c>
      <c r="O34" s="16">
        <f t="shared" si="2"/>
        <v>1.2470048138847114E-2</v>
      </c>
      <c r="P34" s="16">
        <f t="shared" si="2"/>
        <v>1.1768916585961514E-2</v>
      </c>
    </row>
    <row r="35" spans="1:16" x14ac:dyDescent="0.2">
      <c r="A35" s="15" t="s">
        <v>65</v>
      </c>
      <c r="B35" s="16">
        <f t="shared" si="2"/>
        <v>1.1943905674668675E-2</v>
      </c>
      <c r="C35" s="16">
        <f t="shared" si="2"/>
        <v>1.2177749594744857E-2</v>
      </c>
      <c r="D35" s="16">
        <f t="shared" si="2"/>
        <v>1.4113777766268071E-2</v>
      </c>
      <c r="E35" s="16">
        <f t="shared" si="2"/>
        <v>1.3159891219347082E-2</v>
      </c>
      <c r="F35" s="16">
        <f t="shared" si="2"/>
        <v>1.3594474503911314E-2</v>
      </c>
      <c r="G35" s="16">
        <f t="shared" si="2"/>
        <v>1.2866174531382868E-2</v>
      </c>
      <c r="H35" s="16">
        <f t="shared" si="2"/>
        <v>1.318566051706053E-2</v>
      </c>
      <c r="I35" s="16">
        <f t="shared" si="2"/>
        <v>1.3065218560137641E-2</v>
      </c>
      <c r="J35" s="16">
        <f t="shared" si="2"/>
        <v>1.3210537822474859E-2</v>
      </c>
      <c r="K35" s="16">
        <f t="shared" si="2"/>
        <v>1.3185031454698749E-2</v>
      </c>
      <c r="L35" s="16">
        <f t="shared" si="2"/>
        <v>1.2877694985242929E-2</v>
      </c>
      <c r="M35" s="16">
        <f t="shared" si="2"/>
        <v>1.2445958338792086E-2</v>
      </c>
      <c r="N35" s="16">
        <f t="shared" si="2"/>
        <v>1.2992022540376456E-2</v>
      </c>
      <c r="O35" s="16">
        <f t="shared" si="2"/>
        <v>1.3585372698293912E-2</v>
      </c>
      <c r="P35" s="16">
        <f t="shared" si="2"/>
        <v>1.2821592488104763E-2</v>
      </c>
    </row>
    <row r="36" spans="1:16" x14ac:dyDescent="0.2">
      <c r="A36" s="15" t="s">
        <v>66</v>
      </c>
      <c r="B36" s="16">
        <f t="shared" si="2"/>
        <v>1.41549292691363E-2</v>
      </c>
      <c r="C36" s="16">
        <f t="shared" si="2"/>
        <v>1.3852357624825283E-2</v>
      </c>
      <c r="D36" s="16">
        <f t="shared" si="2"/>
        <v>1.6217896011239227E-2</v>
      </c>
      <c r="E36" s="16">
        <f t="shared" si="2"/>
        <v>1.4688889667005147E-2</v>
      </c>
      <c r="F36" s="16">
        <f t="shared" si="2"/>
        <v>1.5845172607262856E-2</v>
      </c>
      <c r="G36" s="16">
        <f t="shared" si="2"/>
        <v>1.5848563646894989E-2</v>
      </c>
      <c r="H36" s="16">
        <f t="shared" si="2"/>
        <v>1.5227987906460171E-2</v>
      </c>
      <c r="I36" s="16">
        <f t="shared" si="2"/>
        <v>1.569379476793854E-2</v>
      </c>
      <c r="J36" s="16">
        <f t="shared" si="2"/>
        <v>1.6140139921294271E-2</v>
      </c>
      <c r="K36" s="16">
        <f t="shared" si="2"/>
        <v>1.5065827874700045E-2</v>
      </c>
      <c r="L36" s="16">
        <f t="shared" si="2"/>
        <v>1.5253384861759995E-2</v>
      </c>
      <c r="M36" s="16">
        <f t="shared" si="2"/>
        <v>1.4273549063277872E-2</v>
      </c>
      <c r="N36" s="16">
        <f t="shared" si="2"/>
        <v>1.5462966586351668E-2</v>
      </c>
      <c r="O36" s="16">
        <f t="shared" si="2"/>
        <v>1.6154217006181058E-2</v>
      </c>
      <c r="P36" s="16">
        <f t="shared" si="2"/>
        <v>1.5972602355186886E-2</v>
      </c>
    </row>
    <row r="37" spans="1:16" x14ac:dyDescent="0.2">
      <c r="A37" s="15" t="s">
        <v>67</v>
      </c>
      <c r="B37" s="16">
        <f t="shared" si="2"/>
        <v>1.8034071654677519E-2</v>
      </c>
      <c r="C37" s="16">
        <f t="shared" si="2"/>
        <v>1.7746379497438965E-2</v>
      </c>
      <c r="D37" s="16">
        <f t="shared" si="2"/>
        <v>2.0581513540810184E-2</v>
      </c>
      <c r="E37" s="16">
        <f t="shared" si="2"/>
        <v>1.9701903661426053E-2</v>
      </c>
      <c r="F37" s="16">
        <f t="shared" si="2"/>
        <v>1.9920935361756188E-2</v>
      </c>
      <c r="G37" s="16">
        <f t="shared" si="2"/>
        <v>2.0155774373636665E-2</v>
      </c>
      <c r="H37" s="16">
        <f t="shared" si="2"/>
        <v>1.9466897019806258E-2</v>
      </c>
      <c r="I37" s="16">
        <f t="shared" si="2"/>
        <v>2.0042893584481841E-2</v>
      </c>
      <c r="J37" s="16">
        <f t="shared" si="2"/>
        <v>2.0206602536073457E-2</v>
      </c>
      <c r="K37" s="16">
        <f t="shared" si="2"/>
        <v>1.9929956547117194E-2</v>
      </c>
      <c r="L37" s="16">
        <f t="shared" si="2"/>
        <v>1.7953333245099727E-2</v>
      </c>
      <c r="M37" s="16">
        <f t="shared" si="2"/>
        <v>1.8020437573693173E-2</v>
      </c>
      <c r="N37" s="16">
        <f t="shared" si="2"/>
        <v>1.9655744944906892E-2</v>
      </c>
      <c r="O37" s="16">
        <f t="shared" si="2"/>
        <v>2.0406841616716916E-2</v>
      </c>
      <c r="P37" s="16">
        <f t="shared" si="2"/>
        <v>1.9853467514421661E-2</v>
      </c>
    </row>
    <row r="38" spans="1:16" x14ac:dyDescent="0.2">
      <c r="A38" s="15" t="s">
        <v>68</v>
      </c>
      <c r="B38" s="16">
        <f t="shared" si="2"/>
        <v>2.0424604095428654E-2</v>
      </c>
      <c r="C38" s="16">
        <f t="shared" si="2"/>
        <v>2.0421286724154098E-2</v>
      </c>
      <c r="D38" s="16">
        <f t="shared" si="2"/>
        <v>2.3533753293754331E-2</v>
      </c>
      <c r="E38" s="16">
        <f t="shared" si="2"/>
        <v>2.2082939411977545E-2</v>
      </c>
      <c r="F38" s="16">
        <f t="shared" si="2"/>
        <v>2.4099881983451886E-2</v>
      </c>
      <c r="G38" s="16">
        <f t="shared" si="2"/>
        <v>2.2947142698692431E-2</v>
      </c>
      <c r="H38" s="16">
        <f t="shared" si="2"/>
        <v>2.3378786943913123E-2</v>
      </c>
      <c r="I38" s="16">
        <f t="shared" si="2"/>
        <v>2.352575705981803E-2</v>
      </c>
      <c r="J38" s="16">
        <f t="shared" si="2"/>
        <v>2.3879536510712725E-2</v>
      </c>
      <c r="K38" s="16">
        <f t="shared" si="2"/>
        <v>2.2725209157532913E-2</v>
      </c>
      <c r="L38" s="16">
        <f t="shared" si="2"/>
        <v>2.3353230011779188E-2</v>
      </c>
      <c r="M38" s="16">
        <f t="shared" si="2"/>
        <v>2.1996593737717805E-2</v>
      </c>
      <c r="N38" s="16">
        <f t="shared" si="2"/>
        <v>2.2752810559093017E-2</v>
      </c>
      <c r="O38" s="16">
        <f t="shared" si="2"/>
        <v>2.3853554287523476E-2</v>
      </c>
      <c r="P38" s="16">
        <f t="shared" si="2"/>
        <v>2.2934298988027565E-2</v>
      </c>
    </row>
    <row r="39" spans="1:16" x14ac:dyDescent="0.2">
      <c r="A39" s="15" t="s">
        <v>69</v>
      </c>
      <c r="B39" s="16">
        <f t="shared" si="2"/>
        <v>2.3787111264836843E-2</v>
      </c>
      <c r="C39" s="16">
        <f t="shared" si="2"/>
        <v>2.4105424390331035E-2</v>
      </c>
      <c r="D39" s="16">
        <f t="shared" si="2"/>
        <v>2.6790280915971229E-2</v>
      </c>
      <c r="E39" s="16">
        <f t="shared" si="2"/>
        <v>2.6903369632456785E-2</v>
      </c>
      <c r="F39" s="16">
        <f t="shared" si="2"/>
        <v>2.6885846397915684E-2</v>
      </c>
      <c r="G39" s="16">
        <f t="shared" si="2"/>
        <v>2.6853825961574013E-2</v>
      </c>
      <c r="H39" s="16">
        <f t="shared" si="2"/>
        <v>2.6420682421176036E-2</v>
      </c>
      <c r="I39" s="16">
        <f t="shared" si="2"/>
        <v>2.6727840803866396E-2</v>
      </c>
      <c r="J39" s="16">
        <f t="shared" si="2"/>
        <v>2.7907739396589418E-2</v>
      </c>
      <c r="K39" s="16">
        <f t="shared" si="2"/>
        <v>2.738828717815682E-2</v>
      </c>
      <c r="L39" s="16">
        <f t="shared" si="2"/>
        <v>2.7826673901822464E-2</v>
      </c>
      <c r="M39" s="16">
        <f t="shared" si="2"/>
        <v>2.6234770077295952E-2</v>
      </c>
      <c r="N39" s="16">
        <f t="shared" si="2"/>
        <v>2.7415180093806429E-2</v>
      </c>
      <c r="O39" s="16">
        <f t="shared" si="2"/>
        <v>2.7616875220366547E-2</v>
      </c>
      <c r="P39" s="16">
        <f t="shared" si="2"/>
        <v>2.7446769688548291E-2</v>
      </c>
    </row>
    <row r="40" spans="1:16" x14ac:dyDescent="0.2">
      <c r="A40" s="15" t="s">
        <v>70</v>
      </c>
      <c r="B40" s="16">
        <f t="shared" si="2"/>
        <v>2.8861519870753631E-2</v>
      </c>
      <c r="C40" s="16">
        <f t="shared" si="2"/>
        <v>3.0343897505057317E-2</v>
      </c>
      <c r="D40" s="16">
        <f t="shared" si="2"/>
        <v>3.2675337791905942E-2</v>
      </c>
      <c r="E40" s="16">
        <f t="shared" si="2"/>
        <v>3.2739241570082983E-2</v>
      </c>
      <c r="F40" s="16">
        <f t="shared" si="2"/>
        <v>3.2580306069146088E-2</v>
      </c>
      <c r="G40" s="16">
        <f t="shared" si="2"/>
        <v>3.2843252036528103E-2</v>
      </c>
      <c r="H40" s="16">
        <f t="shared" si="2"/>
        <v>3.204788054544333E-2</v>
      </c>
      <c r="I40" s="16">
        <f t="shared" si="2"/>
        <v>3.2223954692904636E-2</v>
      </c>
      <c r="J40" s="16">
        <f t="shared" si="2"/>
        <v>3.3903585483165723E-2</v>
      </c>
      <c r="K40" s="16">
        <f t="shared" si="2"/>
        <v>3.2900966340229584E-2</v>
      </c>
      <c r="L40" s="16">
        <f t="shared" si="2"/>
        <v>3.3497889010945379E-2</v>
      </c>
      <c r="M40" s="16">
        <f t="shared" si="2"/>
        <v>3.1422769553255597E-2</v>
      </c>
      <c r="N40" s="16">
        <f t="shared" si="2"/>
        <v>3.2312345216598932E-2</v>
      </c>
      <c r="O40" s="16">
        <f t="shared" si="2"/>
        <v>3.3157519806005481E-2</v>
      </c>
      <c r="P40" s="16">
        <f t="shared" si="2"/>
        <v>3.287155950425983E-2</v>
      </c>
    </row>
    <row r="41" spans="1:16" x14ac:dyDescent="0.2">
      <c r="A41" s="15" t="s">
        <v>71</v>
      </c>
      <c r="B41" s="16">
        <f t="shared" si="2"/>
        <v>3.5306325278785994E-2</v>
      </c>
      <c r="C41" s="16">
        <f t="shared" si="2"/>
        <v>3.6841376661769371E-2</v>
      </c>
      <c r="D41" s="16">
        <f t="shared" si="2"/>
        <v>3.8405013628212019E-2</v>
      </c>
      <c r="E41" s="16">
        <f t="shared" si="2"/>
        <v>3.9765631382984931E-2</v>
      </c>
      <c r="F41" s="16">
        <f t="shared" si="2"/>
        <v>3.8739093142787125E-2</v>
      </c>
      <c r="G41" s="16">
        <f t="shared" si="2"/>
        <v>3.9116128316675498E-2</v>
      </c>
      <c r="H41" s="16">
        <f t="shared" si="2"/>
        <v>3.9328685136052324E-2</v>
      </c>
      <c r="I41" s="16">
        <f t="shared" si="2"/>
        <v>3.7959030055379324E-2</v>
      </c>
      <c r="J41" s="16">
        <f t="shared" si="2"/>
        <v>4.0473327503279408E-2</v>
      </c>
      <c r="K41" s="16">
        <f t="shared" si="2"/>
        <v>3.9613463908165253E-2</v>
      </c>
      <c r="L41" s="16">
        <f t="shared" si="2"/>
        <v>3.9188956681710498E-2</v>
      </c>
      <c r="M41" s="16">
        <f t="shared" si="2"/>
        <v>3.8097733525481459E-2</v>
      </c>
      <c r="N41" s="16">
        <f t="shared" si="2"/>
        <v>4.0507829314788212E-2</v>
      </c>
      <c r="O41" s="16">
        <f t="shared" si="2"/>
        <v>3.877731645715355E-2</v>
      </c>
      <c r="P41" s="16">
        <f t="shared" si="2"/>
        <v>4.1187699131191489E-2</v>
      </c>
    </row>
    <row r="42" spans="1:16" x14ac:dyDescent="0.2">
      <c r="A42" s="15" t="s">
        <v>72</v>
      </c>
      <c r="B42" s="16">
        <f t="shared" si="2"/>
        <v>4.0367599091072279E-2</v>
      </c>
      <c r="C42" s="16">
        <f t="shared" si="2"/>
        <v>4.1677644652641635E-2</v>
      </c>
      <c r="D42" s="16">
        <f t="shared" si="2"/>
        <v>4.3668546345632171E-2</v>
      </c>
      <c r="E42" s="16">
        <f t="shared" si="2"/>
        <v>4.3506425295003329E-2</v>
      </c>
      <c r="F42" s="16">
        <f t="shared" si="2"/>
        <v>4.3479102042395669E-2</v>
      </c>
      <c r="G42" s="16">
        <f t="shared" si="2"/>
        <v>4.4249041815067225E-2</v>
      </c>
      <c r="H42" s="16">
        <f t="shared" si="2"/>
        <v>4.4073548466711916E-2</v>
      </c>
      <c r="I42" s="16">
        <f t="shared" si="2"/>
        <v>4.2827870076646894E-2</v>
      </c>
      <c r="J42" s="16">
        <f t="shared" si="2"/>
        <v>4.5600131176213379E-2</v>
      </c>
      <c r="K42" s="16">
        <f t="shared" si="2"/>
        <v>4.4451650560996175E-2</v>
      </c>
      <c r="L42" s="16">
        <f t="shared" si="2"/>
        <v>4.5614569133237158E-2</v>
      </c>
      <c r="M42" s="16">
        <f t="shared" si="2"/>
        <v>4.4301061181710989E-2</v>
      </c>
      <c r="N42" s="16">
        <f t="shared" si="2"/>
        <v>4.7003840584976433E-2</v>
      </c>
      <c r="O42" s="16">
        <f t="shared" si="2"/>
        <v>4.4800069078166263E-2</v>
      </c>
      <c r="P42" s="16">
        <f t="shared" si="2"/>
        <v>4.467556528695945E-2</v>
      </c>
    </row>
    <row r="43" spans="1:16" x14ac:dyDescent="0.2">
      <c r="A43" s="15" t="s">
        <v>73</v>
      </c>
      <c r="B43" s="16">
        <f t="shared" si="2"/>
        <v>4.5061098681704548E-2</v>
      </c>
      <c r="C43" s="16">
        <f t="shared" si="2"/>
        <v>4.764818048255505E-2</v>
      </c>
      <c r="D43" s="16">
        <f t="shared" si="2"/>
        <v>4.5105820962197091E-2</v>
      </c>
      <c r="E43" s="16">
        <f t="shared" si="2"/>
        <v>4.8910442709245189E-2</v>
      </c>
      <c r="F43" s="16">
        <f t="shared" si="2"/>
        <v>4.7593558747089891E-2</v>
      </c>
      <c r="G43" s="16">
        <f t="shared" si="2"/>
        <v>4.7348508189246144E-2</v>
      </c>
      <c r="H43" s="16">
        <f t="shared" si="2"/>
        <v>4.7411612266304685E-2</v>
      </c>
      <c r="I43" s="16">
        <f t="shared" si="2"/>
        <v>4.8288139744669667E-2</v>
      </c>
      <c r="J43" s="16">
        <f t="shared" si="2"/>
        <v>5.2098819414079581E-2</v>
      </c>
      <c r="K43" s="16">
        <f t="shared" si="2"/>
        <v>5.0217264414034631E-2</v>
      </c>
      <c r="L43" s="16">
        <f t="shared" si="2"/>
        <v>5.0835792845136785E-2</v>
      </c>
      <c r="M43" s="16">
        <f t="shared" si="2"/>
        <v>4.9882090921000918E-2</v>
      </c>
      <c r="N43" s="16">
        <f t="shared" si="2"/>
        <v>5.3527803710888368E-2</v>
      </c>
      <c r="O43" s="16">
        <f t="shared" si="2"/>
        <v>4.9743475351327233E-2</v>
      </c>
      <c r="P43" s="16">
        <f t="shared" si="2"/>
        <v>5.011439078136623E-2</v>
      </c>
    </row>
    <row r="44" spans="1:16" x14ac:dyDescent="0.2">
      <c r="A44" s="15" t="s">
        <v>74</v>
      </c>
      <c r="B44" s="16">
        <f t="shared" si="2"/>
        <v>5.3751953800552539E-2</v>
      </c>
      <c r="C44" s="16">
        <f t="shared" si="2"/>
        <v>5.5387102392233392E-2</v>
      </c>
      <c r="D44" s="16">
        <f t="shared" si="2"/>
        <v>5.3088521873118431E-2</v>
      </c>
      <c r="E44" s="16">
        <f t="shared" si="2"/>
        <v>5.6450389252658238E-2</v>
      </c>
      <c r="F44" s="16">
        <f t="shared" si="2"/>
        <v>5.4635857683651159E-2</v>
      </c>
      <c r="G44" s="16">
        <f t="shared" si="2"/>
        <v>5.5660993554588811E-2</v>
      </c>
      <c r="H44" s="16">
        <f t="shared" si="2"/>
        <v>5.5315604368482756E-2</v>
      </c>
      <c r="I44" s="16">
        <f t="shared" si="2"/>
        <v>5.6102179926041426E-2</v>
      </c>
      <c r="J44" s="16">
        <f t="shared" si="2"/>
        <v>5.9357236554438128E-2</v>
      </c>
      <c r="K44" s="16">
        <f t="shared" si="2"/>
        <v>5.8110123873143522E-2</v>
      </c>
      <c r="L44" s="16">
        <f t="shared" si="2"/>
        <v>5.7863599666476966E-2</v>
      </c>
      <c r="M44" s="16">
        <f t="shared" si="2"/>
        <v>5.7703393161273417E-2</v>
      </c>
      <c r="N44" s="16">
        <f t="shared" si="2"/>
        <v>6.2897265749473102E-2</v>
      </c>
      <c r="O44" s="16">
        <f t="shared" si="2"/>
        <v>5.8709245680815696E-2</v>
      </c>
      <c r="P44" s="16">
        <f t="shared" si="2"/>
        <v>5.8605976391988432E-2</v>
      </c>
    </row>
    <row r="45" spans="1:16" x14ac:dyDescent="0.2">
      <c r="A45" s="15" t="s">
        <v>75</v>
      </c>
      <c r="B45" s="16">
        <f t="shared" si="2"/>
        <v>6.2858744051033047E-2</v>
      </c>
      <c r="C45" s="16">
        <f t="shared" si="2"/>
        <v>6.5582116079363026E-2</v>
      </c>
      <c r="D45" s="16">
        <f t="shared" si="2"/>
        <v>6.3246557338840728E-2</v>
      </c>
      <c r="E45" s="16">
        <f t="shared" si="2"/>
        <v>6.5834471328361177E-2</v>
      </c>
      <c r="F45" s="16">
        <f t="shared" si="2"/>
        <v>6.4793019611383756E-2</v>
      </c>
      <c r="G45" s="16">
        <f t="shared" si="2"/>
        <v>6.4996364443020344E-2</v>
      </c>
      <c r="H45" s="16">
        <f t="shared" si="2"/>
        <v>6.5521071142099097E-2</v>
      </c>
      <c r="I45" s="16">
        <f t="shared" si="2"/>
        <v>6.4346350759598783E-2</v>
      </c>
      <c r="J45" s="16">
        <f t="shared" si="2"/>
        <v>6.8320944468736336E-2</v>
      </c>
      <c r="K45" s="16">
        <f t="shared" si="2"/>
        <v>6.6132693430183534E-2</v>
      </c>
      <c r="L45" s="16">
        <f t="shared" si="2"/>
        <v>6.7511944624588066E-2</v>
      </c>
      <c r="M45" s="16">
        <f t="shared" si="2"/>
        <v>7.0699593868727886E-2</v>
      </c>
      <c r="N45" s="16">
        <f t="shared" si="2"/>
        <v>7.4111550265822154E-2</v>
      </c>
      <c r="O45" s="16">
        <f t="shared" si="2"/>
        <v>6.6869104070574864E-2</v>
      </c>
      <c r="P45" s="16">
        <f t="shared" si="2"/>
        <v>6.951169873819249E-2</v>
      </c>
    </row>
    <row r="46" spans="1:16" x14ac:dyDescent="0.2">
      <c r="A46" s="17" t="s">
        <v>76</v>
      </c>
      <c r="B46" s="18">
        <f t="shared" si="2"/>
        <v>7.3585492182608653E-2</v>
      </c>
      <c r="C46" s="18">
        <f t="shared" si="2"/>
        <v>7.6241554393501623E-2</v>
      </c>
      <c r="D46" s="18">
        <f t="shared" si="2"/>
        <v>7.2310451317178018E-2</v>
      </c>
      <c r="E46" s="18">
        <f t="shared" si="2"/>
        <v>7.54870035131949E-2</v>
      </c>
      <c r="F46" s="18">
        <f t="shared" si="2"/>
        <v>7.5227488182222704E-2</v>
      </c>
      <c r="G46" s="18">
        <f t="shared" si="2"/>
        <v>7.5773634201348236E-2</v>
      </c>
      <c r="H46" s="18">
        <f t="shared" si="2"/>
        <v>7.5239094218547548E-2</v>
      </c>
      <c r="I46" s="18">
        <f t="shared" si="2"/>
        <v>7.7596764461649675E-2</v>
      </c>
      <c r="J46" s="18">
        <f t="shared" si="2"/>
        <v>7.8864232619151722E-2</v>
      </c>
      <c r="K46" s="18">
        <f t="shared" ref="C46:P52" si="3">K19/K$26</f>
        <v>7.7501783513846553E-2</v>
      </c>
      <c r="L46" s="18">
        <f t="shared" si="3"/>
        <v>7.8483793692179421E-2</v>
      </c>
      <c r="M46" s="18">
        <f t="shared" si="3"/>
        <v>8.2556006812524563E-2</v>
      </c>
      <c r="N46" s="18">
        <f t="shared" si="3"/>
        <v>8.4750026554262933E-2</v>
      </c>
      <c r="O46" s="18">
        <f t="shared" si="3"/>
        <v>8.0001151302771037E-2</v>
      </c>
      <c r="P46" s="18">
        <f t="shared" si="3"/>
        <v>8.4031608348421688E-2</v>
      </c>
    </row>
    <row r="47" spans="1:16" x14ac:dyDescent="0.2">
      <c r="A47" s="17" t="s">
        <v>77</v>
      </c>
      <c r="B47" s="18">
        <f t="shared" si="2"/>
        <v>8.2162512423325645E-2</v>
      </c>
      <c r="C47" s="18">
        <f t="shared" si="3"/>
        <v>8.2466630643987265E-2</v>
      </c>
      <c r="D47" s="18">
        <f t="shared" si="3"/>
        <v>7.9632782809677644E-2</v>
      </c>
      <c r="E47" s="18">
        <f t="shared" si="3"/>
        <v>8.1019410110064541E-2</v>
      </c>
      <c r="F47" s="18">
        <f t="shared" si="3"/>
        <v>8.2798604438196088E-2</v>
      </c>
      <c r="G47" s="18">
        <f t="shared" si="3"/>
        <v>8.332203640486549E-2</v>
      </c>
      <c r="H47" s="18">
        <f t="shared" si="3"/>
        <v>8.2686493490467083E-2</v>
      </c>
      <c r="I47" s="18">
        <f t="shared" si="3"/>
        <v>8.4926907659312628E-2</v>
      </c>
      <c r="J47" s="18">
        <f t="shared" si="3"/>
        <v>8.472890249234806E-2</v>
      </c>
      <c r="K47" s="18">
        <f t="shared" si="3"/>
        <v>8.6082106491990398E-2</v>
      </c>
      <c r="L47" s="18">
        <f t="shared" si="3"/>
        <v>8.3877072938311467E-2</v>
      </c>
      <c r="M47" s="18">
        <f t="shared" si="3"/>
        <v>9.1648106904231627E-2</v>
      </c>
      <c r="N47" s="18">
        <f t="shared" si="3"/>
        <v>8.9915529492002974E-2</v>
      </c>
      <c r="O47" s="18">
        <f t="shared" si="3"/>
        <v>8.7887575284407757E-2</v>
      </c>
      <c r="P47" s="18">
        <f t="shared" si="3"/>
        <v>8.9491487360871341E-2</v>
      </c>
    </row>
    <row r="48" spans="1:16" x14ac:dyDescent="0.2">
      <c r="A48" s="17" t="s">
        <v>78</v>
      </c>
      <c r="B48" s="18">
        <f t="shared" si="2"/>
        <v>8.5249188926493316E-2</v>
      </c>
      <c r="C48" s="18">
        <f t="shared" si="3"/>
        <v>8.5396078291274616E-2</v>
      </c>
      <c r="D48" s="18">
        <f t="shared" si="3"/>
        <v>8.0629811147294755E-2</v>
      </c>
      <c r="E48" s="18">
        <f t="shared" si="3"/>
        <v>8.3277892549925889E-2</v>
      </c>
      <c r="F48" s="18">
        <f t="shared" si="3"/>
        <v>8.3604728400714548E-2</v>
      </c>
      <c r="G48" s="18">
        <f t="shared" si="3"/>
        <v>8.5238406270411501E-2</v>
      </c>
      <c r="H48" s="18">
        <f t="shared" si="3"/>
        <v>8.5574134633183196E-2</v>
      </c>
      <c r="I48" s="18">
        <f t="shared" si="3"/>
        <v>8.8164835624376464E-2</v>
      </c>
      <c r="J48" s="18">
        <f t="shared" si="3"/>
        <v>8.5024048972452998E-2</v>
      </c>
      <c r="K48" s="18">
        <f t="shared" si="3"/>
        <v>8.5070367728127635E-2</v>
      </c>
      <c r="L48" s="18">
        <f t="shared" si="3"/>
        <v>8.475058565056845E-2</v>
      </c>
      <c r="M48" s="18">
        <f t="shared" si="3"/>
        <v>9.2178697759727493E-2</v>
      </c>
      <c r="N48" s="18">
        <f t="shared" si="3"/>
        <v>9.0340397699003233E-2</v>
      </c>
      <c r="O48" s="18">
        <f t="shared" si="3"/>
        <v>8.8542378735437813E-2</v>
      </c>
      <c r="P48" s="18">
        <f t="shared" si="3"/>
        <v>8.9898522043033391E-2</v>
      </c>
    </row>
    <row r="49" spans="1:16" x14ac:dyDescent="0.2">
      <c r="A49" s="17" t="s">
        <v>79</v>
      </c>
      <c r="B49" s="18">
        <f t="shared" si="2"/>
        <v>8.4863901646665296E-2</v>
      </c>
      <c r="C49" s="18">
        <f t="shared" si="3"/>
        <v>8.2591668043566602E-2</v>
      </c>
      <c r="D49" s="18">
        <f t="shared" si="3"/>
        <v>7.8072498203406726E-2</v>
      </c>
      <c r="E49" s="18">
        <f t="shared" si="3"/>
        <v>8.1958985492022365E-2</v>
      </c>
      <c r="F49" s="18">
        <f t="shared" si="3"/>
        <v>7.9232312028014423E-2</v>
      </c>
      <c r="G49" s="18">
        <f t="shared" si="3"/>
        <v>8.1319399085564986E-2</v>
      </c>
      <c r="H49" s="18">
        <f t="shared" si="3"/>
        <v>8.1915221817733072E-2</v>
      </c>
      <c r="I49" s="18">
        <f t="shared" si="3"/>
        <v>8.2298331451511733E-2</v>
      </c>
      <c r="J49" s="18">
        <f t="shared" si="3"/>
        <v>7.7372103191954519E-2</v>
      </c>
      <c r="K49" s="18">
        <f t="shared" si="3"/>
        <v>8.1153122770607697E-2</v>
      </c>
      <c r="L49" s="18">
        <f t="shared" si="3"/>
        <v>8.1110949349497724E-2</v>
      </c>
      <c r="M49" s="18">
        <f t="shared" si="3"/>
        <v>8.5359622690947198E-2</v>
      </c>
      <c r="N49" s="18">
        <f t="shared" si="3"/>
        <v>8.1507611290313559E-2</v>
      </c>
      <c r="O49" s="18">
        <f t="shared" si="3"/>
        <v>8.1303562562512144E-2</v>
      </c>
      <c r="P49" s="18">
        <f t="shared" si="3"/>
        <v>8.0115653992448799E-2</v>
      </c>
    </row>
    <row r="50" spans="1:16" x14ac:dyDescent="0.2">
      <c r="A50" s="15" t="s">
        <v>80</v>
      </c>
      <c r="B50" s="16">
        <f t="shared" si="2"/>
        <v>7.333593110362914E-2</v>
      </c>
      <c r="C50" s="16">
        <f t="shared" si="3"/>
        <v>6.9953959443226327E-2</v>
      </c>
      <c r="D50" s="16">
        <f t="shared" si="3"/>
        <v>6.8736687405719324E-2</v>
      </c>
      <c r="E50" s="16">
        <f t="shared" si="3"/>
        <v>6.8793258400737647E-2</v>
      </c>
      <c r="F50" s="16">
        <f t="shared" si="3"/>
        <v>6.8249679162662918E-2</v>
      </c>
      <c r="G50" s="16">
        <f t="shared" si="3"/>
        <v>7.0474347756430009E-2</v>
      </c>
      <c r="H50" s="16">
        <f t="shared" si="3"/>
        <v>6.8723391127290673E-2</v>
      </c>
      <c r="I50" s="16">
        <f t="shared" si="3"/>
        <v>6.8564020765752048E-2</v>
      </c>
      <c r="J50" s="16">
        <f t="shared" si="3"/>
        <v>6.677962396152165E-2</v>
      </c>
      <c r="K50" s="16">
        <f t="shared" si="3"/>
        <v>6.7040664115701407E-2</v>
      </c>
      <c r="L50" s="16">
        <f t="shared" si="3"/>
        <v>6.8643540638193681E-2</v>
      </c>
      <c r="M50" s="16">
        <f t="shared" si="3"/>
        <v>6.5020306563605398E-2</v>
      </c>
      <c r="N50" s="16">
        <f t="shared" si="3"/>
        <v>6.4859486021276946E-2</v>
      </c>
      <c r="O50" s="16">
        <f t="shared" si="3"/>
        <v>6.4832737294294576E-2</v>
      </c>
      <c r="P50" s="16">
        <f t="shared" si="3"/>
        <v>6.477465717854787E-2</v>
      </c>
    </row>
    <row r="51" spans="1:16" x14ac:dyDescent="0.2">
      <c r="A51" s="15" t="s">
        <v>81</v>
      </c>
      <c r="B51" s="16">
        <f t="shared" si="2"/>
        <v>5.7850009413268767E-2</v>
      </c>
      <c r="C51" s="16">
        <f t="shared" si="3"/>
        <v>5.518168380721019E-2</v>
      </c>
      <c r="D51" s="16">
        <f t="shared" si="3"/>
        <v>5.5509876407331397E-2</v>
      </c>
      <c r="E51" s="16">
        <f t="shared" si="3"/>
        <v>5.4139383965358265E-2</v>
      </c>
      <c r="F51" s="16">
        <f t="shared" si="3"/>
        <v>5.3604019011627535E-2</v>
      </c>
      <c r="G51" s="16">
        <f t="shared" si="3"/>
        <v>5.3116103668831571E-2</v>
      </c>
      <c r="H51" s="16">
        <f t="shared" si="3"/>
        <v>5.248349478620349E-2</v>
      </c>
      <c r="I51" s="16">
        <f t="shared" si="3"/>
        <v>5.1299054309968874E-2</v>
      </c>
      <c r="J51" s="16">
        <f t="shared" si="3"/>
        <v>5.0174901617839968E-2</v>
      </c>
      <c r="K51" s="16">
        <f t="shared" si="3"/>
        <v>4.9581684934172122E-2</v>
      </c>
      <c r="L51" s="16">
        <f t="shared" si="3"/>
        <v>5.4243815927048453E-2</v>
      </c>
      <c r="M51" s="16">
        <f t="shared" si="3"/>
        <v>4.8958469802174769E-2</v>
      </c>
      <c r="N51" s="16">
        <f t="shared" si="3"/>
        <v>4.482918620967246E-2</v>
      </c>
      <c r="O51" s="16">
        <f t="shared" si="3"/>
        <v>4.9563584293351948E-2</v>
      </c>
      <c r="P51" s="16">
        <f t="shared" si="3"/>
        <v>4.7293219363622331E-2</v>
      </c>
    </row>
    <row r="52" spans="1:16" x14ac:dyDescent="0.2">
      <c r="A52" s="15" t="s">
        <v>82</v>
      </c>
      <c r="B52" s="16">
        <f t="shared" si="2"/>
        <v>4.4798402809094529E-2</v>
      </c>
      <c r="C52" s="16">
        <f t="shared" si="3"/>
        <v>4.3432633868165926E-2</v>
      </c>
      <c r="D52" s="16">
        <f t="shared" si="3"/>
        <v>4.3124712706931939E-2</v>
      </c>
      <c r="E52" s="16">
        <f t="shared" si="3"/>
        <v>4.1977426847345262E-2</v>
      </c>
      <c r="F52" s="16">
        <f t="shared" si="3"/>
        <v>4.1331587806246496E-2</v>
      </c>
      <c r="G52" s="16">
        <f t="shared" si="3"/>
        <v>4.0280738942361019E-2</v>
      </c>
      <c r="H52" s="16">
        <f t="shared" si="3"/>
        <v>4.0587400505954219E-2</v>
      </c>
      <c r="I52" s="16">
        <f t="shared" si="3"/>
        <v>4.0199293868845992E-2</v>
      </c>
      <c r="J52" s="16">
        <f t="shared" si="3"/>
        <v>3.7707695671184961E-2</v>
      </c>
      <c r="K52" s="16">
        <f t="shared" si="3"/>
        <v>3.8809261300992284E-2</v>
      </c>
      <c r="L52" s="16">
        <f t="shared" si="3"/>
        <v>3.9718358325502599E-2</v>
      </c>
      <c r="M52" s="16">
        <f t="shared" si="3"/>
        <v>3.6525612472160358E-2</v>
      </c>
      <c r="N52" s="16">
        <f t="shared" si="3"/>
        <v>3.1988103690203995E-2</v>
      </c>
      <c r="O52" s="16">
        <f t="shared" si="3"/>
        <v>3.6978405877400644E-2</v>
      </c>
      <c r="P52" s="16">
        <f t="shared" si="3"/>
        <v>3.5566409813746543E-2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9895-B803-4A38-881C-294A80E8617D}">
  <sheetPr codeName="Sheet11">
    <tabColor rgb="FFFF0000"/>
  </sheetPr>
  <dimension ref="A1:P52"/>
  <sheetViews>
    <sheetView zoomScaleNormal="100" workbookViewId="0"/>
  </sheetViews>
  <sheetFormatPr defaultRowHeight="15" x14ac:dyDescent="0.2"/>
  <cols>
    <col min="1" max="16384" width="9.140625" style="15"/>
  </cols>
  <sheetData>
    <row r="1" spans="1:16" ht="15.75" x14ac:dyDescent="0.25">
      <c r="A1" s="14" t="s">
        <v>1</v>
      </c>
      <c r="B1" s="15" t="s">
        <v>14</v>
      </c>
      <c r="C1" s="15" t="s">
        <v>15</v>
      </c>
      <c r="D1" s="15" t="s">
        <v>16</v>
      </c>
      <c r="E1" s="15" t="s">
        <v>17</v>
      </c>
      <c r="F1" s="15" t="s">
        <v>18</v>
      </c>
      <c r="G1" s="15" t="s">
        <v>28</v>
      </c>
      <c r="H1" s="15" t="s">
        <v>41</v>
      </c>
      <c r="I1" s="15" t="s">
        <v>42</v>
      </c>
      <c r="J1" s="15" t="s">
        <v>43</v>
      </c>
      <c r="K1" s="15" t="s">
        <v>44</v>
      </c>
      <c r="L1" s="15" t="s">
        <v>83</v>
      </c>
      <c r="M1" s="15" t="s">
        <v>99</v>
      </c>
      <c r="N1" s="15" t="s">
        <v>100</v>
      </c>
      <c r="O1" s="15" t="s">
        <v>101</v>
      </c>
      <c r="P1" s="15" t="s">
        <v>118</v>
      </c>
    </row>
    <row r="2" spans="1:16" x14ac:dyDescent="0.2">
      <c r="A2" s="15" t="s">
        <v>59</v>
      </c>
      <c r="B2" s="15">
        <f>SUMIFS('Data - fatalities'!$C:$C,'Data - fatalities'!$B:$B,'QA-Fatalities'!$A2,'Data - fatalities'!$A:$A,'QA-Fatalities'!B$1)</f>
        <v>14</v>
      </c>
      <c r="C2" s="15">
        <f>SUMIFS('Data - fatalities'!$C:$C,'Data - fatalities'!$B:$B,'QA-Fatalities'!$A2,'Data - fatalities'!$A:$A,'QA-Fatalities'!C$1)</f>
        <v>26</v>
      </c>
      <c r="D2" s="15">
        <f>SUMIFS('Data - fatalities'!$C:$C,'Data - fatalities'!$B:$B,'QA-Fatalities'!$A2,'Data - fatalities'!$A:$A,'QA-Fatalities'!D$1)</f>
        <v>6</v>
      </c>
      <c r="E2" s="15">
        <f>SUMIFS('Data - fatalities'!$C:$C,'Data - fatalities'!$B:$B,'QA-Fatalities'!$A2,'Data - fatalities'!$A:$A,'QA-Fatalities'!E$1)</f>
        <v>22</v>
      </c>
      <c r="F2" s="15">
        <f>SUMIFS('Data - fatalities'!$C:$C,'Data - fatalities'!$B:$B,'QA-Fatalities'!$A2,'Data - fatalities'!$A:$A,'QA-Fatalities'!F$1)</f>
        <v>17</v>
      </c>
      <c r="G2" s="15">
        <f>SUMIFS('Data - fatalities'!$C:$C,'Data - fatalities'!$B:$B,'QA-Fatalities'!$A2,'Data - fatalities'!$A:$A,'QA-Fatalities'!G$1)</f>
        <v>12</v>
      </c>
      <c r="H2" s="15">
        <f>SUMIFS('Data - fatalities'!$C:$C,'Data - fatalities'!$B:$B,'QA-Fatalities'!$A2,'Data - fatalities'!$A:$A,'QA-Fatalities'!H$1)</f>
        <v>9</v>
      </c>
      <c r="I2" s="15">
        <f>SUMIFS('Data - fatalities'!$C:$C,'Data - fatalities'!$B:$B,'QA-Fatalities'!$A2,'Data - fatalities'!$A:$A,'QA-Fatalities'!I$1)</f>
        <v>81</v>
      </c>
      <c r="J2" s="15">
        <f>SUMIFS('Data - fatalities'!$C:$C,'Data - fatalities'!$B:$B,'QA-Fatalities'!$A2,'Data - fatalities'!$A:$A,'QA-Fatalities'!J$1)</f>
        <v>13</v>
      </c>
      <c r="K2" s="15">
        <f>SUMIFS('Data - fatalities'!$C:$C,'Data - fatalities'!$B:$B,'QA-Fatalities'!$A2,'Data - fatalities'!$A:$A,'QA-Fatalities'!K$1)</f>
        <v>14</v>
      </c>
      <c r="L2" s="15">
        <f>SUMIFS('Data - fatalities'!$C:$C,'Data - fatalities'!$B:$B,'QA-Fatalities'!$A2,'Data - fatalities'!$A:$A,'QA-Fatalities'!L$1)</f>
        <v>4</v>
      </c>
      <c r="M2" s="15">
        <f>SUMIFS('Data - fatalities'!$C:$C,'Data - fatalities'!$B:$B,'QA-Fatalities'!$A2,'Data - fatalities'!$A:$A,'QA-Fatalities'!M$1)</f>
        <v>8</v>
      </c>
      <c r="N2" s="15">
        <f>SUMIFS('Data - fatalities'!$C:$C,'Data - fatalities'!$B:$B,'QA-Fatalities'!$A2,'Data - fatalities'!$A:$A,'QA-Fatalities'!N$1)</f>
        <v>14</v>
      </c>
      <c r="O2" s="15">
        <f>SUMIFS('Data - fatalities'!$C:$C,'Data - fatalities'!$B:$B,'QA-Fatalities'!$A2,'Data - fatalities'!$A:$A,'QA-Fatalities'!O$1)</f>
        <v>5</v>
      </c>
      <c r="P2" s="15">
        <f>SUMIFS('Data - fatalities'!$C:$C,'Data - fatalities'!$B:$B,'QA-Fatalities'!$A2,'Data - fatalities'!$A:$A,'QA-Fatalities'!P$1)</f>
        <v>11</v>
      </c>
    </row>
    <row r="3" spans="1:16" x14ac:dyDescent="0.2">
      <c r="A3" s="15" t="s">
        <v>60</v>
      </c>
      <c r="B3" s="15">
        <f>SUMIFS('Data - fatalities'!$C:$C,'Data - fatalities'!$B:$B,'QA-Fatalities'!$A3,'Data - fatalities'!$A:$A,'QA-Fatalities'!B$1)</f>
        <v>17</v>
      </c>
      <c r="C3" s="15">
        <f>SUMIFS('Data - fatalities'!$C:$C,'Data - fatalities'!$B:$B,'QA-Fatalities'!$A3,'Data - fatalities'!$A:$A,'QA-Fatalities'!C$1)</f>
        <v>11</v>
      </c>
      <c r="D3" s="15">
        <f>SUMIFS('Data - fatalities'!$C:$C,'Data - fatalities'!$B:$B,'QA-Fatalities'!$A3,'Data - fatalities'!$A:$A,'QA-Fatalities'!D$1)</f>
        <v>21</v>
      </c>
      <c r="E3" s="15">
        <f>SUMIFS('Data - fatalities'!$C:$C,'Data - fatalities'!$B:$B,'QA-Fatalities'!$A3,'Data - fatalities'!$A:$A,'QA-Fatalities'!E$1)</f>
        <v>11</v>
      </c>
      <c r="F3" s="15">
        <f>SUMIFS('Data - fatalities'!$C:$C,'Data - fatalities'!$B:$B,'QA-Fatalities'!$A3,'Data - fatalities'!$A:$A,'QA-Fatalities'!F$1)</f>
        <v>15</v>
      </c>
      <c r="G3" s="15">
        <f>SUMIFS('Data - fatalities'!$C:$C,'Data - fatalities'!$B:$B,'QA-Fatalities'!$A3,'Data - fatalities'!$A:$A,'QA-Fatalities'!G$1)</f>
        <v>17</v>
      </c>
      <c r="H3" s="15">
        <f>SUMIFS('Data - fatalities'!$C:$C,'Data - fatalities'!$B:$B,'QA-Fatalities'!$A3,'Data - fatalities'!$A:$A,'QA-Fatalities'!H$1)</f>
        <v>11</v>
      </c>
      <c r="I3" s="15">
        <f>SUMIFS('Data - fatalities'!$C:$C,'Data - fatalities'!$B:$B,'QA-Fatalities'!$A3,'Data - fatalities'!$A:$A,'QA-Fatalities'!I$1)</f>
        <v>11</v>
      </c>
      <c r="J3" s="15">
        <f>SUMIFS('Data - fatalities'!$C:$C,'Data - fatalities'!$B:$B,'QA-Fatalities'!$A3,'Data - fatalities'!$A:$A,'QA-Fatalities'!J$1)</f>
        <v>11</v>
      </c>
      <c r="K3" s="15">
        <f>SUMIFS('Data - fatalities'!$C:$C,'Data - fatalities'!$B:$B,'QA-Fatalities'!$A3,'Data - fatalities'!$A:$A,'QA-Fatalities'!K$1)</f>
        <v>15</v>
      </c>
      <c r="L3" s="15">
        <f>SUMIFS('Data - fatalities'!$C:$C,'Data - fatalities'!$B:$B,'QA-Fatalities'!$A3,'Data - fatalities'!$A:$A,'QA-Fatalities'!L$1)</f>
        <v>9</v>
      </c>
      <c r="M3" s="15">
        <f>SUMIFS('Data - fatalities'!$C:$C,'Data - fatalities'!$B:$B,'QA-Fatalities'!$A3,'Data - fatalities'!$A:$A,'QA-Fatalities'!M$1)</f>
        <v>12</v>
      </c>
      <c r="N3" s="15">
        <f>SUMIFS('Data - fatalities'!$C:$C,'Data - fatalities'!$B:$B,'QA-Fatalities'!$A3,'Data - fatalities'!$A:$A,'QA-Fatalities'!N$1)</f>
        <v>8</v>
      </c>
      <c r="O3" s="15">
        <f>SUMIFS('Data - fatalities'!$C:$C,'Data - fatalities'!$B:$B,'QA-Fatalities'!$A3,'Data - fatalities'!$A:$A,'QA-Fatalities'!O$1)</f>
        <v>12</v>
      </c>
      <c r="P3" s="15">
        <f>SUMIFS('Data - fatalities'!$C:$C,'Data - fatalities'!$B:$B,'QA-Fatalities'!$A3,'Data - fatalities'!$A:$A,'QA-Fatalities'!P$1)</f>
        <v>14</v>
      </c>
    </row>
    <row r="4" spans="1:16" x14ac:dyDescent="0.2">
      <c r="A4" s="15" t="s">
        <v>61</v>
      </c>
      <c r="B4" s="15">
        <f>SUMIFS('Data - fatalities'!$C:$C,'Data - fatalities'!$B:$B,'QA-Fatalities'!$A4,'Data - fatalities'!$A:$A,'QA-Fatalities'!B$1)</f>
        <v>14</v>
      </c>
      <c r="C4" s="15">
        <f>SUMIFS('Data - fatalities'!$C:$C,'Data - fatalities'!$B:$B,'QA-Fatalities'!$A4,'Data - fatalities'!$A:$A,'QA-Fatalities'!C$1)</f>
        <v>11</v>
      </c>
      <c r="D4" s="15">
        <f>SUMIFS('Data - fatalities'!$C:$C,'Data - fatalities'!$B:$B,'QA-Fatalities'!$A4,'Data - fatalities'!$A:$A,'QA-Fatalities'!D$1)</f>
        <v>19</v>
      </c>
      <c r="E4" s="15">
        <f>SUMIFS('Data - fatalities'!$C:$C,'Data - fatalities'!$B:$B,'QA-Fatalities'!$A4,'Data - fatalities'!$A:$A,'QA-Fatalities'!E$1)</f>
        <v>7</v>
      </c>
      <c r="F4" s="15">
        <f>SUMIFS('Data - fatalities'!$C:$C,'Data - fatalities'!$B:$B,'QA-Fatalities'!$A4,'Data - fatalities'!$A:$A,'QA-Fatalities'!F$1)</f>
        <v>10</v>
      </c>
      <c r="G4" s="15">
        <f>SUMIFS('Data - fatalities'!$C:$C,'Data - fatalities'!$B:$B,'QA-Fatalities'!$A4,'Data - fatalities'!$A:$A,'QA-Fatalities'!G$1)</f>
        <v>9</v>
      </c>
      <c r="H4" s="15">
        <f>SUMIFS('Data - fatalities'!$C:$C,'Data - fatalities'!$B:$B,'QA-Fatalities'!$A4,'Data - fatalities'!$A:$A,'QA-Fatalities'!H$1)</f>
        <v>12</v>
      </c>
      <c r="I4" s="15">
        <f>SUMIFS('Data - fatalities'!$C:$C,'Data - fatalities'!$B:$B,'QA-Fatalities'!$A4,'Data - fatalities'!$A:$A,'QA-Fatalities'!I$1)</f>
        <v>7</v>
      </c>
      <c r="J4" s="15">
        <f>SUMIFS('Data - fatalities'!$C:$C,'Data - fatalities'!$B:$B,'QA-Fatalities'!$A4,'Data - fatalities'!$A:$A,'QA-Fatalities'!J$1)</f>
        <v>17</v>
      </c>
      <c r="K4" s="15">
        <f>SUMIFS('Data - fatalities'!$C:$C,'Data - fatalities'!$B:$B,'QA-Fatalities'!$A4,'Data - fatalities'!$A:$A,'QA-Fatalities'!K$1)</f>
        <v>7</v>
      </c>
      <c r="L4" s="15">
        <f>SUMIFS('Data - fatalities'!$C:$C,'Data - fatalities'!$B:$B,'QA-Fatalities'!$A4,'Data - fatalities'!$A:$A,'QA-Fatalities'!L$1)</f>
        <v>13</v>
      </c>
      <c r="M4" s="15">
        <f>SUMIFS('Data - fatalities'!$C:$C,'Data - fatalities'!$B:$B,'QA-Fatalities'!$A4,'Data - fatalities'!$A:$A,'QA-Fatalities'!M$1)</f>
        <v>18</v>
      </c>
      <c r="N4" s="15">
        <f>SUMIFS('Data - fatalities'!$C:$C,'Data - fatalities'!$B:$B,'QA-Fatalities'!$A4,'Data - fatalities'!$A:$A,'QA-Fatalities'!N$1)</f>
        <v>12</v>
      </c>
      <c r="O4" s="15">
        <f>SUMIFS('Data - fatalities'!$C:$C,'Data - fatalities'!$B:$B,'QA-Fatalities'!$A4,'Data - fatalities'!$A:$A,'QA-Fatalities'!O$1)</f>
        <v>15</v>
      </c>
      <c r="P4" s="15">
        <f>SUMIFS('Data - fatalities'!$C:$C,'Data - fatalities'!$B:$B,'QA-Fatalities'!$A4,'Data - fatalities'!$A:$A,'QA-Fatalities'!P$1)</f>
        <v>15</v>
      </c>
    </row>
    <row r="5" spans="1:16" x14ac:dyDescent="0.2">
      <c r="A5" s="15" t="s">
        <v>62</v>
      </c>
      <c r="B5" s="15">
        <f>SUMIFS('Data - fatalities'!$C:$C,'Data - fatalities'!$B:$B,'QA-Fatalities'!$A5,'Data - fatalities'!$A:$A,'QA-Fatalities'!B$1)</f>
        <v>16</v>
      </c>
      <c r="C5" s="15">
        <f>SUMIFS('Data - fatalities'!$C:$C,'Data - fatalities'!$B:$B,'QA-Fatalities'!$A5,'Data - fatalities'!$A:$A,'QA-Fatalities'!C$1)</f>
        <v>5</v>
      </c>
      <c r="D5" s="15">
        <f>SUMIFS('Data - fatalities'!$C:$C,'Data - fatalities'!$B:$B,'QA-Fatalities'!$A5,'Data - fatalities'!$A:$A,'QA-Fatalities'!D$1)</f>
        <v>17</v>
      </c>
      <c r="E5" s="15">
        <f>SUMIFS('Data - fatalities'!$C:$C,'Data - fatalities'!$B:$B,'QA-Fatalities'!$A5,'Data - fatalities'!$A:$A,'QA-Fatalities'!E$1)</f>
        <v>12</v>
      </c>
      <c r="F5" s="15">
        <f>SUMIFS('Data - fatalities'!$C:$C,'Data - fatalities'!$B:$B,'QA-Fatalities'!$A5,'Data - fatalities'!$A:$A,'QA-Fatalities'!F$1)</f>
        <v>7</v>
      </c>
      <c r="G5" s="15">
        <f>SUMIFS('Data - fatalities'!$C:$C,'Data - fatalities'!$B:$B,'QA-Fatalities'!$A5,'Data - fatalities'!$A:$A,'QA-Fatalities'!G$1)</f>
        <v>9</v>
      </c>
      <c r="H5" s="15">
        <f>SUMIFS('Data - fatalities'!$C:$C,'Data - fatalities'!$B:$B,'QA-Fatalities'!$A5,'Data - fatalities'!$A:$A,'QA-Fatalities'!H$1)</f>
        <v>9</v>
      </c>
      <c r="I5" s="15">
        <f>SUMIFS('Data - fatalities'!$C:$C,'Data - fatalities'!$B:$B,'QA-Fatalities'!$A5,'Data - fatalities'!$A:$A,'QA-Fatalities'!I$1)</f>
        <v>8</v>
      </c>
      <c r="J5" s="15">
        <f>SUMIFS('Data - fatalities'!$C:$C,'Data - fatalities'!$B:$B,'QA-Fatalities'!$A5,'Data - fatalities'!$A:$A,'QA-Fatalities'!J$1)</f>
        <v>10</v>
      </c>
      <c r="K5" s="15">
        <f>SUMIFS('Data - fatalities'!$C:$C,'Data - fatalities'!$B:$B,'QA-Fatalities'!$A5,'Data - fatalities'!$A:$A,'QA-Fatalities'!K$1)</f>
        <v>12</v>
      </c>
      <c r="L5" s="15">
        <f>SUMIFS('Data - fatalities'!$C:$C,'Data - fatalities'!$B:$B,'QA-Fatalities'!$A5,'Data - fatalities'!$A:$A,'QA-Fatalities'!L$1)</f>
        <v>8</v>
      </c>
      <c r="M5" s="15">
        <f>SUMIFS('Data - fatalities'!$C:$C,'Data - fatalities'!$B:$B,'QA-Fatalities'!$A5,'Data - fatalities'!$A:$A,'QA-Fatalities'!M$1)</f>
        <v>5</v>
      </c>
      <c r="N5" s="15">
        <f>SUMIFS('Data - fatalities'!$C:$C,'Data - fatalities'!$B:$B,'QA-Fatalities'!$A5,'Data - fatalities'!$A:$A,'QA-Fatalities'!N$1)</f>
        <v>17</v>
      </c>
      <c r="O5" s="15">
        <f>SUMIFS('Data - fatalities'!$C:$C,'Data - fatalities'!$B:$B,'QA-Fatalities'!$A5,'Data - fatalities'!$A:$A,'QA-Fatalities'!O$1)</f>
        <v>9</v>
      </c>
      <c r="P5" s="15">
        <f>SUMIFS('Data - fatalities'!$C:$C,'Data - fatalities'!$B:$B,'QA-Fatalities'!$A5,'Data - fatalities'!$A:$A,'QA-Fatalities'!P$1)</f>
        <v>9</v>
      </c>
    </row>
    <row r="6" spans="1:16" x14ac:dyDescent="0.2">
      <c r="A6" s="15" t="s">
        <v>63</v>
      </c>
      <c r="B6" s="15">
        <f>SUMIFS('Data - fatalities'!$C:$C,'Data - fatalities'!$B:$B,'QA-Fatalities'!$A6,'Data - fatalities'!$A:$A,'QA-Fatalities'!B$1)</f>
        <v>18</v>
      </c>
      <c r="C6" s="15">
        <f>SUMIFS('Data - fatalities'!$C:$C,'Data - fatalities'!$B:$B,'QA-Fatalities'!$A6,'Data - fatalities'!$A:$A,'QA-Fatalities'!C$1)</f>
        <v>9</v>
      </c>
      <c r="D6" s="15">
        <f>SUMIFS('Data - fatalities'!$C:$C,'Data - fatalities'!$B:$B,'QA-Fatalities'!$A6,'Data - fatalities'!$A:$A,'QA-Fatalities'!D$1)</f>
        <v>10</v>
      </c>
      <c r="E6" s="15">
        <f>SUMIFS('Data - fatalities'!$C:$C,'Data - fatalities'!$B:$B,'QA-Fatalities'!$A6,'Data - fatalities'!$A:$A,'QA-Fatalities'!E$1)</f>
        <v>12</v>
      </c>
      <c r="F6" s="15">
        <f>SUMIFS('Data - fatalities'!$C:$C,'Data - fatalities'!$B:$B,'QA-Fatalities'!$A6,'Data - fatalities'!$A:$A,'QA-Fatalities'!F$1)</f>
        <v>10</v>
      </c>
      <c r="G6" s="15">
        <f>SUMIFS('Data - fatalities'!$C:$C,'Data - fatalities'!$B:$B,'QA-Fatalities'!$A6,'Data - fatalities'!$A:$A,'QA-Fatalities'!G$1)</f>
        <v>9</v>
      </c>
      <c r="H6" s="15">
        <f>SUMIFS('Data - fatalities'!$C:$C,'Data - fatalities'!$B:$B,'QA-Fatalities'!$A6,'Data - fatalities'!$A:$A,'QA-Fatalities'!H$1)</f>
        <v>9</v>
      </c>
      <c r="I6" s="15">
        <f>SUMIFS('Data - fatalities'!$C:$C,'Data - fatalities'!$B:$B,'QA-Fatalities'!$A6,'Data - fatalities'!$A:$A,'QA-Fatalities'!I$1)</f>
        <v>10</v>
      </c>
      <c r="J6" s="15">
        <f>SUMIFS('Data - fatalities'!$C:$C,'Data - fatalities'!$B:$B,'QA-Fatalities'!$A6,'Data - fatalities'!$A:$A,'QA-Fatalities'!J$1)</f>
        <v>11</v>
      </c>
      <c r="K6" s="15">
        <f>SUMIFS('Data - fatalities'!$C:$C,'Data - fatalities'!$B:$B,'QA-Fatalities'!$A6,'Data - fatalities'!$A:$A,'QA-Fatalities'!K$1)</f>
        <v>5</v>
      </c>
      <c r="L6" s="15">
        <f>SUMIFS('Data - fatalities'!$C:$C,'Data - fatalities'!$B:$B,'QA-Fatalities'!$A6,'Data - fatalities'!$A:$A,'QA-Fatalities'!L$1)</f>
        <v>8</v>
      </c>
      <c r="M6" s="15">
        <f>SUMIFS('Data - fatalities'!$C:$C,'Data - fatalities'!$B:$B,'QA-Fatalities'!$A6,'Data - fatalities'!$A:$A,'QA-Fatalities'!M$1)</f>
        <v>9</v>
      </c>
      <c r="N6" s="15">
        <f>SUMIFS('Data - fatalities'!$C:$C,'Data - fatalities'!$B:$B,'QA-Fatalities'!$A6,'Data - fatalities'!$A:$A,'QA-Fatalities'!N$1)</f>
        <v>17</v>
      </c>
      <c r="O6" s="15">
        <f>SUMIFS('Data - fatalities'!$C:$C,'Data - fatalities'!$B:$B,'QA-Fatalities'!$A6,'Data - fatalities'!$A:$A,'QA-Fatalities'!O$1)</f>
        <v>10</v>
      </c>
      <c r="P6" s="15">
        <f>SUMIFS('Data - fatalities'!$C:$C,'Data - fatalities'!$B:$B,'QA-Fatalities'!$A6,'Data - fatalities'!$A:$A,'QA-Fatalities'!P$1)</f>
        <v>10</v>
      </c>
    </row>
    <row r="7" spans="1:16" x14ac:dyDescent="0.2">
      <c r="A7" s="15" t="s">
        <v>64</v>
      </c>
      <c r="B7" s="15">
        <f>SUMIFS('Data - fatalities'!$C:$C,'Data - fatalities'!$B:$B,'QA-Fatalities'!$A7,'Data - fatalities'!$A:$A,'QA-Fatalities'!B$1)</f>
        <v>16</v>
      </c>
      <c r="C7" s="15">
        <f>SUMIFS('Data - fatalities'!$C:$C,'Data - fatalities'!$B:$B,'QA-Fatalities'!$A7,'Data - fatalities'!$A:$A,'QA-Fatalities'!C$1)</f>
        <v>8</v>
      </c>
      <c r="D7" s="15">
        <f>SUMIFS('Data - fatalities'!$C:$C,'Data - fatalities'!$B:$B,'QA-Fatalities'!$A7,'Data - fatalities'!$A:$A,'QA-Fatalities'!D$1)</f>
        <v>5</v>
      </c>
      <c r="E7" s="15">
        <f>SUMIFS('Data - fatalities'!$C:$C,'Data - fatalities'!$B:$B,'QA-Fatalities'!$A7,'Data - fatalities'!$A:$A,'QA-Fatalities'!E$1)</f>
        <v>9</v>
      </c>
      <c r="F7" s="15">
        <f>SUMIFS('Data - fatalities'!$C:$C,'Data - fatalities'!$B:$B,'QA-Fatalities'!$A7,'Data - fatalities'!$A:$A,'QA-Fatalities'!F$1)</f>
        <v>11</v>
      </c>
      <c r="G7" s="15">
        <f>SUMIFS('Data - fatalities'!$C:$C,'Data - fatalities'!$B:$B,'QA-Fatalities'!$A7,'Data - fatalities'!$A:$A,'QA-Fatalities'!G$1)</f>
        <v>7</v>
      </c>
      <c r="H7" s="15">
        <f>SUMIFS('Data - fatalities'!$C:$C,'Data - fatalities'!$B:$B,'QA-Fatalities'!$A7,'Data - fatalities'!$A:$A,'QA-Fatalities'!H$1)</f>
        <v>7</v>
      </c>
      <c r="I7" s="15">
        <f>SUMIFS('Data - fatalities'!$C:$C,'Data - fatalities'!$B:$B,'QA-Fatalities'!$A7,'Data - fatalities'!$A:$A,'QA-Fatalities'!I$1)</f>
        <v>14</v>
      </c>
      <c r="J7" s="15">
        <f>SUMIFS('Data - fatalities'!$C:$C,'Data - fatalities'!$B:$B,'QA-Fatalities'!$A7,'Data - fatalities'!$A:$A,'QA-Fatalities'!J$1)</f>
        <v>6</v>
      </c>
      <c r="K7" s="15">
        <f>SUMIFS('Data - fatalities'!$C:$C,'Data - fatalities'!$B:$B,'QA-Fatalities'!$A7,'Data - fatalities'!$A:$A,'QA-Fatalities'!K$1)</f>
        <v>5</v>
      </c>
      <c r="L7" s="15">
        <f>SUMIFS('Data - fatalities'!$C:$C,'Data - fatalities'!$B:$B,'QA-Fatalities'!$A7,'Data - fatalities'!$A:$A,'QA-Fatalities'!L$1)</f>
        <v>16</v>
      </c>
      <c r="M7" s="15">
        <f>SUMIFS('Data - fatalities'!$C:$C,'Data - fatalities'!$B:$B,'QA-Fatalities'!$A7,'Data - fatalities'!$A:$A,'QA-Fatalities'!M$1)</f>
        <v>7</v>
      </c>
      <c r="N7" s="15">
        <f>SUMIFS('Data - fatalities'!$C:$C,'Data - fatalities'!$B:$B,'QA-Fatalities'!$A7,'Data - fatalities'!$A:$A,'QA-Fatalities'!N$1)</f>
        <v>11</v>
      </c>
      <c r="O7" s="15">
        <f>SUMIFS('Data - fatalities'!$C:$C,'Data - fatalities'!$B:$B,'QA-Fatalities'!$A7,'Data - fatalities'!$A:$A,'QA-Fatalities'!O$1)</f>
        <v>13</v>
      </c>
      <c r="P7" s="15">
        <f>SUMIFS('Data - fatalities'!$C:$C,'Data - fatalities'!$B:$B,'QA-Fatalities'!$A7,'Data - fatalities'!$A:$A,'QA-Fatalities'!P$1)</f>
        <v>9</v>
      </c>
    </row>
    <row r="8" spans="1:16" x14ac:dyDescent="0.2">
      <c r="A8" s="15" t="s">
        <v>65</v>
      </c>
      <c r="B8" s="15">
        <f>SUMIFS('Data - fatalities'!$C:$C,'Data - fatalities'!$B:$B,'QA-Fatalities'!$A8,'Data - fatalities'!$A:$A,'QA-Fatalities'!B$1)</f>
        <v>13</v>
      </c>
      <c r="C8" s="15">
        <f>SUMIFS('Data - fatalities'!$C:$C,'Data - fatalities'!$B:$B,'QA-Fatalities'!$A8,'Data - fatalities'!$A:$A,'QA-Fatalities'!C$1)</f>
        <v>8</v>
      </c>
      <c r="D8" s="15">
        <f>SUMIFS('Data - fatalities'!$C:$C,'Data - fatalities'!$B:$B,'QA-Fatalities'!$A8,'Data - fatalities'!$A:$A,'QA-Fatalities'!D$1)</f>
        <v>12</v>
      </c>
      <c r="E8" s="15">
        <f>SUMIFS('Data - fatalities'!$C:$C,'Data - fatalities'!$B:$B,'QA-Fatalities'!$A8,'Data - fatalities'!$A:$A,'QA-Fatalities'!E$1)</f>
        <v>9</v>
      </c>
      <c r="F8" s="15">
        <f>SUMIFS('Data - fatalities'!$C:$C,'Data - fatalities'!$B:$B,'QA-Fatalities'!$A8,'Data - fatalities'!$A:$A,'QA-Fatalities'!F$1)</f>
        <v>8</v>
      </c>
      <c r="G8" s="15">
        <f>SUMIFS('Data - fatalities'!$C:$C,'Data - fatalities'!$B:$B,'QA-Fatalities'!$A8,'Data - fatalities'!$A:$A,'QA-Fatalities'!G$1)</f>
        <v>16</v>
      </c>
      <c r="H8" s="15">
        <f>SUMIFS('Data - fatalities'!$C:$C,'Data - fatalities'!$B:$B,'QA-Fatalities'!$A8,'Data - fatalities'!$A:$A,'QA-Fatalities'!H$1)</f>
        <v>9</v>
      </c>
      <c r="I8" s="15">
        <f>SUMIFS('Data - fatalities'!$C:$C,'Data - fatalities'!$B:$B,'QA-Fatalities'!$A8,'Data - fatalities'!$A:$A,'QA-Fatalities'!I$1)</f>
        <v>11</v>
      </c>
      <c r="J8" s="15">
        <f>SUMIFS('Data - fatalities'!$C:$C,'Data - fatalities'!$B:$B,'QA-Fatalities'!$A8,'Data - fatalities'!$A:$A,'QA-Fatalities'!J$1)</f>
        <v>11</v>
      </c>
      <c r="K8" s="15">
        <f>SUMIFS('Data - fatalities'!$C:$C,'Data - fatalities'!$B:$B,'QA-Fatalities'!$A8,'Data - fatalities'!$A:$A,'QA-Fatalities'!K$1)</f>
        <v>5</v>
      </c>
      <c r="L8" s="15">
        <f>SUMIFS('Data - fatalities'!$C:$C,'Data - fatalities'!$B:$B,'QA-Fatalities'!$A8,'Data - fatalities'!$A:$A,'QA-Fatalities'!L$1)</f>
        <v>13</v>
      </c>
      <c r="M8" s="15">
        <f>SUMIFS('Data - fatalities'!$C:$C,'Data - fatalities'!$B:$B,'QA-Fatalities'!$A8,'Data - fatalities'!$A:$A,'QA-Fatalities'!M$1)</f>
        <v>9</v>
      </c>
      <c r="N8" s="15">
        <f>SUMIFS('Data - fatalities'!$C:$C,'Data - fatalities'!$B:$B,'QA-Fatalities'!$A8,'Data - fatalities'!$A:$A,'QA-Fatalities'!N$1)</f>
        <v>10</v>
      </c>
      <c r="O8" s="15">
        <f>SUMIFS('Data - fatalities'!$C:$C,'Data - fatalities'!$B:$B,'QA-Fatalities'!$A8,'Data - fatalities'!$A:$A,'QA-Fatalities'!O$1)</f>
        <v>7</v>
      </c>
      <c r="P8" s="15">
        <f>SUMIFS('Data - fatalities'!$C:$C,'Data - fatalities'!$B:$B,'QA-Fatalities'!$A8,'Data - fatalities'!$A:$A,'QA-Fatalities'!P$1)</f>
        <v>10</v>
      </c>
    </row>
    <row r="9" spans="1:16" x14ac:dyDescent="0.2">
      <c r="A9" s="15" t="s">
        <v>66</v>
      </c>
      <c r="B9" s="15">
        <f>SUMIFS('Data - fatalities'!$C:$C,'Data - fatalities'!$B:$B,'QA-Fatalities'!$A9,'Data - fatalities'!$A:$A,'QA-Fatalities'!B$1)</f>
        <v>11</v>
      </c>
      <c r="C9" s="15">
        <f>SUMIFS('Data - fatalities'!$C:$C,'Data - fatalities'!$B:$B,'QA-Fatalities'!$A9,'Data - fatalities'!$A:$A,'QA-Fatalities'!C$1)</f>
        <v>14</v>
      </c>
      <c r="D9" s="15">
        <f>SUMIFS('Data - fatalities'!$C:$C,'Data - fatalities'!$B:$B,'QA-Fatalities'!$A9,'Data - fatalities'!$A:$A,'QA-Fatalities'!D$1)</f>
        <v>15</v>
      </c>
      <c r="E9" s="15">
        <f>SUMIFS('Data - fatalities'!$C:$C,'Data - fatalities'!$B:$B,'QA-Fatalities'!$A9,'Data - fatalities'!$A:$A,'QA-Fatalities'!E$1)</f>
        <v>13</v>
      </c>
      <c r="F9" s="15">
        <f>SUMIFS('Data - fatalities'!$C:$C,'Data - fatalities'!$B:$B,'QA-Fatalities'!$A9,'Data - fatalities'!$A:$A,'QA-Fatalities'!F$1)</f>
        <v>13</v>
      </c>
      <c r="G9" s="15">
        <f>SUMIFS('Data - fatalities'!$C:$C,'Data - fatalities'!$B:$B,'QA-Fatalities'!$A9,'Data - fatalities'!$A:$A,'QA-Fatalities'!G$1)</f>
        <v>10</v>
      </c>
      <c r="H9" s="15">
        <f>SUMIFS('Data - fatalities'!$C:$C,'Data - fatalities'!$B:$B,'QA-Fatalities'!$A9,'Data - fatalities'!$A:$A,'QA-Fatalities'!H$1)</f>
        <v>14</v>
      </c>
      <c r="I9" s="15">
        <f>SUMIFS('Data - fatalities'!$C:$C,'Data - fatalities'!$B:$B,'QA-Fatalities'!$A9,'Data - fatalities'!$A:$A,'QA-Fatalities'!I$1)</f>
        <v>13</v>
      </c>
      <c r="J9" s="15">
        <f>SUMIFS('Data - fatalities'!$C:$C,'Data - fatalities'!$B:$B,'QA-Fatalities'!$A9,'Data - fatalities'!$A:$A,'QA-Fatalities'!J$1)</f>
        <v>10</v>
      </c>
      <c r="K9" s="15">
        <f>SUMIFS('Data - fatalities'!$C:$C,'Data - fatalities'!$B:$B,'QA-Fatalities'!$A9,'Data - fatalities'!$A:$A,'QA-Fatalities'!K$1)</f>
        <v>12</v>
      </c>
      <c r="L9" s="15">
        <f>SUMIFS('Data - fatalities'!$C:$C,'Data - fatalities'!$B:$B,'QA-Fatalities'!$A9,'Data - fatalities'!$A:$A,'QA-Fatalities'!L$1)</f>
        <v>14</v>
      </c>
      <c r="M9" s="15">
        <f>SUMIFS('Data - fatalities'!$C:$C,'Data - fatalities'!$B:$B,'QA-Fatalities'!$A9,'Data - fatalities'!$A:$A,'QA-Fatalities'!M$1)</f>
        <v>11</v>
      </c>
      <c r="N9" s="15">
        <f>SUMIFS('Data - fatalities'!$C:$C,'Data - fatalities'!$B:$B,'QA-Fatalities'!$A9,'Data - fatalities'!$A:$A,'QA-Fatalities'!N$1)</f>
        <v>13</v>
      </c>
      <c r="O9" s="15">
        <f>SUMIFS('Data - fatalities'!$C:$C,'Data - fatalities'!$B:$B,'QA-Fatalities'!$A9,'Data - fatalities'!$A:$A,'QA-Fatalities'!O$1)</f>
        <v>11</v>
      </c>
      <c r="P9" s="15">
        <f>SUMIFS('Data - fatalities'!$C:$C,'Data - fatalities'!$B:$B,'QA-Fatalities'!$A9,'Data - fatalities'!$A:$A,'QA-Fatalities'!P$1)</f>
        <v>13</v>
      </c>
    </row>
    <row r="10" spans="1:16" x14ac:dyDescent="0.2">
      <c r="A10" s="15" t="s">
        <v>67</v>
      </c>
      <c r="B10" s="15">
        <f>SUMIFS('Data - fatalities'!$C:$C,'Data - fatalities'!$B:$B,'QA-Fatalities'!$A10,'Data - fatalities'!$A:$A,'QA-Fatalities'!B$1)</f>
        <v>9</v>
      </c>
      <c r="C10" s="15">
        <f>SUMIFS('Data - fatalities'!$C:$C,'Data - fatalities'!$B:$B,'QA-Fatalities'!$A10,'Data - fatalities'!$A:$A,'QA-Fatalities'!C$1)</f>
        <v>19</v>
      </c>
      <c r="D10" s="15">
        <f>SUMIFS('Data - fatalities'!$C:$C,'Data - fatalities'!$B:$B,'QA-Fatalities'!$A10,'Data - fatalities'!$A:$A,'QA-Fatalities'!D$1)</f>
        <v>14</v>
      </c>
      <c r="E10" s="15">
        <f>SUMIFS('Data - fatalities'!$C:$C,'Data - fatalities'!$B:$B,'QA-Fatalities'!$A10,'Data - fatalities'!$A:$A,'QA-Fatalities'!E$1)</f>
        <v>6</v>
      </c>
      <c r="F10" s="15">
        <f>SUMIFS('Data - fatalities'!$C:$C,'Data - fatalities'!$B:$B,'QA-Fatalities'!$A10,'Data - fatalities'!$A:$A,'QA-Fatalities'!F$1)</f>
        <v>7</v>
      </c>
      <c r="G10" s="15">
        <f>SUMIFS('Data - fatalities'!$C:$C,'Data - fatalities'!$B:$B,'QA-Fatalities'!$A10,'Data - fatalities'!$A:$A,'QA-Fatalities'!G$1)</f>
        <v>14</v>
      </c>
      <c r="H10" s="15">
        <f>SUMIFS('Data - fatalities'!$C:$C,'Data - fatalities'!$B:$B,'QA-Fatalities'!$A10,'Data - fatalities'!$A:$A,'QA-Fatalities'!H$1)</f>
        <v>14</v>
      </c>
      <c r="I10" s="15">
        <f>SUMIFS('Data - fatalities'!$C:$C,'Data - fatalities'!$B:$B,'QA-Fatalities'!$A10,'Data - fatalities'!$A:$A,'QA-Fatalities'!I$1)</f>
        <v>13</v>
      </c>
      <c r="J10" s="15">
        <f>SUMIFS('Data - fatalities'!$C:$C,'Data - fatalities'!$B:$B,'QA-Fatalities'!$A10,'Data - fatalities'!$A:$A,'QA-Fatalities'!J$1)</f>
        <v>11</v>
      </c>
      <c r="K10" s="15">
        <f>SUMIFS('Data - fatalities'!$C:$C,'Data - fatalities'!$B:$B,'QA-Fatalities'!$A10,'Data - fatalities'!$A:$A,'QA-Fatalities'!K$1)</f>
        <v>15</v>
      </c>
      <c r="L10" s="15">
        <f>SUMIFS('Data - fatalities'!$C:$C,'Data - fatalities'!$B:$B,'QA-Fatalities'!$A10,'Data - fatalities'!$A:$A,'QA-Fatalities'!L$1)</f>
        <v>5</v>
      </c>
      <c r="M10" s="15">
        <f>SUMIFS('Data - fatalities'!$C:$C,'Data - fatalities'!$B:$B,'QA-Fatalities'!$A10,'Data - fatalities'!$A:$A,'QA-Fatalities'!M$1)</f>
        <v>9</v>
      </c>
      <c r="N10" s="15">
        <f>SUMIFS('Data - fatalities'!$C:$C,'Data - fatalities'!$B:$B,'QA-Fatalities'!$A10,'Data - fatalities'!$A:$A,'QA-Fatalities'!N$1)</f>
        <v>10</v>
      </c>
      <c r="O10" s="15">
        <f>SUMIFS('Data - fatalities'!$C:$C,'Data - fatalities'!$B:$B,'QA-Fatalities'!$A10,'Data - fatalities'!$A:$A,'QA-Fatalities'!O$1)</f>
        <v>6</v>
      </c>
      <c r="P10" s="15">
        <f>SUMIFS('Data - fatalities'!$C:$C,'Data - fatalities'!$B:$B,'QA-Fatalities'!$A10,'Data - fatalities'!$A:$A,'QA-Fatalities'!P$1)</f>
        <v>11</v>
      </c>
    </row>
    <row r="11" spans="1:16" x14ac:dyDescent="0.2">
      <c r="A11" s="15" t="s">
        <v>68</v>
      </c>
      <c r="B11" s="15">
        <f>SUMIFS('Data - fatalities'!$C:$C,'Data - fatalities'!$B:$B,'QA-Fatalities'!$A11,'Data - fatalities'!$A:$A,'QA-Fatalities'!B$1)</f>
        <v>15</v>
      </c>
      <c r="C11" s="15">
        <f>SUMIFS('Data - fatalities'!$C:$C,'Data - fatalities'!$B:$B,'QA-Fatalities'!$A11,'Data - fatalities'!$A:$A,'QA-Fatalities'!C$1)</f>
        <v>9</v>
      </c>
      <c r="D11" s="15">
        <f>SUMIFS('Data - fatalities'!$C:$C,'Data - fatalities'!$B:$B,'QA-Fatalities'!$A11,'Data - fatalities'!$A:$A,'QA-Fatalities'!D$1)</f>
        <v>12</v>
      </c>
      <c r="E11" s="15">
        <f>SUMIFS('Data - fatalities'!$C:$C,'Data - fatalities'!$B:$B,'QA-Fatalities'!$A11,'Data - fatalities'!$A:$A,'QA-Fatalities'!E$1)</f>
        <v>7</v>
      </c>
      <c r="F11" s="15">
        <f>SUMIFS('Data - fatalities'!$C:$C,'Data - fatalities'!$B:$B,'QA-Fatalities'!$A11,'Data - fatalities'!$A:$A,'QA-Fatalities'!F$1)</f>
        <v>14</v>
      </c>
      <c r="G11" s="15">
        <f>SUMIFS('Data - fatalities'!$C:$C,'Data - fatalities'!$B:$B,'QA-Fatalities'!$A11,'Data - fatalities'!$A:$A,'QA-Fatalities'!G$1)</f>
        <v>14</v>
      </c>
      <c r="H11" s="15">
        <f>SUMIFS('Data - fatalities'!$C:$C,'Data - fatalities'!$B:$B,'QA-Fatalities'!$A11,'Data - fatalities'!$A:$A,'QA-Fatalities'!H$1)</f>
        <v>10</v>
      </c>
      <c r="I11" s="15">
        <f>SUMIFS('Data - fatalities'!$C:$C,'Data - fatalities'!$B:$B,'QA-Fatalities'!$A11,'Data - fatalities'!$A:$A,'QA-Fatalities'!I$1)</f>
        <v>20</v>
      </c>
      <c r="J11" s="15">
        <f>SUMIFS('Data - fatalities'!$C:$C,'Data - fatalities'!$B:$B,'QA-Fatalities'!$A11,'Data - fatalities'!$A:$A,'QA-Fatalities'!J$1)</f>
        <v>12</v>
      </c>
      <c r="K11" s="15">
        <f>SUMIFS('Data - fatalities'!$C:$C,'Data - fatalities'!$B:$B,'QA-Fatalities'!$A11,'Data - fatalities'!$A:$A,'QA-Fatalities'!K$1)</f>
        <v>6</v>
      </c>
      <c r="L11" s="15">
        <f>SUMIFS('Data - fatalities'!$C:$C,'Data - fatalities'!$B:$B,'QA-Fatalities'!$A11,'Data - fatalities'!$A:$A,'QA-Fatalities'!L$1)</f>
        <v>6</v>
      </c>
      <c r="M11" s="15">
        <f>SUMIFS('Data - fatalities'!$C:$C,'Data - fatalities'!$B:$B,'QA-Fatalities'!$A11,'Data - fatalities'!$A:$A,'QA-Fatalities'!M$1)</f>
        <v>14</v>
      </c>
      <c r="N11" s="15">
        <f>SUMIFS('Data - fatalities'!$C:$C,'Data - fatalities'!$B:$B,'QA-Fatalities'!$A11,'Data - fatalities'!$A:$A,'QA-Fatalities'!N$1)</f>
        <v>15</v>
      </c>
      <c r="O11" s="15">
        <f>SUMIFS('Data - fatalities'!$C:$C,'Data - fatalities'!$B:$B,'QA-Fatalities'!$A11,'Data - fatalities'!$A:$A,'QA-Fatalities'!O$1)</f>
        <v>18</v>
      </c>
      <c r="P11" s="15">
        <f>SUMIFS('Data - fatalities'!$C:$C,'Data - fatalities'!$B:$B,'QA-Fatalities'!$A11,'Data - fatalities'!$A:$A,'QA-Fatalities'!P$1)</f>
        <v>7</v>
      </c>
    </row>
    <row r="12" spans="1:16" x14ac:dyDescent="0.2">
      <c r="A12" s="15" t="s">
        <v>69</v>
      </c>
      <c r="B12" s="15">
        <f>SUMIFS('Data - fatalities'!$C:$C,'Data - fatalities'!$B:$B,'QA-Fatalities'!$A12,'Data - fatalities'!$A:$A,'QA-Fatalities'!B$1)</f>
        <v>18</v>
      </c>
      <c r="C12" s="15">
        <f>SUMIFS('Data - fatalities'!$C:$C,'Data - fatalities'!$B:$B,'QA-Fatalities'!$A12,'Data - fatalities'!$A:$A,'QA-Fatalities'!C$1)</f>
        <v>12</v>
      </c>
      <c r="D12" s="15">
        <f>SUMIFS('Data - fatalities'!$C:$C,'Data - fatalities'!$B:$B,'QA-Fatalities'!$A12,'Data - fatalities'!$A:$A,'QA-Fatalities'!D$1)</f>
        <v>12</v>
      </c>
      <c r="E12" s="15">
        <f>SUMIFS('Data - fatalities'!$C:$C,'Data - fatalities'!$B:$B,'QA-Fatalities'!$A12,'Data - fatalities'!$A:$A,'QA-Fatalities'!E$1)</f>
        <v>11</v>
      </c>
      <c r="F12" s="15">
        <f>SUMIFS('Data - fatalities'!$C:$C,'Data - fatalities'!$B:$B,'QA-Fatalities'!$A12,'Data - fatalities'!$A:$A,'QA-Fatalities'!F$1)</f>
        <v>11</v>
      </c>
      <c r="G12" s="15">
        <f>SUMIFS('Data - fatalities'!$C:$C,'Data - fatalities'!$B:$B,'QA-Fatalities'!$A12,'Data - fatalities'!$A:$A,'QA-Fatalities'!G$1)</f>
        <v>13</v>
      </c>
      <c r="H12" s="15">
        <f>SUMIFS('Data - fatalities'!$C:$C,'Data - fatalities'!$B:$B,'QA-Fatalities'!$A12,'Data - fatalities'!$A:$A,'QA-Fatalities'!H$1)</f>
        <v>12</v>
      </c>
      <c r="I12" s="15">
        <f>SUMIFS('Data - fatalities'!$C:$C,'Data - fatalities'!$B:$B,'QA-Fatalities'!$A12,'Data - fatalities'!$A:$A,'QA-Fatalities'!I$1)</f>
        <v>8</v>
      </c>
      <c r="J12" s="15">
        <f>SUMIFS('Data - fatalities'!$C:$C,'Data - fatalities'!$B:$B,'QA-Fatalities'!$A12,'Data - fatalities'!$A:$A,'QA-Fatalities'!J$1)</f>
        <v>13</v>
      </c>
      <c r="K12" s="15">
        <f>SUMIFS('Data - fatalities'!$C:$C,'Data - fatalities'!$B:$B,'QA-Fatalities'!$A12,'Data - fatalities'!$A:$A,'QA-Fatalities'!K$1)</f>
        <v>5</v>
      </c>
      <c r="L12" s="15">
        <f>SUMIFS('Data - fatalities'!$C:$C,'Data - fatalities'!$B:$B,'QA-Fatalities'!$A12,'Data - fatalities'!$A:$A,'QA-Fatalities'!L$1)</f>
        <v>20</v>
      </c>
      <c r="M12" s="15">
        <f>SUMIFS('Data - fatalities'!$C:$C,'Data - fatalities'!$B:$B,'QA-Fatalities'!$A12,'Data - fatalities'!$A:$A,'QA-Fatalities'!M$1)</f>
        <v>12</v>
      </c>
      <c r="N12" s="15">
        <f>SUMIFS('Data - fatalities'!$C:$C,'Data - fatalities'!$B:$B,'QA-Fatalities'!$A12,'Data - fatalities'!$A:$A,'QA-Fatalities'!N$1)</f>
        <v>14</v>
      </c>
      <c r="O12" s="15">
        <f>SUMIFS('Data - fatalities'!$C:$C,'Data - fatalities'!$B:$B,'QA-Fatalities'!$A12,'Data - fatalities'!$A:$A,'QA-Fatalities'!O$1)</f>
        <v>12</v>
      </c>
      <c r="P12" s="15">
        <f>SUMIFS('Data - fatalities'!$C:$C,'Data - fatalities'!$B:$B,'QA-Fatalities'!$A12,'Data - fatalities'!$A:$A,'QA-Fatalities'!P$1)</f>
        <v>15</v>
      </c>
    </row>
    <row r="13" spans="1:16" x14ac:dyDescent="0.2">
      <c r="A13" s="15" t="s">
        <v>70</v>
      </c>
      <c r="B13" s="15">
        <f>SUMIFS('Data - fatalities'!$C:$C,'Data - fatalities'!$B:$B,'QA-Fatalities'!$A13,'Data - fatalities'!$A:$A,'QA-Fatalities'!B$1)</f>
        <v>15</v>
      </c>
      <c r="C13" s="15">
        <f>SUMIFS('Data - fatalities'!$C:$C,'Data - fatalities'!$B:$B,'QA-Fatalities'!$A13,'Data - fatalities'!$A:$A,'QA-Fatalities'!C$1)</f>
        <v>11</v>
      </c>
      <c r="D13" s="15">
        <f>SUMIFS('Data - fatalities'!$C:$C,'Data - fatalities'!$B:$B,'QA-Fatalities'!$A13,'Data - fatalities'!$A:$A,'QA-Fatalities'!D$1)</f>
        <v>18</v>
      </c>
      <c r="E13" s="15">
        <f>SUMIFS('Data - fatalities'!$C:$C,'Data - fatalities'!$B:$B,'QA-Fatalities'!$A13,'Data - fatalities'!$A:$A,'QA-Fatalities'!E$1)</f>
        <v>12</v>
      </c>
      <c r="F13" s="15">
        <f>SUMIFS('Data - fatalities'!$C:$C,'Data - fatalities'!$B:$B,'QA-Fatalities'!$A13,'Data - fatalities'!$A:$A,'QA-Fatalities'!F$1)</f>
        <v>10</v>
      </c>
      <c r="G13" s="15">
        <f>SUMIFS('Data - fatalities'!$C:$C,'Data - fatalities'!$B:$B,'QA-Fatalities'!$A13,'Data - fatalities'!$A:$A,'QA-Fatalities'!G$1)</f>
        <v>5</v>
      </c>
      <c r="H13" s="15">
        <f>SUMIFS('Data - fatalities'!$C:$C,'Data - fatalities'!$B:$B,'QA-Fatalities'!$A13,'Data - fatalities'!$A:$A,'QA-Fatalities'!H$1)</f>
        <v>11</v>
      </c>
      <c r="I13" s="15">
        <f>SUMIFS('Data - fatalities'!$C:$C,'Data - fatalities'!$B:$B,'QA-Fatalities'!$A13,'Data - fatalities'!$A:$A,'QA-Fatalities'!I$1)</f>
        <v>9</v>
      </c>
      <c r="J13" s="15">
        <f>SUMIFS('Data - fatalities'!$C:$C,'Data - fatalities'!$B:$B,'QA-Fatalities'!$A13,'Data - fatalities'!$A:$A,'QA-Fatalities'!J$1)</f>
        <v>6</v>
      </c>
      <c r="K13" s="15">
        <f>SUMIFS('Data - fatalities'!$C:$C,'Data - fatalities'!$B:$B,'QA-Fatalities'!$A13,'Data - fatalities'!$A:$A,'QA-Fatalities'!K$1)</f>
        <v>13</v>
      </c>
      <c r="L13" s="15">
        <f>SUMIFS('Data - fatalities'!$C:$C,'Data - fatalities'!$B:$B,'QA-Fatalities'!$A13,'Data - fatalities'!$A:$A,'QA-Fatalities'!L$1)</f>
        <v>12</v>
      </c>
      <c r="M13" s="15">
        <f>SUMIFS('Data - fatalities'!$C:$C,'Data - fatalities'!$B:$B,'QA-Fatalities'!$A13,'Data - fatalities'!$A:$A,'QA-Fatalities'!M$1)</f>
        <v>12</v>
      </c>
      <c r="N13" s="15">
        <f>SUMIFS('Data - fatalities'!$C:$C,'Data - fatalities'!$B:$B,'QA-Fatalities'!$A13,'Data - fatalities'!$A:$A,'QA-Fatalities'!N$1)</f>
        <v>8</v>
      </c>
      <c r="O13" s="15">
        <f>SUMIFS('Data - fatalities'!$C:$C,'Data - fatalities'!$B:$B,'QA-Fatalities'!$A13,'Data - fatalities'!$A:$A,'QA-Fatalities'!O$1)</f>
        <v>8</v>
      </c>
      <c r="P13" s="15">
        <f>SUMIFS('Data - fatalities'!$C:$C,'Data - fatalities'!$B:$B,'QA-Fatalities'!$A13,'Data - fatalities'!$A:$A,'QA-Fatalities'!P$1)</f>
        <v>13</v>
      </c>
    </row>
    <row r="14" spans="1:16" x14ac:dyDescent="0.2">
      <c r="A14" s="15" t="s">
        <v>71</v>
      </c>
      <c r="B14" s="15">
        <f>SUMIFS('Data - fatalities'!$C:$C,'Data - fatalities'!$B:$B,'QA-Fatalities'!$A14,'Data - fatalities'!$A:$A,'QA-Fatalities'!B$1)</f>
        <v>9</v>
      </c>
      <c r="C14" s="15">
        <f>SUMIFS('Data - fatalities'!$C:$C,'Data - fatalities'!$B:$B,'QA-Fatalities'!$A14,'Data - fatalities'!$A:$A,'QA-Fatalities'!C$1)</f>
        <v>20</v>
      </c>
      <c r="D14" s="15">
        <f>SUMIFS('Data - fatalities'!$C:$C,'Data - fatalities'!$B:$B,'QA-Fatalities'!$A14,'Data - fatalities'!$A:$A,'QA-Fatalities'!D$1)</f>
        <v>10</v>
      </c>
      <c r="E14" s="15">
        <f>SUMIFS('Data - fatalities'!$C:$C,'Data - fatalities'!$B:$B,'QA-Fatalities'!$A14,'Data - fatalities'!$A:$A,'QA-Fatalities'!E$1)</f>
        <v>5</v>
      </c>
      <c r="F14" s="15">
        <f>SUMIFS('Data - fatalities'!$C:$C,'Data - fatalities'!$B:$B,'QA-Fatalities'!$A14,'Data - fatalities'!$A:$A,'QA-Fatalities'!F$1)</f>
        <v>12</v>
      </c>
      <c r="G14" s="15">
        <f>SUMIFS('Data - fatalities'!$C:$C,'Data - fatalities'!$B:$B,'QA-Fatalities'!$A14,'Data - fatalities'!$A:$A,'QA-Fatalities'!G$1)</f>
        <v>11</v>
      </c>
      <c r="H14" s="15">
        <f>SUMIFS('Data - fatalities'!$C:$C,'Data - fatalities'!$B:$B,'QA-Fatalities'!$A14,'Data - fatalities'!$A:$A,'QA-Fatalities'!H$1)</f>
        <v>10</v>
      </c>
      <c r="I14" s="15">
        <f>SUMIFS('Data - fatalities'!$C:$C,'Data - fatalities'!$B:$B,'QA-Fatalities'!$A14,'Data - fatalities'!$A:$A,'QA-Fatalities'!I$1)</f>
        <v>8</v>
      </c>
      <c r="J14" s="15">
        <f>SUMIFS('Data - fatalities'!$C:$C,'Data - fatalities'!$B:$B,'QA-Fatalities'!$A14,'Data - fatalities'!$A:$A,'QA-Fatalities'!J$1)</f>
        <v>9</v>
      </c>
      <c r="K14" s="15">
        <f>SUMIFS('Data - fatalities'!$C:$C,'Data - fatalities'!$B:$B,'QA-Fatalities'!$A14,'Data - fatalities'!$A:$A,'QA-Fatalities'!K$1)</f>
        <v>15</v>
      </c>
      <c r="L14" s="15">
        <f>SUMIFS('Data - fatalities'!$C:$C,'Data - fatalities'!$B:$B,'QA-Fatalities'!$A14,'Data - fatalities'!$A:$A,'QA-Fatalities'!L$1)</f>
        <v>10</v>
      </c>
      <c r="M14" s="15">
        <f>SUMIFS('Data - fatalities'!$C:$C,'Data - fatalities'!$B:$B,'QA-Fatalities'!$A14,'Data - fatalities'!$A:$A,'QA-Fatalities'!M$1)</f>
        <v>17</v>
      </c>
      <c r="N14" s="15">
        <f>SUMIFS('Data - fatalities'!$C:$C,'Data - fatalities'!$B:$B,'QA-Fatalities'!$A14,'Data - fatalities'!$A:$A,'QA-Fatalities'!N$1)</f>
        <v>11</v>
      </c>
      <c r="O14" s="15">
        <f>SUMIFS('Data - fatalities'!$C:$C,'Data - fatalities'!$B:$B,'QA-Fatalities'!$A14,'Data - fatalities'!$A:$A,'QA-Fatalities'!O$1)</f>
        <v>9</v>
      </c>
      <c r="P14" s="15">
        <f>SUMIFS('Data - fatalities'!$C:$C,'Data - fatalities'!$B:$B,'QA-Fatalities'!$A14,'Data - fatalities'!$A:$A,'QA-Fatalities'!P$1)</f>
        <v>16</v>
      </c>
    </row>
    <row r="15" spans="1:16" x14ac:dyDescent="0.2">
      <c r="A15" s="15" t="s">
        <v>72</v>
      </c>
      <c r="B15" s="15">
        <f>SUMIFS('Data - fatalities'!$C:$C,'Data - fatalities'!$B:$B,'QA-Fatalities'!$A15,'Data - fatalities'!$A:$A,'QA-Fatalities'!B$1)</f>
        <v>8</v>
      </c>
      <c r="C15" s="15">
        <f>SUMIFS('Data - fatalities'!$C:$C,'Data - fatalities'!$B:$B,'QA-Fatalities'!$A15,'Data - fatalities'!$A:$A,'QA-Fatalities'!C$1)</f>
        <v>9</v>
      </c>
      <c r="D15" s="15">
        <f>SUMIFS('Data - fatalities'!$C:$C,'Data - fatalities'!$B:$B,'QA-Fatalities'!$A15,'Data - fatalities'!$A:$A,'QA-Fatalities'!D$1)</f>
        <v>10</v>
      </c>
      <c r="E15" s="15">
        <f>SUMIFS('Data - fatalities'!$C:$C,'Data - fatalities'!$B:$B,'QA-Fatalities'!$A15,'Data - fatalities'!$A:$A,'QA-Fatalities'!E$1)</f>
        <v>13</v>
      </c>
      <c r="F15" s="15">
        <f>SUMIFS('Data - fatalities'!$C:$C,'Data - fatalities'!$B:$B,'QA-Fatalities'!$A15,'Data - fatalities'!$A:$A,'QA-Fatalities'!F$1)</f>
        <v>11</v>
      </c>
      <c r="G15" s="15">
        <f>SUMIFS('Data - fatalities'!$C:$C,'Data - fatalities'!$B:$B,'QA-Fatalities'!$A15,'Data - fatalities'!$A:$A,'QA-Fatalities'!G$1)</f>
        <v>18</v>
      </c>
      <c r="H15" s="15">
        <f>SUMIFS('Data - fatalities'!$C:$C,'Data - fatalities'!$B:$B,'QA-Fatalities'!$A15,'Data - fatalities'!$A:$A,'QA-Fatalities'!H$1)</f>
        <v>10</v>
      </c>
      <c r="I15" s="15">
        <f>SUMIFS('Data - fatalities'!$C:$C,'Data - fatalities'!$B:$B,'QA-Fatalities'!$A15,'Data - fatalities'!$A:$A,'QA-Fatalities'!I$1)</f>
        <v>11</v>
      </c>
      <c r="J15" s="15">
        <f>SUMIFS('Data - fatalities'!$C:$C,'Data - fatalities'!$B:$B,'QA-Fatalities'!$A15,'Data - fatalities'!$A:$A,'QA-Fatalities'!J$1)</f>
        <v>4</v>
      </c>
      <c r="K15" s="15">
        <f>SUMIFS('Data - fatalities'!$C:$C,'Data - fatalities'!$B:$B,'QA-Fatalities'!$A15,'Data - fatalities'!$A:$A,'QA-Fatalities'!K$1)</f>
        <v>10</v>
      </c>
      <c r="L15" s="15">
        <f>SUMIFS('Data - fatalities'!$C:$C,'Data - fatalities'!$B:$B,'QA-Fatalities'!$A15,'Data - fatalities'!$A:$A,'QA-Fatalities'!L$1)</f>
        <v>5</v>
      </c>
      <c r="M15" s="15">
        <f>SUMIFS('Data - fatalities'!$C:$C,'Data - fatalities'!$B:$B,'QA-Fatalities'!$A15,'Data - fatalities'!$A:$A,'QA-Fatalities'!M$1)</f>
        <v>10</v>
      </c>
      <c r="N15" s="15">
        <f>SUMIFS('Data - fatalities'!$C:$C,'Data - fatalities'!$B:$B,'QA-Fatalities'!$A15,'Data - fatalities'!$A:$A,'QA-Fatalities'!N$1)</f>
        <v>8</v>
      </c>
      <c r="O15" s="15">
        <f>SUMIFS('Data - fatalities'!$C:$C,'Data - fatalities'!$B:$B,'QA-Fatalities'!$A15,'Data - fatalities'!$A:$A,'QA-Fatalities'!O$1)</f>
        <v>13</v>
      </c>
      <c r="P15" s="15">
        <f>SUMIFS('Data - fatalities'!$C:$C,'Data - fatalities'!$B:$B,'QA-Fatalities'!$A15,'Data - fatalities'!$A:$A,'QA-Fatalities'!P$1)</f>
        <v>8</v>
      </c>
    </row>
    <row r="16" spans="1:16" x14ac:dyDescent="0.2">
      <c r="A16" s="15" t="s">
        <v>73</v>
      </c>
      <c r="B16" s="15">
        <f>SUMIFS('Data - fatalities'!$C:$C,'Data - fatalities'!$B:$B,'QA-Fatalities'!$A16,'Data - fatalities'!$A:$A,'QA-Fatalities'!B$1)</f>
        <v>17</v>
      </c>
      <c r="C16" s="15">
        <f>SUMIFS('Data - fatalities'!$C:$C,'Data - fatalities'!$B:$B,'QA-Fatalities'!$A16,'Data - fatalities'!$A:$A,'QA-Fatalities'!C$1)</f>
        <v>7</v>
      </c>
      <c r="D16" s="15">
        <f>SUMIFS('Data - fatalities'!$C:$C,'Data - fatalities'!$B:$B,'QA-Fatalities'!$A16,'Data - fatalities'!$A:$A,'QA-Fatalities'!D$1)</f>
        <v>15</v>
      </c>
      <c r="E16" s="15">
        <f>SUMIFS('Data - fatalities'!$C:$C,'Data - fatalities'!$B:$B,'QA-Fatalities'!$A16,'Data - fatalities'!$A:$A,'QA-Fatalities'!E$1)</f>
        <v>12</v>
      </c>
      <c r="F16" s="15">
        <f>SUMIFS('Data - fatalities'!$C:$C,'Data - fatalities'!$B:$B,'QA-Fatalities'!$A16,'Data - fatalities'!$A:$A,'QA-Fatalities'!F$1)</f>
        <v>11</v>
      </c>
      <c r="G16" s="15">
        <f>SUMIFS('Data - fatalities'!$C:$C,'Data - fatalities'!$B:$B,'QA-Fatalities'!$A16,'Data - fatalities'!$A:$A,'QA-Fatalities'!G$1)</f>
        <v>19</v>
      </c>
      <c r="H16" s="15">
        <f>SUMIFS('Data - fatalities'!$C:$C,'Data - fatalities'!$B:$B,'QA-Fatalities'!$A16,'Data - fatalities'!$A:$A,'QA-Fatalities'!H$1)</f>
        <v>14</v>
      </c>
      <c r="I16" s="15">
        <f>SUMIFS('Data - fatalities'!$C:$C,'Data - fatalities'!$B:$B,'QA-Fatalities'!$A16,'Data - fatalities'!$A:$A,'QA-Fatalities'!I$1)</f>
        <v>10</v>
      </c>
      <c r="J16" s="15">
        <f>SUMIFS('Data - fatalities'!$C:$C,'Data - fatalities'!$B:$B,'QA-Fatalities'!$A16,'Data - fatalities'!$A:$A,'QA-Fatalities'!J$1)</f>
        <v>10</v>
      </c>
      <c r="K16" s="15">
        <f>SUMIFS('Data - fatalities'!$C:$C,'Data - fatalities'!$B:$B,'QA-Fatalities'!$A16,'Data - fatalities'!$A:$A,'QA-Fatalities'!K$1)</f>
        <v>12</v>
      </c>
      <c r="L16" s="15">
        <f>SUMIFS('Data - fatalities'!$C:$C,'Data - fatalities'!$B:$B,'QA-Fatalities'!$A16,'Data - fatalities'!$A:$A,'QA-Fatalities'!L$1)</f>
        <v>12</v>
      </c>
      <c r="M16" s="15">
        <f>SUMIFS('Data - fatalities'!$C:$C,'Data - fatalities'!$B:$B,'QA-Fatalities'!$A16,'Data - fatalities'!$A:$A,'QA-Fatalities'!M$1)</f>
        <v>12</v>
      </c>
      <c r="N16" s="15">
        <f>SUMIFS('Data - fatalities'!$C:$C,'Data - fatalities'!$B:$B,'QA-Fatalities'!$A16,'Data - fatalities'!$A:$A,'QA-Fatalities'!N$1)</f>
        <v>6</v>
      </c>
      <c r="O16" s="15">
        <f>SUMIFS('Data - fatalities'!$C:$C,'Data - fatalities'!$B:$B,'QA-Fatalities'!$A16,'Data - fatalities'!$A:$A,'QA-Fatalities'!O$1)</f>
        <v>9</v>
      </c>
      <c r="P16" s="15">
        <f>SUMIFS('Data - fatalities'!$C:$C,'Data - fatalities'!$B:$B,'QA-Fatalities'!$A16,'Data - fatalities'!$A:$A,'QA-Fatalities'!P$1)</f>
        <v>9</v>
      </c>
    </row>
    <row r="17" spans="1:16" x14ac:dyDescent="0.2">
      <c r="A17" s="15" t="s">
        <v>74</v>
      </c>
      <c r="B17" s="15">
        <f>SUMIFS('Data - fatalities'!$C:$C,'Data - fatalities'!$B:$B,'QA-Fatalities'!$A17,'Data - fatalities'!$A:$A,'QA-Fatalities'!B$1)</f>
        <v>21</v>
      </c>
      <c r="C17" s="15">
        <f>SUMIFS('Data - fatalities'!$C:$C,'Data - fatalities'!$B:$B,'QA-Fatalities'!$A17,'Data - fatalities'!$A:$A,'QA-Fatalities'!C$1)</f>
        <v>23</v>
      </c>
      <c r="D17" s="15">
        <f>SUMIFS('Data - fatalities'!$C:$C,'Data - fatalities'!$B:$B,'QA-Fatalities'!$A17,'Data - fatalities'!$A:$A,'QA-Fatalities'!D$1)</f>
        <v>14</v>
      </c>
      <c r="E17" s="15">
        <f>SUMIFS('Data - fatalities'!$C:$C,'Data - fatalities'!$B:$B,'QA-Fatalities'!$A17,'Data - fatalities'!$A:$A,'QA-Fatalities'!E$1)</f>
        <v>16</v>
      </c>
      <c r="F17" s="15">
        <f>SUMIFS('Data - fatalities'!$C:$C,'Data - fatalities'!$B:$B,'QA-Fatalities'!$A17,'Data - fatalities'!$A:$A,'QA-Fatalities'!F$1)</f>
        <v>10</v>
      </c>
      <c r="G17" s="15">
        <f>SUMIFS('Data - fatalities'!$C:$C,'Data - fatalities'!$B:$B,'QA-Fatalities'!$A17,'Data - fatalities'!$A:$A,'QA-Fatalities'!G$1)</f>
        <v>14</v>
      </c>
      <c r="H17" s="15">
        <f>SUMIFS('Data - fatalities'!$C:$C,'Data - fatalities'!$B:$B,'QA-Fatalities'!$A17,'Data - fatalities'!$A:$A,'QA-Fatalities'!H$1)</f>
        <v>13</v>
      </c>
      <c r="I17" s="15">
        <f>SUMIFS('Data - fatalities'!$C:$C,'Data - fatalities'!$B:$B,'QA-Fatalities'!$A17,'Data - fatalities'!$A:$A,'QA-Fatalities'!I$1)</f>
        <v>5</v>
      </c>
      <c r="J17" s="15">
        <f>SUMIFS('Data - fatalities'!$C:$C,'Data - fatalities'!$B:$B,'QA-Fatalities'!$A17,'Data - fatalities'!$A:$A,'QA-Fatalities'!J$1)</f>
        <v>7</v>
      </c>
      <c r="K17" s="15">
        <f>SUMIFS('Data - fatalities'!$C:$C,'Data - fatalities'!$B:$B,'QA-Fatalities'!$A17,'Data - fatalities'!$A:$A,'QA-Fatalities'!K$1)</f>
        <v>9</v>
      </c>
      <c r="L17" s="15">
        <f>SUMIFS('Data - fatalities'!$C:$C,'Data - fatalities'!$B:$B,'QA-Fatalities'!$A17,'Data - fatalities'!$A:$A,'QA-Fatalities'!L$1)</f>
        <v>9</v>
      </c>
      <c r="M17" s="15">
        <f>SUMIFS('Data - fatalities'!$C:$C,'Data - fatalities'!$B:$B,'QA-Fatalities'!$A17,'Data - fatalities'!$A:$A,'QA-Fatalities'!M$1)</f>
        <v>15</v>
      </c>
      <c r="N17" s="15">
        <f>SUMIFS('Data - fatalities'!$C:$C,'Data - fatalities'!$B:$B,'QA-Fatalities'!$A17,'Data - fatalities'!$A:$A,'QA-Fatalities'!N$1)</f>
        <v>10</v>
      </c>
      <c r="O17" s="15">
        <f>SUMIFS('Data - fatalities'!$C:$C,'Data - fatalities'!$B:$B,'QA-Fatalities'!$A17,'Data - fatalities'!$A:$A,'QA-Fatalities'!O$1)</f>
        <v>8</v>
      </c>
      <c r="P17" s="15">
        <f>SUMIFS('Data - fatalities'!$C:$C,'Data - fatalities'!$B:$B,'QA-Fatalities'!$A17,'Data - fatalities'!$A:$A,'QA-Fatalities'!P$1)</f>
        <v>10</v>
      </c>
    </row>
    <row r="18" spans="1:16" x14ac:dyDescent="0.2">
      <c r="A18" s="15" t="s">
        <v>75</v>
      </c>
      <c r="B18" s="15">
        <f>SUMIFS('Data - fatalities'!$C:$C,'Data - fatalities'!$B:$B,'QA-Fatalities'!$A18,'Data - fatalities'!$A:$A,'QA-Fatalities'!B$1)</f>
        <v>10</v>
      </c>
      <c r="C18" s="15">
        <f>SUMIFS('Data - fatalities'!$C:$C,'Data - fatalities'!$B:$B,'QA-Fatalities'!$A18,'Data - fatalities'!$A:$A,'QA-Fatalities'!C$1)</f>
        <v>20</v>
      </c>
      <c r="D18" s="15">
        <f>SUMIFS('Data - fatalities'!$C:$C,'Data - fatalities'!$B:$B,'QA-Fatalities'!$A18,'Data - fatalities'!$A:$A,'QA-Fatalities'!D$1)</f>
        <v>13</v>
      </c>
      <c r="E18" s="15">
        <f>SUMIFS('Data - fatalities'!$C:$C,'Data - fatalities'!$B:$B,'QA-Fatalities'!$A18,'Data - fatalities'!$A:$A,'QA-Fatalities'!E$1)</f>
        <v>15</v>
      </c>
      <c r="F18" s="15">
        <f>SUMIFS('Data - fatalities'!$C:$C,'Data - fatalities'!$B:$B,'QA-Fatalities'!$A18,'Data - fatalities'!$A:$A,'QA-Fatalities'!F$1)</f>
        <v>5</v>
      </c>
      <c r="G18" s="15">
        <f>SUMIFS('Data - fatalities'!$C:$C,'Data - fatalities'!$B:$B,'QA-Fatalities'!$A18,'Data - fatalities'!$A:$A,'QA-Fatalities'!G$1)</f>
        <v>24</v>
      </c>
      <c r="H18" s="15">
        <f>SUMIFS('Data - fatalities'!$C:$C,'Data - fatalities'!$B:$B,'QA-Fatalities'!$A18,'Data - fatalities'!$A:$A,'QA-Fatalities'!H$1)</f>
        <v>11</v>
      </c>
      <c r="I18" s="15">
        <f>SUMIFS('Data - fatalities'!$C:$C,'Data - fatalities'!$B:$B,'QA-Fatalities'!$A18,'Data - fatalities'!$A:$A,'QA-Fatalities'!I$1)</f>
        <v>10</v>
      </c>
      <c r="J18" s="15">
        <f>SUMIFS('Data - fatalities'!$C:$C,'Data - fatalities'!$B:$B,'QA-Fatalities'!$A18,'Data - fatalities'!$A:$A,'QA-Fatalities'!J$1)</f>
        <v>10</v>
      </c>
      <c r="K18" s="15">
        <f>SUMIFS('Data - fatalities'!$C:$C,'Data - fatalities'!$B:$B,'QA-Fatalities'!$A18,'Data - fatalities'!$A:$A,'QA-Fatalities'!K$1)</f>
        <v>10</v>
      </c>
      <c r="L18" s="15">
        <f>SUMIFS('Data - fatalities'!$C:$C,'Data - fatalities'!$B:$B,'QA-Fatalities'!$A18,'Data - fatalities'!$A:$A,'QA-Fatalities'!L$1)</f>
        <v>8</v>
      </c>
      <c r="M18" s="15">
        <f>SUMIFS('Data - fatalities'!$C:$C,'Data - fatalities'!$B:$B,'QA-Fatalities'!$A18,'Data - fatalities'!$A:$A,'QA-Fatalities'!M$1)</f>
        <v>11</v>
      </c>
      <c r="N18" s="15">
        <f>SUMIFS('Data - fatalities'!$C:$C,'Data - fatalities'!$B:$B,'QA-Fatalities'!$A18,'Data - fatalities'!$A:$A,'QA-Fatalities'!N$1)</f>
        <v>13</v>
      </c>
      <c r="O18" s="15">
        <f>SUMIFS('Data - fatalities'!$C:$C,'Data - fatalities'!$B:$B,'QA-Fatalities'!$A18,'Data - fatalities'!$A:$A,'QA-Fatalities'!O$1)</f>
        <v>5</v>
      </c>
      <c r="P18" s="15">
        <f>SUMIFS('Data - fatalities'!$C:$C,'Data - fatalities'!$B:$B,'QA-Fatalities'!$A18,'Data - fatalities'!$A:$A,'QA-Fatalities'!P$1)</f>
        <v>9</v>
      </c>
    </row>
    <row r="19" spans="1:16" x14ac:dyDescent="0.2">
      <c r="A19" s="15" t="s">
        <v>76</v>
      </c>
      <c r="B19" s="15">
        <f>SUMIFS('Data - fatalities'!$C:$C,'Data - fatalities'!$B:$B,'QA-Fatalities'!$A19,'Data - fatalities'!$A:$A,'QA-Fatalities'!B$1)</f>
        <v>15</v>
      </c>
      <c r="C19" s="15">
        <f>SUMIFS('Data - fatalities'!$C:$C,'Data - fatalities'!$B:$B,'QA-Fatalities'!$A19,'Data - fatalities'!$A:$A,'QA-Fatalities'!C$1)</f>
        <v>11</v>
      </c>
      <c r="D19" s="15">
        <f>SUMIFS('Data - fatalities'!$C:$C,'Data - fatalities'!$B:$B,'QA-Fatalities'!$A19,'Data - fatalities'!$A:$A,'QA-Fatalities'!D$1)</f>
        <v>9</v>
      </c>
      <c r="E19" s="15">
        <f>SUMIFS('Data - fatalities'!$C:$C,'Data - fatalities'!$B:$B,'QA-Fatalities'!$A19,'Data - fatalities'!$A:$A,'QA-Fatalities'!E$1)</f>
        <v>16</v>
      </c>
      <c r="F19" s="15">
        <f>SUMIFS('Data - fatalities'!$C:$C,'Data - fatalities'!$B:$B,'QA-Fatalities'!$A19,'Data - fatalities'!$A:$A,'QA-Fatalities'!F$1)</f>
        <v>10</v>
      </c>
      <c r="G19" s="15">
        <f>SUMIFS('Data - fatalities'!$C:$C,'Data - fatalities'!$B:$B,'QA-Fatalities'!$A19,'Data - fatalities'!$A:$A,'QA-Fatalities'!G$1)</f>
        <v>11</v>
      </c>
      <c r="H19" s="15">
        <f>SUMIFS('Data - fatalities'!$C:$C,'Data - fatalities'!$B:$B,'QA-Fatalities'!$A19,'Data - fatalities'!$A:$A,'QA-Fatalities'!H$1)</f>
        <v>15</v>
      </c>
      <c r="I19" s="15">
        <f>SUMIFS('Data - fatalities'!$C:$C,'Data - fatalities'!$B:$B,'QA-Fatalities'!$A19,'Data - fatalities'!$A:$A,'QA-Fatalities'!I$1)</f>
        <v>12</v>
      </c>
      <c r="J19" s="15">
        <f>SUMIFS('Data - fatalities'!$C:$C,'Data - fatalities'!$B:$B,'QA-Fatalities'!$A19,'Data - fatalities'!$A:$A,'QA-Fatalities'!J$1)</f>
        <v>18</v>
      </c>
      <c r="K19" s="15">
        <f>SUMIFS('Data - fatalities'!$C:$C,'Data - fatalities'!$B:$B,'QA-Fatalities'!$A19,'Data - fatalities'!$A:$A,'QA-Fatalities'!K$1)</f>
        <v>10</v>
      </c>
      <c r="L19" s="15">
        <f>SUMIFS('Data - fatalities'!$C:$C,'Data - fatalities'!$B:$B,'QA-Fatalities'!$A19,'Data - fatalities'!$A:$A,'QA-Fatalities'!L$1)</f>
        <v>9</v>
      </c>
      <c r="M19" s="15">
        <f>SUMIFS('Data - fatalities'!$C:$C,'Data - fatalities'!$B:$B,'QA-Fatalities'!$A19,'Data - fatalities'!$A:$A,'QA-Fatalities'!M$1)</f>
        <v>8</v>
      </c>
      <c r="N19" s="15">
        <f>SUMIFS('Data - fatalities'!$C:$C,'Data - fatalities'!$B:$B,'QA-Fatalities'!$A19,'Data - fatalities'!$A:$A,'QA-Fatalities'!N$1)</f>
        <v>11</v>
      </c>
      <c r="O19" s="15">
        <f>SUMIFS('Data - fatalities'!$C:$C,'Data - fatalities'!$B:$B,'QA-Fatalities'!$A19,'Data - fatalities'!$A:$A,'QA-Fatalities'!O$1)</f>
        <v>11</v>
      </c>
      <c r="P19" s="15">
        <f>SUMIFS('Data - fatalities'!$C:$C,'Data - fatalities'!$B:$B,'QA-Fatalities'!$A19,'Data - fatalities'!$A:$A,'QA-Fatalities'!P$1)</f>
        <v>13</v>
      </c>
    </row>
    <row r="20" spans="1:16" x14ac:dyDescent="0.2">
      <c r="A20" s="15" t="s">
        <v>77</v>
      </c>
      <c r="B20" s="15">
        <f>SUMIFS('Data - fatalities'!$C:$C,'Data - fatalities'!$B:$B,'QA-Fatalities'!$A20,'Data - fatalities'!$A:$A,'QA-Fatalities'!B$1)</f>
        <v>12</v>
      </c>
      <c r="C20" s="15">
        <f>SUMIFS('Data - fatalities'!$C:$C,'Data - fatalities'!$B:$B,'QA-Fatalities'!$A20,'Data - fatalities'!$A:$A,'QA-Fatalities'!C$1)</f>
        <v>8</v>
      </c>
      <c r="D20" s="15">
        <f>SUMIFS('Data - fatalities'!$C:$C,'Data - fatalities'!$B:$B,'QA-Fatalities'!$A20,'Data - fatalities'!$A:$A,'QA-Fatalities'!D$1)</f>
        <v>7</v>
      </c>
      <c r="E20" s="15">
        <f>SUMIFS('Data - fatalities'!$C:$C,'Data - fatalities'!$B:$B,'QA-Fatalities'!$A20,'Data - fatalities'!$A:$A,'QA-Fatalities'!E$1)</f>
        <v>14</v>
      </c>
      <c r="F20" s="15">
        <f>SUMIFS('Data - fatalities'!$C:$C,'Data - fatalities'!$B:$B,'QA-Fatalities'!$A20,'Data - fatalities'!$A:$A,'QA-Fatalities'!F$1)</f>
        <v>11</v>
      </c>
      <c r="G20" s="15">
        <f>SUMIFS('Data - fatalities'!$C:$C,'Data - fatalities'!$B:$B,'QA-Fatalities'!$A20,'Data - fatalities'!$A:$A,'QA-Fatalities'!G$1)</f>
        <v>14</v>
      </c>
      <c r="H20" s="15">
        <f>SUMIFS('Data - fatalities'!$C:$C,'Data - fatalities'!$B:$B,'QA-Fatalities'!$A20,'Data - fatalities'!$A:$A,'QA-Fatalities'!H$1)</f>
        <v>14</v>
      </c>
      <c r="I20" s="15">
        <f>SUMIFS('Data - fatalities'!$C:$C,'Data - fatalities'!$B:$B,'QA-Fatalities'!$A20,'Data - fatalities'!$A:$A,'QA-Fatalities'!I$1)</f>
        <v>10</v>
      </c>
      <c r="J20" s="15">
        <f>SUMIFS('Data - fatalities'!$C:$C,'Data - fatalities'!$B:$B,'QA-Fatalities'!$A20,'Data - fatalities'!$A:$A,'QA-Fatalities'!J$1)</f>
        <v>7</v>
      </c>
      <c r="K20" s="15">
        <f>SUMIFS('Data - fatalities'!$C:$C,'Data - fatalities'!$B:$B,'QA-Fatalities'!$A20,'Data - fatalities'!$A:$A,'QA-Fatalities'!K$1)</f>
        <v>5</v>
      </c>
      <c r="L20" s="15">
        <f>SUMIFS('Data - fatalities'!$C:$C,'Data - fatalities'!$B:$B,'QA-Fatalities'!$A20,'Data - fatalities'!$A:$A,'QA-Fatalities'!L$1)</f>
        <v>12</v>
      </c>
      <c r="M20" s="15">
        <f>SUMIFS('Data - fatalities'!$C:$C,'Data - fatalities'!$B:$B,'QA-Fatalities'!$A20,'Data - fatalities'!$A:$A,'QA-Fatalities'!M$1)</f>
        <v>14</v>
      </c>
      <c r="N20" s="15">
        <f>SUMIFS('Data - fatalities'!$C:$C,'Data - fatalities'!$B:$B,'QA-Fatalities'!$A20,'Data - fatalities'!$A:$A,'QA-Fatalities'!N$1)</f>
        <v>11</v>
      </c>
      <c r="O20" s="15">
        <f>SUMIFS('Data - fatalities'!$C:$C,'Data - fatalities'!$B:$B,'QA-Fatalities'!$A20,'Data - fatalities'!$A:$A,'QA-Fatalities'!O$1)</f>
        <v>7</v>
      </c>
      <c r="P20" s="15">
        <f>SUMIFS('Data - fatalities'!$C:$C,'Data - fatalities'!$B:$B,'QA-Fatalities'!$A20,'Data - fatalities'!$A:$A,'QA-Fatalities'!P$1)</f>
        <v>6</v>
      </c>
    </row>
    <row r="21" spans="1:16" x14ac:dyDescent="0.2">
      <c r="A21" s="15" t="s">
        <v>78</v>
      </c>
      <c r="B21" s="15">
        <f>SUMIFS('Data - fatalities'!$C:$C,'Data - fatalities'!$B:$B,'QA-Fatalities'!$A21,'Data - fatalities'!$A:$A,'QA-Fatalities'!B$1)</f>
        <v>12</v>
      </c>
      <c r="C21" s="15">
        <f>SUMIFS('Data - fatalities'!$C:$C,'Data - fatalities'!$B:$B,'QA-Fatalities'!$A21,'Data - fatalities'!$A:$A,'QA-Fatalities'!C$1)</f>
        <v>17</v>
      </c>
      <c r="D21" s="15">
        <f>SUMIFS('Data - fatalities'!$C:$C,'Data - fatalities'!$B:$B,'QA-Fatalities'!$A21,'Data - fatalities'!$A:$A,'QA-Fatalities'!D$1)</f>
        <v>7</v>
      </c>
      <c r="E21" s="15">
        <f>SUMIFS('Data - fatalities'!$C:$C,'Data - fatalities'!$B:$B,'QA-Fatalities'!$A21,'Data - fatalities'!$A:$A,'QA-Fatalities'!E$1)</f>
        <v>11</v>
      </c>
      <c r="F21" s="15">
        <f>SUMIFS('Data - fatalities'!$C:$C,'Data - fatalities'!$B:$B,'QA-Fatalities'!$A21,'Data - fatalities'!$A:$A,'QA-Fatalities'!F$1)</f>
        <v>13</v>
      </c>
      <c r="G21" s="15">
        <f>SUMIFS('Data - fatalities'!$C:$C,'Data - fatalities'!$B:$B,'QA-Fatalities'!$A21,'Data - fatalities'!$A:$A,'QA-Fatalities'!G$1)</f>
        <v>10</v>
      </c>
      <c r="H21" s="15">
        <f>SUMIFS('Data - fatalities'!$C:$C,'Data - fatalities'!$B:$B,'QA-Fatalities'!$A21,'Data - fatalities'!$A:$A,'QA-Fatalities'!H$1)</f>
        <v>9</v>
      </c>
      <c r="I21" s="15">
        <f>SUMIFS('Data - fatalities'!$C:$C,'Data - fatalities'!$B:$B,'QA-Fatalities'!$A21,'Data - fatalities'!$A:$A,'QA-Fatalities'!I$1)</f>
        <v>22</v>
      </c>
      <c r="J21" s="15">
        <f>SUMIFS('Data - fatalities'!$C:$C,'Data - fatalities'!$B:$B,'QA-Fatalities'!$A21,'Data - fatalities'!$A:$A,'QA-Fatalities'!J$1)</f>
        <v>14</v>
      </c>
      <c r="K21" s="15">
        <f>SUMIFS('Data - fatalities'!$C:$C,'Data - fatalities'!$B:$B,'QA-Fatalities'!$A21,'Data - fatalities'!$A:$A,'QA-Fatalities'!K$1)</f>
        <v>9</v>
      </c>
      <c r="L21" s="15">
        <f>SUMIFS('Data - fatalities'!$C:$C,'Data - fatalities'!$B:$B,'QA-Fatalities'!$A21,'Data - fatalities'!$A:$A,'QA-Fatalities'!L$1)</f>
        <v>10</v>
      </c>
      <c r="M21" s="15">
        <f>SUMIFS('Data - fatalities'!$C:$C,'Data - fatalities'!$B:$B,'QA-Fatalities'!$A21,'Data - fatalities'!$A:$A,'QA-Fatalities'!M$1)</f>
        <v>11</v>
      </c>
      <c r="N21" s="15">
        <f>SUMIFS('Data - fatalities'!$C:$C,'Data - fatalities'!$B:$B,'QA-Fatalities'!$A21,'Data - fatalities'!$A:$A,'QA-Fatalities'!N$1)</f>
        <v>9</v>
      </c>
      <c r="O21" s="15">
        <f>SUMIFS('Data - fatalities'!$C:$C,'Data - fatalities'!$B:$B,'QA-Fatalities'!$A21,'Data - fatalities'!$A:$A,'QA-Fatalities'!O$1)</f>
        <v>13</v>
      </c>
      <c r="P21" s="15">
        <f>SUMIFS('Data - fatalities'!$C:$C,'Data - fatalities'!$B:$B,'QA-Fatalities'!$A21,'Data - fatalities'!$A:$A,'QA-Fatalities'!P$1)</f>
        <v>9</v>
      </c>
    </row>
    <row r="22" spans="1:16" x14ac:dyDescent="0.2">
      <c r="A22" s="15" t="s">
        <v>79</v>
      </c>
      <c r="B22" s="15">
        <f>SUMIFS('Data - fatalities'!$C:$C,'Data - fatalities'!$B:$B,'QA-Fatalities'!$A22,'Data - fatalities'!$A:$A,'QA-Fatalities'!B$1)</f>
        <v>13</v>
      </c>
      <c r="C22" s="15">
        <f>SUMIFS('Data - fatalities'!$C:$C,'Data - fatalities'!$B:$B,'QA-Fatalities'!$A22,'Data - fatalities'!$A:$A,'QA-Fatalities'!C$1)</f>
        <v>13</v>
      </c>
      <c r="D22" s="15">
        <f>SUMIFS('Data - fatalities'!$C:$C,'Data - fatalities'!$B:$B,'QA-Fatalities'!$A22,'Data - fatalities'!$A:$A,'QA-Fatalities'!D$1)</f>
        <v>13</v>
      </c>
      <c r="E22" s="15">
        <f>SUMIFS('Data - fatalities'!$C:$C,'Data - fatalities'!$B:$B,'QA-Fatalities'!$A22,'Data - fatalities'!$A:$A,'QA-Fatalities'!E$1)</f>
        <v>13</v>
      </c>
      <c r="F22" s="15">
        <f>SUMIFS('Data - fatalities'!$C:$C,'Data - fatalities'!$B:$B,'QA-Fatalities'!$A22,'Data - fatalities'!$A:$A,'QA-Fatalities'!F$1)</f>
        <v>9</v>
      </c>
      <c r="G22" s="15">
        <f>SUMIFS('Data - fatalities'!$C:$C,'Data - fatalities'!$B:$B,'QA-Fatalities'!$A22,'Data - fatalities'!$A:$A,'QA-Fatalities'!G$1)</f>
        <v>18</v>
      </c>
      <c r="H22" s="15">
        <f>SUMIFS('Data - fatalities'!$C:$C,'Data - fatalities'!$B:$B,'QA-Fatalities'!$A22,'Data - fatalities'!$A:$A,'QA-Fatalities'!H$1)</f>
        <v>10</v>
      </c>
      <c r="I22" s="15">
        <f>SUMIFS('Data - fatalities'!$C:$C,'Data - fatalities'!$B:$B,'QA-Fatalities'!$A22,'Data - fatalities'!$A:$A,'QA-Fatalities'!I$1)</f>
        <v>14</v>
      </c>
      <c r="J22" s="15">
        <f>SUMIFS('Data - fatalities'!$C:$C,'Data - fatalities'!$B:$B,'QA-Fatalities'!$A22,'Data - fatalities'!$A:$A,'QA-Fatalities'!J$1)</f>
        <v>15</v>
      </c>
      <c r="K22" s="15">
        <f>SUMIFS('Data - fatalities'!$C:$C,'Data - fatalities'!$B:$B,'QA-Fatalities'!$A22,'Data - fatalities'!$A:$A,'QA-Fatalities'!K$1)</f>
        <v>13</v>
      </c>
      <c r="L22" s="15">
        <f>SUMIFS('Data - fatalities'!$C:$C,'Data - fatalities'!$B:$B,'QA-Fatalities'!$A22,'Data - fatalities'!$A:$A,'QA-Fatalities'!L$1)</f>
        <v>10</v>
      </c>
      <c r="M22" s="15">
        <f>SUMIFS('Data - fatalities'!$C:$C,'Data - fatalities'!$B:$B,'QA-Fatalities'!$A22,'Data - fatalities'!$A:$A,'QA-Fatalities'!M$1)</f>
        <v>20</v>
      </c>
      <c r="N22" s="15">
        <f>SUMIFS('Data - fatalities'!$C:$C,'Data - fatalities'!$B:$B,'QA-Fatalities'!$A22,'Data - fatalities'!$A:$A,'QA-Fatalities'!N$1)</f>
        <v>9</v>
      </c>
      <c r="O22" s="15">
        <f>SUMIFS('Data - fatalities'!$C:$C,'Data - fatalities'!$B:$B,'QA-Fatalities'!$A22,'Data - fatalities'!$A:$A,'QA-Fatalities'!O$1)</f>
        <v>8</v>
      </c>
      <c r="P22" s="15">
        <f>SUMIFS('Data - fatalities'!$C:$C,'Data - fatalities'!$B:$B,'QA-Fatalities'!$A22,'Data - fatalities'!$A:$A,'QA-Fatalities'!P$1)</f>
        <v>12</v>
      </c>
    </row>
    <row r="23" spans="1:16" x14ac:dyDescent="0.2">
      <c r="A23" s="15" t="s">
        <v>80</v>
      </c>
      <c r="B23" s="15">
        <f>SUMIFS('Data - fatalities'!$C:$C,'Data - fatalities'!$B:$B,'QA-Fatalities'!$A23,'Data - fatalities'!$A:$A,'QA-Fatalities'!B$1)</f>
        <v>14</v>
      </c>
      <c r="C23" s="15">
        <f>SUMIFS('Data - fatalities'!$C:$C,'Data - fatalities'!$B:$B,'QA-Fatalities'!$A23,'Data - fatalities'!$A:$A,'QA-Fatalities'!C$1)</f>
        <v>12</v>
      </c>
      <c r="D23" s="15">
        <f>SUMIFS('Data - fatalities'!$C:$C,'Data - fatalities'!$B:$B,'QA-Fatalities'!$A23,'Data - fatalities'!$A:$A,'QA-Fatalities'!D$1)</f>
        <v>8</v>
      </c>
      <c r="E23" s="15">
        <f>SUMIFS('Data - fatalities'!$C:$C,'Data - fatalities'!$B:$B,'QA-Fatalities'!$A23,'Data - fatalities'!$A:$A,'QA-Fatalities'!E$1)</f>
        <v>13</v>
      </c>
      <c r="F23" s="15">
        <f>SUMIFS('Data - fatalities'!$C:$C,'Data - fatalities'!$B:$B,'QA-Fatalities'!$A23,'Data - fatalities'!$A:$A,'QA-Fatalities'!F$1)</f>
        <v>15</v>
      </c>
      <c r="G23" s="15">
        <f>SUMIFS('Data - fatalities'!$C:$C,'Data - fatalities'!$B:$B,'QA-Fatalities'!$A23,'Data - fatalities'!$A:$A,'QA-Fatalities'!G$1)</f>
        <v>9</v>
      </c>
      <c r="H23" s="15">
        <f>SUMIFS('Data - fatalities'!$C:$C,'Data - fatalities'!$B:$B,'QA-Fatalities'!$A23,'Data - fatalities'!$A:$A,'QA-Fatalities'!H$1)</f>
        <v>13</v>
      </c>
      <c r="I23" s="15">
        <f>SUMIFS('Data - fatalities'!$C:$C,'Data - fatalities'!$B:$B,'QA-Fatalities'!$A23,'Data - fatalities'!$A:$A,'QA-Fatalities'!I$1)</f>
        <v>10</v>
      </c>
      <c r="J23" s="15">
        <f>SUMIFS('Data - fatalities'!$C:$C,'Data - fatalities'!$B:$B,'QA-Fatalities'!$A23,'Data - fatalities'!$A:$A,'QA-Fatalities'!J$1)</f>
        <v>8</v>
      </c>
      <c r="K23" s="15">
        <f>SUMIFS('Data - fatalities'!$C:$C,'Data - fatalities'!$B:$B,'QA-Fatalities'!$A23,'Data - fatalities'!$A:$A,'QA-Fatalities'!K$1)</f>
        <v>12</v>
      </c>
      <c r="L23" s="15">
        <f>SUMIFS('Data - fatalities'!$C:$C,'Data - fatalities'!$B:$B,'QA-Fatalities'!$A23,'Data - fatalities'!$A:$A,'QA-Fatalities'!L$1)</f>
        <v>5</v>
      </c>
      <c r="M23" s="15">
        <f>SUMIFS('Data - fatalities'!$C:$C,'Data - fatalities'!$B:$B,'QA-Fatalities'!$A23,'Data - fatalities'!$A:$A,'QA-Fatalities'!M$1)</f>
        <v>6</v>
      </c>
      <c r="N23" s="15">
        <f>SUMIFS('Data - fatalities'!$C:$C,'Data - fatalities'!$B:$B,'QA-Fatalities'!$A23,'Data - fatalities'!$A:$A,'QA-Fatalities'!N$1)</f>
        <v>10</v>
      </c>
      <c r="O23" s="15">
        <f>SUMIFS('Data - fatalities'!$C:$C,'Data - fatalities'!$B:$B,'QA-Fatalities'!$A23,'Data - fatalities'!$A:$A,'QA-Fatalities'!O$1)</f>
        <v>8</v>
      </c>
      <c r="P23" s="15">
        <f>SUMIFS('Data - fatalities'!$C:$C,'Data - fatalities'!$B:$B,'QA-Fatalities'!$A23,'Data - fatalities'!$A:$A,'QA-Fatalities'!P$1)</f>
        <v>16</v>
      </c>
    </row>
    <row r="24" spans="1:16" x14ac:dyDescent="0.2">
      <c r="A24" s="15" t="s">
        <v>81</v>
      </c>
      <c r="B24" s="15">
        <f>SUMIFS('Data - fatalities'!$C:$C,'Data - fatalities'!$B:$B,'QA-Fatalities'!$A24,'Data - fatalities'!$A:$A,'QA-Fatalities'!B$1)</f>
        <v>10</v>
      </c>
      <c r="C24" s="15">
        <f>SUMIFS('Data - fatalities'!$C:$C,'Data - fatalities'!$B:$B,'QA-Fatalities'!$A24,'Data - fatalities'!$A:$A,'QA-Fatalities'!C$1)</f>
        <v>15</v>
      </c>
      <c r="D24" s="15">
        <f>SUMIFS('Data - fatalities'!$C:$C,'Data - fatalities'!$B:$B,'QA-Fatalities'!$A24,'Data - fatalities'!$A:$A,'QA-Fatalities'!D$1)</f>
        <v>9</v>
      </c>
      <c r="E24" s="15">
        <f>SUMIFS('Data - fatalities'!$C:$C,'Data - fatalities'!$B:$B,'QA-Fatalities'!$A24,'Data - fatalities'!$A:$A,'QA-Fatalities'!E$1)</f>
        <v>12</v>
      </c>
      <c r="F24" s="15">
        <f>SUMIFS('Data - fatalities'!$C:$C,'Data - fatalities'!$B:$B,'QA-Fatalities'!$A24,'Data - fatalities'!$A:$A,'QA-Fatalities'!F$1)</f>
        <v>12</v>
      </c>
      <c r="G24" s="15">
        <f>SUMIFS('Data - fatalities'!$C:$C,'Data - fatalities'!$B:$B,'QA-Fatalities'!$A24,'Data - fatalities'!$A:$A,'QA-Fatalities'!G$1)</f>
        <v>12</v>
      </c>
      <c r="H24" s="15">
        <f>SUMIFS('Data - fatalities'!$C:$C,'Data - fatalities'!$B:$B,'QA-Fatalities'!$A24,'Data - fatalities'!$A:$A,'QA-Fatalities'!H$1)</f>
        <v>10</v>
      </c>
      <c r="I24" s="15">
        <f>SUMIFS('Data - fatalities'!$C:$C,'Data - fatalities'!$B:$B,'QA-Fatalities'!$A24,'Data - fatalities'!$A:$A,'QA-Fatalities'!I$1)</f>
        <v>8</v>
      </c>
      <c r="J24" s="15">
        <f>SUMIFS('Data - fatalities'!$C:$C,'Data - fatalities'!$B:$B,'QA-Fatalities'!$A24,'Data - fatalities'!$A:$A,'QA-Fatalities'!J$1)</f>
        <v>11</v>
      </c>
      <c r="K24" s="15">
        <f>SUMIFS('Data - fatalities'!$C:$C,'Data - fatalities'!$B:$B,'QA-Fatalities'!$A24,'Data - fatalities'!$A:$A,'QA-Fatalities'!K$1)</f>
        <v>7</v>
      </c>
      <c r="L24" s="15">
        <f>SUMIFS('Data - fatalities'!$C:$C,'Data - fatalities'!$B:$B,'QA-Fatalities'!$A24,'Data - fatalities'!$A:$A,'QA-Fatalities'!L$1)</f>
        <v>10</v>
      </c>
      <c r="M24" s="15">
        <f>SUMIFS('Data - fatalities'!$C:$C,'Data - fatalities'!$B:$B,'QA-Fatalities'!$A24,'Data - fatalities'!$A:$A,'QA-Fatalities'!M$1)</f>
        <v>12</v>
      </c>
      <c r="N24" s="15">
        <f>SUMIFS('Data - fatalities'!$C:$C,'Data - fatalities'!$B:$B,'QA-Fatalities'!$A24,'Data - fatalities'!$A:$A,'QA-Fatalities'!N$1)</f>
        <v>11</v>
      </c>
      <c r="O24" s="15">
        <f>SUMIFS('Data - fatalities'!$C:$C,'Data - fatalities'!$B:$B,'QA-Fatalities'!$A24,'Data - fatalities'!$A:$A,'QA-Fatalities'!O$1)</f>
        <v>22</v>
      </c>
      <c r="P24" s="15">
        <f>SUMIFS('Data - fatalities'!$C:$C,'Data - fatalities'!$B:$B,'QA-Fatalities'!$A24,'Data - fatalities'!$A:$A,'QA-Fatalities'!P$1)</f>
        <v>13</v>
      </c>
    </row>
    <row r="25" spans="1:16" x14ac:dyDescent="0.2">
      <c r="A25" s="15" t="s">
        <v>82</v>
      </c>
      <c r="B25" s="15">
        <f>SUMIFS('Data - fatalities'!$C:$C,'Data - fatalities'!$B:$B,'QA-Fatalities'!$A25,'Data - fatalities'!$A:$A,'QA-Fatalities'!B$1)</f>
        <v>17</v>
      </c>
      <c r="C25" s="15">
        <f>SUMIFS('Data - fatalities'!$C:$C,'Data - fatalities'!$B:$B,'QA-Fatalities'!$A25,'Data - fatalities'!$A:$A,'QA-Fatalities'!C$1)</f>
        <v>15</v>
      </c>
      <c r="D25" s="15">
        <f>SUMIFS('Data - fatalities'!$C:$C,'Data - fatalities'!$B:$B,'QA-Fatalities'!$A25,'Data - fatalities'!$A:$A,'QA-Fatalities'!D$1)</f>
        <v>10</v>
      </c>
      <c r="E25" s="15">
        <f>SUMIFS('Data - fatalities'!$C:$C,'Data - fatalities'!$B:$B,'QA-Fatalities'!$A25,'Data - fatalities'!$A:$A,'QA-Fatalities'!E$1)</f>
        <v>5</v>
      </c>
      <c r="F25" s="15">
        <f>SUMIFS('Data - fatalities'!$C:$C,'Data - fatalities'!$B:$B,'QA-Fatalities'!$A25,'Data - fatalities'!$A:$A,'QA-Fatalities'!F$1)</f>
        <v>12</v>
      </c>
      <c r="G25" s="15">
        <f>SUMIFS('Data - fatalities'!$C:$C,'Data - fatalities'!$B:$B,'QA-Fatalities'!$A25,'Data - fatalities'!$A:$A,'QA-Fatalities'!G$1)</f>
        <v>10</v>
      </c>
      <c r="H25" s="15">
        <f>SUMIFS('Data - fatalities'!$C:$C,'Data - fatalities'!$B:$B,'QA-Fatalities'!$A25,'Data - fatalities'!$A:$A,'QA-Fatalities'!H$1)</f>
        <v>8</v>
      </c>
      <c r="I25" s="15">
        <f>SUMIFS('Data - fatalities'!$C:$C,'Data - fatalities'!$B:$B,'QA-Fatalities'!$A25,'Data - fatalities'!$A:$A,'QA-Fatalities'!I$1)</f>
        <v>13</v>
      </c>
      <c r="J25" s="15">
        <f>SUMIFS('Data - fatalities'!$C:$C,'Data - fatalities'!$B:$B,'QA-Fatalities'!$A25,'Data - fatalities'!$A:$A,'QA-Fatalities'!J$1)</f>
        <v>7</v>
      </c>
      <c r="K25" s="15">
        <f>SUMIFS('Data - fatalities'!$C:$C,'Data - fatalities'!$B:$B,'QA-Fatalities'!$A25,'Data - fatalities'!$A:$A,'QA-Fatalities'!K$1)</f>
        <v>17</v>
      </c>
      <c r="L25" s="15">
        <f>SUMIFS('Data - fatalities'!$C:$C,'Data - fatalities'!$B:$B,'QA-Fatalities'!$A25,'Data - fatalities'!$A:$A,'QA-Fatalities'!L$1)</f>
        <v>8</v>
      </c>
      <c r="M25" s="15">
        <f>SUMIFS('Data - fatalities'!$C:$C,'Data - fatalities'!$B:$B,'QA-Fatalities'!$A25,'Data - fatalities'!$A:$A,'QA-Fatalities'!M$1)</f>
        <v>10</v>
      </c>
      <c r="N25" s="15">
        <f>SUMIFS('Data - fatalities'!$C:$C,'Data - fatalities'!$B:$B,'QA-Fatalities'!$A25,'Data - fatalities'!$A:$A,'QA-Fatalities'!N$1)</f>
        <v>10</v>
      </c>
      <c r="O25" s="15">
        <f>SUMIFS('Data - fatalities'!$C:$C,'Data - fatalities'!$B:$B,'QA-Fatalities'!$A25,'Data - fatalities'!$A:$A,'QA-Fatalities'!O$1)</f>
        <v>12</v>
      </c>
      <c r="P25" s="15">
        <f>SUMIFS('Data - fatalities'!$C:$C,'Data - fatalities'!$B:$B,'QA-Fatalities'!$A25,'Data - fatalities'!$A:$A,'QA-Fatalities'!P$1)</f>
        <v>13</v>
      </c>
    </row>
    <row r="26" spans="1:16" x14ac:dyDescent="0.2">
      <c r="A26" s="15" t="s">
        <v>124</v>
      </c>
      <c r="B26" s="15">
        <f>SUM(B2:B25)</f>
        <v>334</v>
      </c>
      <c r="C26" s="15">
        <f t="shared" ref="C26:P26" si="0">SUM(C2:C25)</f>
        <v>313</v>
      </c>
      <c r="D26" s="15">
        <f t="shared" si="0"/>
        <v>286</v>
      </c>
      <c r="E26" s="15">
        <f t="shared" si="0"/>
        <v>276</v>
      </c>
      <c r="F26" s="15">
        <f t="shared" si="0"/>
        <v>264</v>
      </c>
      <c r="G26" s="15">
        <f t="shared" si="0"/>
        <v>305</v>
      </c>
      <c r="H26" s="15">
        <f t="shared" si="0"/>
        <v>264</v>
      </c>
      <c r="I26" s="15">
        <f t="shared" si="0"/>
        <v>338</v>
      </c>
      <c r="J26" s="15">
        <f t="shared" si="0"/>
        <v>251</v>
      </c>
      <c r="K26" s="15">
        <f t="shared" si="0"/>
        <v>243</v>
      </c>
      <c r="L26" s="15">
        <f t="shared" si="0"/>
        <v>236</v>
      </c>
      <c r="M26" s="15">
        <f t="shared" si="0"/>
        <v>272</v>
      </c>
      <c r="N26" s="15">
        <f t="shared" si="0"/>
        <v>268</v>
      </c>
      <c r="O26" s="15">
        <f t="shared" si="0"/>
        <v>251</v>
      </c>
      <c r="P26" s="15">
        <f t="shared" si="0"/>
        <v>271</v>
      </c>
    </row>
    <row r="28" spans="1:16" x14ac:dyDescent="0.2">
      <c r="A28" s="15" t="s">
        <v>1</v>
      </c>
      <c r="B28" s="15" t="s">
        <v>14</v>
      </c>
      <c r="C28" s="15" t="s">
        <v>15</v>
      </c>
      <c r="D28" s="15" t="s">
        <v>16</v>
      </c>
      <c r="E28" s="15" t="s">
        <v>17</v>
      </c>
      <c r="F28" s="15" t="s">
        <v>18</v>
      </c>
      <c r="G28" s="15" t="s">
        <v>28</v>
      </c>
      <c r="H28" s="15" t="s">
        <v>41</v>
      </c>
      <c r="I28" s="15" t="s">
        <v>42</v>
      </c>
      <c r="J28" s="15" t="s">
        <v>43</v>
      </c>
      <c r="K28" s="15" t="s">
        <v>44</v>
      </c>
      <c r="L28" s="15" t="s">
        <v>83</v>
      </c>
      <c r="M28" s="15" t="s">
        <v>99</v>
      </c>
      <c r="N28" s="15" t="s">
        <v>100</v>
      </c>
      <c r="O28" s="15" t="s">
        <v>101</v>
      </c>
      <c r="P28" s="15" t="s">
        <v>118</v>
      </c>
    </row>
    <row r="29" spans="1:16" x14ac:dyDescent="0.2">
      <c r="A29" s="15" t="s">
        <v>59</v>
      </c>
      <c r="B29" s="16">
        <f>B2/B$26</f>
        <v>4.1916167664670656E-2</v>
      </c>
      <c r="C29" s="16">
        <f t="shared" ref="C29:P29" si="1">C2/C$26</f>
        <v>8.3067092651757185E-2</v>
      </c>
      <c r="D29" s="16">
        <f t="shared" si="1"/>
        <v>2.097902097902098E-2</v>
      </c>
      <c r="E29" s="16">
        <f t="shared" si="1"/>
        <v>7.9710144927536225E-2</v>
      </c>
      <c r="F29" s="16">
        <f t="shared" si="1"/>
        <v>6.4393939393939392E-2</v>
      </c>
      <c r="G29" s="16">
        <f t="shared" si="1"/>
        <v>3.9344262295081971E-2</v>
      </c>
      <c r="H29" s="16">
        <f t="shared" si="1"/>
        <v>3.4090909090909088E-2</v>
      </c>
      <c r="I29" s="16">
        <f t="shared" si="1"/>
        <v>0.23964497041420119</v>
      </c>
      <c r="J29" s="16">
        <f t="shared" si="1"/>
        <v>5.1792828685258967E-2</v>
      </c>
      <c r="K29" s="16">
        <f t="shared" si="1"/>
        <v>5.7613168724279837E-2</v>
      </c>
      <c r="L29" s="16">
        <f t="shared" si="1"/>
        <v>1.6949152542372881E-2</v>
      </c>
      <c r="M29" s="16">
        <f t="shared" si="1"/>
        <v>2.9411764705882353E-2</v>
      </c>
      <c r="N29" s="16">
        <f t="shared" si="1"/>
        <v>5.2238805970149252E-2</v>
      </c>
      <c r="O29" s="16">
        <f t="shared" si="1"/>
        <v>1.9920318725099601E-2</v>
      </c>
      <c r="P29" s="16">
        <f t="shared" si="1"/>
        <v>4.0590405904059039E-2</v>
      </c>
    </row>
    <row r="30" spans="1:16" x14ac:dyDescent="0.2">
      <c r="A30" s="15" t="s">
        <v>60</v>
      </c>
      <c r="B30" s="16">
        <f t="shared" ref="B30:P45" si="2">B3/B$26</f>
        <v>5.089820359281437E-2</v>
      </c>
      <c r="C30" s="16">
        <f t="shared" si="2"/>
        <v>3.5143769968051117E-2</v>
      </c>
      <c r="D30" s="16">
        <f t="shared" si="2"/>
        <v>7.3426573426573424E-2</v>
      </c>
      <c r="E30" s="16">
        <f t="shared" si="2"/>
        <v>3.9855072463768113E-2</v>
      </c>
      <c r="F30" s="16">
        <f t="shared" si="2"/>
        <v>5.6818181818181816E-2</v>
      </c>
      <c r="G30" s="16">
        <f t="shared" si="2"/>
        <v>5.5737704918032788E-2</v>
      </c>
      <c r="H30" s="16">
        <f t="shared" si="2"/>
        <v>4.1666666666666664E-2</v>
      </c>
      <c r="I30" s="16">
        <f t="shared" si="2"/>
        <v>3.2544378698224852E-2</v>
      </c>
      <c r="J30" s="16">
        <f t="shared" si="2"/>
        <v>4.3824701195219126E-2</v>
      </c>
      <c r="K30" s="16">
        <f t="shared" si="2"/>
        <v>6.1728395061728392E-2</v>
      </c>
      <c r="L30" s="16">
        <f t="shared" si="2"/>
        <v>3.8135593220338986E-2</v>
      </c>
      <c r="M30" s="16">
        <f t="shared" si="2"/>
        <v>4.4117647058823532E-2</v>
      </c>
      <c r="N30" s="16">
        <f t="shared" si="2"/>
        <v>2.9850746268656716E-2</v>
      </c>
      <c r="O30" s="16">
        <f t="shared" si="2"/>
        <v>4.7808764940239043E-2</v>
      </c>
      <c r="P30" s="16">
        <f t="shared" si="2"/>
        <v>5.1660516605166053E-2</v>
      </c>
    </row>
    <row r="31" spans="1:16" x14ac:dyDescent="0.2">
      <c r="A31" s="15" t="s">
        <v>61</v>
      </c>
      <c r="B31" s="16">
        <f t="shared" si="2"/>
        <v>4.1916167664670656E-2</v>
      </c>
      <c r="C31" s="16">
        <f t="shared" si="2"/>
        <v>3.5143769968051117E-2</v>
      </c>
      <c r="D31" s="16">
        <f t="shared" si="2"/>
        <v>6.6433566433566432E-2</v>
      </c>
      <c r="E31" s="16">
        <f t="shared" si="2"/>
        <v>2.5362318840579712E-2</v>
      </c>
      <c r="F31" s="16">
        <f t="shared" si="2"/>
        <v>3.787878787878788E-2</v>
      </c>
      <c r="G31" s="16">
        <f t="shared" si="2"/>
        <v>2.9508196721311476E-2</v>
      </c>
      <c r="H31" s="16">
        <f t="shared" si="2"/>
        <v>4.5454545454545456E-2</v>
      </c>
      <c r="I31" s="16">
        <f t="shared" si="2"/>
        <v>2.0710059171597635E-2</v>
      </c>
      <c r="J31" s="16">
        <f t="shared" si="2"/>
        <v>6.7729083665338641E-2</v>
      </c>
      <c r="K31" s="16">
        <f t="shared" si="2"/>
        <v>2.8806584362139918E-2</v>
      </c>
      <c r="L31" s="16">
        <f t="shared" si="2"/>
        <v>5.5084745762711863E-2</v>
      </c>
      <c r="M31" s="16">
        <f t="shared" si="2"/>
        <v>6.6176470588235295E-2</v>
      </c>
      <c r="N31" s="16">
        <f t="shared" si="2"/>
        <v>4.4776119402985072E-2</v>
      </c>
      <c r="O31" s="16">
        <f t="shared" si="2"/>
        <v>5.9760956175298807E-2</v>
      </c>
      <c r="P31" s="16">
        <f t="shared" si="2"/>
        <v>5.5350553505535055E-2</v>
      </c>
    </row>
    <row r="32" spans="1:16" x14ac:dyDescent="0.2">
      <c r="A32" s="15" t="s">
        <v>62</v>
      </c>
      <c r="B32" s="16">
        <f t="shared" si="2"/>
        <v>4.790419161676647E-2</v>
      </c>
      <c r="C32" s="16">
        <f t="shared" si="2"/>
        <v>1.5974440894568689E-2</v>
      </c>
      <c r="D32" s="16">
        <f t="shared" si="2"/>
        <v>5.944055944055944E-2</v>
      </c>
      <c r="E32" s="16">
        <f t="shared" si="2"/>
        <v>4.3478260869565216E-2</v>
      </c>
      <c r="F32" s="16">
        <f t="shared" si="2"/>
        <v>2.6515151515151516E-2</v>
      </c>
      <c r="G32" s="16">
        <f t="shared" si="2"/>
        <v>2.9508196721311476E-2</v>
      </c>
      <c r="H32" s="16">
        <f t="shared" si="2"/>
        <v>3.4090909090909088E-2</v>
      </c>
      <c r="I32" s="16">
        <f t="shared" si="2"/>
        <v>2.3668639053254437E-2</v>
      </c>
      <c r="J32" s="16">
        <f t="shared" si="2"/>
        <v>3.9840637450199202E-2</v>
      </c>
      <c r="K32" s="16">
        <f t="shared" si="2"/>
        <v>4.9382716049382713E-2</v>
      </c>
      <c r="L32" s="16">
        <f t="shared" si="2"/>
        <v>3.3898305084745763E-2</v>
      </c>
      <c r="M32" s="16">
        <f t="shared" si="2"/>
        <v>1.8382352941176471E-2</v>
      </c>
      <c r="N32" s="16">
        <f t="shared" si="2"/>
        <v>6.3432835820895525E-2</v>
      </c>
      <c r="O32" s="16">
        <f t="shared" si="2"/>
        <v>3.5856573705179286E-2</v>
      </c>
      <c r="P32" s="16">
        <f t="shared" si="2"/>
        <v>3.3210332103321034E-2</v>
      </c>
    </row>
    <row r="33" spans="1:16" x14ac:dyDescent="0.2">
      <c r="A33" s="15" t="s">
        <v>63</v>
      </c>
      <c r="B33" s="16">
        <f t="shared" si="2"/>
        <v>5.3892215568862277E-2</v>
      </c>
      <c r="C33" s="16">
        <f t="shared" si="2"/>
        <v>2.8753993610223641E-2</v>
      </c>
      <c r="D33" s="16">
        <f t="shared" si="2"/>
        <v>3.4965034965034968E-2</v>
      </c>
      <c r="E33" s="16">
        <f t="shared" si="2"/>
        <v>4.3478260869565216E-2</v>
      </c>
      <c r="F33" s="16">
        <f t="shared" si="2"/>
        <v>3.787878787878788E-2</v>
      </c>
      <c r="G33" s="16">
        <f t="shared" si="2"/>
        <v>2.9508196721311476E-2</v>
      </c>
      <c r="H33" s="16">
        <f t="shared" si="2"/>
        <v>3.4090909090909088E-2</v>
      </c>
      <c r="I33" s="16">
        <f t="shared" si="2"/>
        <v>2.9585798816568046E-2</v>
      </c>
      <c r="J33" s="16">
        <f t="shared" si="2"/>
        <v>4.3824701195219126E-2</v>
      </c>
      <c r="K33" s="16">
        <f t="shared" si="2"/>
        <v>2.0576131687242798E-2</v>
      </c>
      <c r="L33" s="16">
        <f t="shared" si="2"/>
        <v>3.3898305084745763E-2</v>
      </c>
      <c r="M33" s="16">
        <f t="shared" si="2"/>
        <v>3.3088235294117647E-2</v>
      </c>
      <c r="N33" s="16">
        <f t="shared" si="2"/>
        <v>6.3432835820895525E-2</v>
      </c>
      <c r="O33" s="16">
        <f t="shared" si="2"/>
        <v>3.9840637450199202E-2</v>
      </c>
      <c r="P33" s="16">
        <f t="shared" si="2"/>
        <v>3.6900369003690037E-2</v>
      </c>
    </row>
    <row r="34" spans="1:16" x14ac:dyDescent="0.2">
      <c r="A34" s="15" t="s">
        <v>64</v>
      </c>
      <c r="B34" s="16">
        <f t="shared" si="2"/>
        <v>4.790419161676647E-2</v>
      </c>
      <c r="C34" s="16">
        <f t="shared" si="2"/>
        <v>2.5559105431309903E-2</v>
      </c>
      <c r="D34" s="16">
        <f t="shared" si="2"/>
        <v>1.7482517482517484E-2</v>
      </c>
      <c r="E34" s="16">
        <f t="shared" si="2"/>
        <v>3.2608695652173912E-2</v>
      </c>
      <c r="F34" s="16">
        <f t="shared" si="2"/>
        <v>4.1666666666666664E-2</v>
      </c>
      <c r="G34" s="16">
        <f t="shared" si="2"/>
        <v>2.2950819672131147E-2</v>
      </c>
      <c r="H34" s="16">
        <f t="shared" si="2"/>
        <v>2.6515151515151516E-2</v>
      </c>
      <c r="I34" s="16">
        <f t="shared" si="2"/>
        <v>4.142011834319527E-2</v>
      </c>
      <c r="J34" s="16">
        <f t="shared" si="2"/>
        <v>2.3904382470119521E-2</v>
      </c>
      <c r="K34" s="16">
        <f t="shared" si="2"/>
        <v>2.0576131687242798E-2</v>
      </c>
      <c r="L34" s="16">
        <f t="shared" si="2"/>
        <v>6.7796610169491525E-2</v>
      </c>
      <c r="M34" s="16">
        <f t="shared" si="2"/>
        <v>2.5735294117647058E-2</v>
      </c>
      <c r="N34" s="16">
        <f t="shared" si="2"/>
        <v>4.1044776119402986E-2</v>
      </c>
      <c r="O34" s="16">
        <f t="shared" si="2"/>
        <v>5.1792828685258967E-2</v>
      </c>
      <c r="P34" s="16">
        <f t="shared" si="2"/>
        <v>3.3210332103321034E-2</v>
      </c>
    </row>
    <row r="35" spans="1:16" x14ac:dyDescent="0.2">
      <c r="A35" s="15" t="s">
        <v>65</v>
      </c>
      <c r="B35" s="16">
        <f t="shared" si="2"/>
        <v>3.8922155688622756E-2</v>
      </c>
      <c r="C35" s="16">
        <f t="shared" si="2"/>
        <v>2.5559105431309903E-2</v>
      </c>
      <c r="D35" s="16">
        <f t="shared" si="2"/>
        <v>4.195804195804196E-2</v>
      </c>
      <c r="E35" s="16">
        <f t="shared" si="2"/>
        <v>3.2608695652173912E-2</v>
      </c>
      <c r="F35" s="16">
        <f t="shared" si="2"/>
        <v>3.0303030303030304E-2</v>
      </c>
      <c r="G35" s="16">
        <f t="shared" si="2"/>
        <v>5.2459016393442623E-2</v>
      </c>
      <c r="H35" s="16">
        <f t="shared" si="2"/>
        <v>3.4090909090909088E-2</v>
      </c>
      <c r="I35" s="16">
        <f t="shared" si="2"/>
        <v>3.2544378698224852E-2</v>
      </c>
      <c r="J35" s="16">
        <f t="shared" si="2"/>
        <v>4.3824701195219126E-2</v>
      </c>
      <c r="K35" s="16">
        <f t="shared" si="2"/>
        <v>2.0576131687242798E-2</v>
      </c>
      <c r="L35" s="16">
        <f t="shared" si="2"/>
        <v>5.5084745762711863E-2</v>
      </c>
      <c r="M35" s="16">
        <f t="shared" si="2"/>
        <v>3.3088235294117647E-2</v>
      </c>
      <c r="N35" s="16">
        <f t="shared" si="2"/>
        <v>3.7313432835820892E-2</v>
      </c>
      <c r="O35" s="16">
        <f t="shared" si="2"/>
        <v>2.7888446215139442E-2</v>
      </c>
      <c r="P35" s="16">
        <f t="shared" si="2"/>
        <v>3.6900369003690037E-2</v>
      </c>
    </row>
    <row r="36" spans="1:16" x14ac:dyDescent="0.2">
      <c r="A36" s="15" t="s">
        <v>66</v>
      </c>
      <c r="B36" s="16">
        <f t="shared" si="2"/>
        <v>3.2934131736526949E-2</v>
      </c>
      <c r="C36" s="16">
        <f t="shared" si="2"/>
        <v>4.472843450479233E-2</v>
      </c>
      <c r="D36" s="16">
        <f t="shared" si="2"/>
        <v>5.2447552447552448E-2</v>
      </c>
      <c r="E36" s="16">
        <f t="shared" si="2"/>
        <v>4.710144927536232E-2</v>
      </c>
      <c r="F36" s="16">
        <f t="shared" si="2"/>
        <v>4.924242424242424E-2</v>
      </c>
      <c r="G36" s="16">
        <f t="shared" si="2"/>
        <v>3.2786885245901641E-2</v>
      </c>
      <c r="H36" s="16">
        <f t="shared" si="2"/>
        <v>5.3030303030303032E-2</v>
      </c>
      <c r="I36" s="16">
        <f t="shared" si="2"/>
        <v>3.8461538461538464E-2</v>
      </c>
      <c r="J36" s="16">
        <f t="shared" si="2"/>
        <v>3.9840637450199202E-2</v>
      </c>
      <c r="K36" s="16">
        <f t="shared" si="2"/>
        <v>4.9382716049382713E-2</v>
      </c>
      <c r="L36" s="16">
        <f t="shared" si="2"/>
        <v>5.9322033898305086E-2</v>
      </c>
      <c r="M36" s="16">
        <f t="shared" si="2"/>
        <v>4.0441176470588237E-2</v>
      </c>
      <c r="N36" s="16">
        <f t="shared" si="2"/>
        <v>4.8507462686567165E-2</v>
      </c>
      <c r="O36" s="16">
        <f t="shared" si="2"/>
        <v>4.3824701195219126E-2</v>
      </c>
      <c r="P36" s="16">
        <f t="shared" si="2"/>
        <v>4.797047970479705E-2</v>
      </c>
    </row>
    <row r="37" spans="1:16" x14ac:dyDescent="0.2">
      <c r="A37" s="15" t="s">
        <v>67</v>
      </c>
      <c r="B37" s="16">
        <f t="shared" si="2"/>
        <v>2.6946107784431138E-2</v>
      </c>
      <c r="C37" s="16">
        <f t="shared" si="2"/>
        <v>6.070287539936102E-2</v>
      </c>
      <c r="D37" s="16">
        <f t="shared" si="2"/>
        <v>4.8951048951048952E-2</v>
      </c>
      <c r="E37" s="16">
        <f t="shared" si="2"/>
        <v>2.1739130434782608E-2</v>
      </c>
      <c r="F37" s="16">
        <f t="shared" si="2"/>
        <v>2.6515151515151516E-2</v>
      </c>
      <c r="G37" s="16">
        <f t="shared" si="2"/>
        <v>4.5901639344262293E-2</v>
      </c>
      <c r="H37" s="16">
        <f t="shared" si="2"/>
        <v>5.3030303030303032E-2</v>
      </c>
      <c r="I37" s="16">
        <f t="shared" si="2"/>
        <v>3.8461538461538464E-2</v>
      </c>
      <c r="J37" s="16">
        <f t="shared" si="2"/>
        <v>4.3824701195219126E-2</v>
      </c>
      <c r="K37" s="16">
        <f t="shared" si="2"/>
        <v>6.1728395061728392E-2</v>
      </c>
      <c r="L37" s="16">
        <f t="shared" si="2"/>
        <v>2.1186440677966101E-2</v>
      </c>
      <c r="M37" s="16">
        <f t="shared" si="2"/>
        <v>3.3088235294117647E-2</v>
      </c>
      <c r="N37" s="16">
        <f t="shared" si="2"/>
        <v>3.7313432835820892E-2</v>
      </c>
      <c r="O37" s="16">
        <f t="shared" si="2"/>
        <v>2.3904382470119521E-2</v>
      </c>
      <c r="P37" s="16">
        <f t="shared" si="2"/>
        <v>4.0590405904059039E-2</v>
      </c>
    </row>
    <row r="38" spans="1:16" x14ac:dyDescent="0.2">
      <c r="A38" s="15" t="s">
        <v>68</v>
      </c>
      <c r="B38" s="16">
        <f t="shared" si="2"/>
        <v>4.4910179640718563E-2</v>
      </c>
      <c r="C38" s="16">
        <f t="shared" si="2"/>
        <v>2.8753993610223641E-2</v>
      </c>
      <c r="D38" s="16">
        <f t="shared" si="2"/>
        <v>4.195804195804196E-2</v>
      </c>
      <c r="E38" s="16">
        <f t="shared" si="2"/>
        <v>2.5362318840579712E-2</v>
      </c>
      <c r="F38" s="16">
        <f t="shared" si="2"/>
        <v>5.3030303030303032E-2</v>
      </c>
      <c r="G38" s="16">
        <f t="shared" si="2"/>
        <v>4.5901639344262293E-2</v>
      </c>
      <c r="H38" s="16">
        <f t="shared" si="2"/>
        <v>3.787878787878788E-2</v>
      </c>
      <c r="I38" s="16">
        <f t="shared" si="2"/>
        <v>5.9171597633136092E-2</v>
      </c>
      <c r="J38" s="16">
        <f t="shared" si="2"/>
        <v>4.7808764940239043E-2</v>
      </c>
      <c r="K38" s="16">
        <f t="shared" si="2"/>
        <v>2.4691358024691357E-2</v>
      </c>
      <c r="L38" s="16">
        <f t="shared" si="2"/>
        <v>2.5423728813559324E-2</v>
      </c>
      <c r="M38" s="16">
        <f t="shared" si="2"/>
        <v>5.1470588235294115E-2</v>
      </c>
      <c r="N38" s="16">
        <f t="shared" si="2"/>
        <v>5.5970149253731345E-2</v>
      </c>
      <c r="O38" s="16">
        <f t="shared" si="2"/>
        <v>7.1713147410358571E-2</v>
      </c>
      <c r="P38" s="16">
        <f t="shared" si="2"/>
        <v>2.5830258302583026E-2</v>
      </c>
    </row>
    <row r="39" spans="1:16" x14ac:dyDescent="0.2">
      <c r="A39" s="15" t="s">
        <v>69</v>
      </c>
      <c r="B39" s="16">
        <f t="shared" si="2"/>
        <v>5.3892215568862277E-2</v>
      </c>
      <c r="C39" s="16">
        <f t="shared" si="2"/>
        <v>3.8338658146964855E-2</v>
      </c>
      <c r="D39" s="16">
        <f t="shared" si="2"/>
        <v>4.195804195804196E-2</v>
      </c>
      <c r="E39" s="16">
        <f t="shared" si="2"/>
        <v>3.9855072463768113E-2</v>
      </c>
      <c r="F39" s="16">
        <f t="shared" si="2"/>
        <v>4.1666666666666664E-2</v>
      </c>
      <c r="G39" s="16">
        <f t="shared" si="2"/>
        <v>4.2622950819672129E-2</v>
      </c>
      <c r="H39" s="16">
        <f t="shared" si="2"/>
        <v>4.5454545454545456E-2</v>
      </c>
      <c r="I39" s="16">
        <f t="shared" si="2"/>
        <v>2.3668639053254437E-2</v>
      </c>
      <c r="J39" s="16">
        <f t="shared" si="2"/>
        <v>5.1792828685258967E-2</v>
      </c>
      <c r="K39" s="16">
        <f t="shared" si="2"/>
        <v>2.0576131687242798E-2</v>
      </c>
      <c r="L39" s="16">
        <f t="shared" si="2"/>
        <v>8.4745762711864403E-2</v>
      </c>
      <c r="M39" s="16">
        <f t="shared" si="2"/>
        <v>4.4117647058823532E-2</v>
      </c>
      <c r="N39" s="16">
        <f t="shared" si="2"/>
        <v>5.2238805970149252E-2</v>
      </c>
      <c r="O39" s="16">
        <f t="shared" si="2"/>
        <v>4.7808764940239043E-2</v>
      </c>
      <c r="P39" s="16">
        <f t="shared" si="2"/>
        <v>5.5350553505535055E-2</v>
      </c>
    </row>
    <row r="40" spans="1:16" x14ac:dyDescent="0.2">
      <c r="A40" s="15" t="s">
        <v>70</v>
      </c>
      <c r="B40" s="16">
        <f t="shared" si="2"/>
        <v>4.4910179640718563E-2</v>
      </c>
      <c r="C40" s="16">
        <f t="shared" si="2"/>
        <v>3.5143769968051117E-2</v>
      </c>
      <c r="D40" s="16">
        <f t="shared" si="2"/>
        <v>6.2937062937062943E-2</v>
      </c>
      <c r="E40" s="16">
        <f t="shared" si="2"/>
        <v>4.3478260869565216E-2</v>
      </c>
      <c r="F40" s="16">
        <f t="shared" si="2"/>
        <v>3.787878787878788E-2</v>
      </c>
      <c r="G40" s="16">
        <f t="shared" si="2"/>
        <v>1.6393442622950821E-2</v>
      </c>
      <c r="H40" s="16">
        <f t="shared" si="2"/>
        <v>4.1666666666666664E-2</v>
      </c>
      <c r="I40" s="16">
        <f t="shared" si="2"/>
        <v>2.6627218934911243E-2</v>
      </c>
      <c r="J40" s="16">
        <f t="shared" si="2"/>
        <v>2.3904382470119521E-2</v>
      </c>
      <c r="K40" s="16">
        <f t="shared" si="2"/>
        <v>5.3497942386831275E-2</v>
      </c>
      <c r="L40" s="16">
        <f t="shared" si="2"/>
        <v>5.0847457627118647E-2</v>
      </c>
      <c r="M40" s="16">
        <f t="shared" si="2"/>
        <v>4.4117647058823532E-2</v>
      </c>
      <c r="N40" s="16">
        <f t="shared" si="2"/>
        <v>2.9850746268656716E-2</v>
      </c>
      <c r="O40" s="16">
        <f t="shared" si="2"/>
        <v>3.1872509960159362E-2</v>
      </c>
      <c r="P40" s="16">
        <f t="shared" si="2"/>
        <v>4.797047970479705E-2</v>
      </c>
    </row>
    <row r="41" spans="1:16" x14ac:dyDescent="0.2">
      <c r="A41" s="15" t="s">
        <v>71</v>
      </c>
      <c r="B41" s="16">
        <f t="shared" si="2"/>
        <v>2.6946107784431138E-2</v>
      </c>
      <c r="C41" s="16">
        <f t="shared" si="2"/>
        <v>6.3897763578274758E-2</v>
      </c>
      <c r="D41" s="16">
        <f t="shared" si="2"/>
        <v>3.4965034965034968E-2</v>
      </c>
      <c r="E41" s="16">
        <f t="shared" si="2"/>
        <v>1.8115942028985508E-2</v>
      </c>
      <c r="F41" s="16">
        <f t="shared" si="2"/>
        <v>4.5454545454545456E-2</v>
      </c>
      <c r="G41" s="16">
        <f t="shared" si="2"/>
        <v>3.6065573770491806E-2</v>
      </c>
      <c r="H41" s="16">
        <f t="shared" si="2"/>
        <v>3.787878787878788E-2</v>
      </c>
      <c r="I41" s="16">
        <f t="shared" si="2"/>
        <v>2.3668639053254437E-2</v>
      </c>
      <c r="J41" s="16">
        <f t="shared" si="2"/>
        <v>3.5856573705179286E-2</v>
      </c>
      <c r="K41" s="16">
        <f t="shared" si="2"/>
        <v>6.1728395061728392E-2</v>
      </c>
      <c r="L41" s="16">
        <f t="shared" si="2"/>
        <v>4.2372881355932202E-2</v>
      </c>
      <c r="M41" s="16">
        <f t="shared" si="2"/>
        <v>6.25E-2</v>
      </c>
      <c r="N41" s="16">
        <f t="shared" si="2"/>
        <v>4.1044776119402986E-2</v>
      </c>
      <c r="O41" s="16">
        <f t="shared" si="2"/>
        <v>3.5856573705179286E-2</v>
      </c>
      <c r="P41" s="16">
        <f t="shared" si="2"/>
        <v>5.9040590405904057E-2</v>
      </c>
    </row>
    <row r="42" spans="1:16" x14ac:dyDescent="0.2">
      <c r="A42" s="15" t="s">
        <v>72</v>
      </c>
      <c r="B42" s="16">
        <f t="shared" si="2"/>
        <v>2.3952095808383235E-2</v>
      </c>
      <c r="C42" s="16">
        <f t="shared" si="2"/>
        <v>2.8753993610223641E-2</v>
      </c>
      <c r="D42" s="16">
        <f t="shared" si="2"/>
        <v>3.4965034965034968E-2</v>
      </c>
      <c r="E42" s="16">
        <f t="shared" si="2"/>
        <v>4.710144927536232E-2</v>
      </c>
      <c r="F42" s="16">
        <f t="shared" si="2"/>
        <v>4.1666666666666664E-2</v>
      </c>
      <c r="G42" s="16">
        <f t="shared" si="2"/>
        <v>5.9016393442622953E-2</v>
      </c>
      <c r="H42" s="16">
        <f t="shared" si="2"/>
        <v>3.787878787878788E-2</v>
      </c>
      <c r="I42" s="16">
        <f t="shared" si="2"/>
        <v>3.2544378698224852E-2</v>
      </c>
      <c r="J42" s="16">
        <f t="shared" si="2"/>
        <v>1.5936254980079681E-2</v>
      </c>
      <c r="K42" s="16">
        <f t="shared" si="2"/>
        <v>4.1152263374485597E-2</v>
      </c>
      <c r="L42" s="16">
        <f t="shared" si="2"/>
        <v>2.1186440677966101E-2</v>
      </c>
      <c r="M42" s="16">
        <f t="shared" si="2"/>
        <v>3.6764705882352942E-2</v>
      </c>
      <c r="N42" s="16">
        <f t="shared" si="2"/>
        <v>2.9850746268656716E-2</v>
      </c>
      <c r="O42" s="16">
        <f t="shared" si="2"/>
        <v>5.1792828685258967E-2</v>
      </c>
      <c r="P42" s="16">
        <f t="shared" si="2"/>
        <v>2.9520295202952029E-2</v>
      </c>
    </row>
    <row r="43" spans="1:16" x14ac:dyDescent="0.2">
      <c r="A43" s="15" t="s">
        <v>73</v>
      </c>
      <c r="B43" s="16">
        <f t="shared" si="2"/>
        <v>5.089820359281437E-2</v>
      </c>
      <c r="C43" s="16">
        <f t="shared" si="2"/>
        <v>2.2364217252396165E-2</v>
      </c>
      <c r="D43" s="16">
        <f t="shared" si="2"/>
        <v>5.2447552447552448E-2</v>
      </c>
      <c r="E43" s="16">
        <f t="shared" si="2"/>
        <v>4.3478260869565216E-2</v>
      </c>
      <c r="F43" s="16">
        <f t="shared" si="2"/>
        <v>4.1666666666666664E-2</v>
      </c>
      <c r="G43" s="16">
        <f t="shared" si="2"/>
        <v>6.2295081967213117E-2</v>
      </c>
      <c r="H43" s="16">
        <f t="shared" si="2"/>
        <v>5.3030303030303032E-2</v>
      </c>
      <c r="I43" s="16">
        <f t="shared" si="2"/>
        <v>2.9585798816568046E-2</v>
      </c>
      <c r="J43" s="16">
        <f t="shared" si="2"/>
        <v>3.9840637450199202E-2</v>
      </c>
      <c r="K43" s="16">
        <f t="shared" si="2"/>
        <v>4.9382716049382713E-2</v>
      </c>
      <c r="L43" s="16">
        <f t="shared" si="2"/>
        <v>5.0847457627118647E-2</v>
      </c>
      <c r="M43" s="16">
        <f t="shared" si="2"/>
        <v>4.4117647058823532E-2</v>
      </c>
      <c r="N43" s="16">
        <f t="shared" si="2"/>
        <v>2.2388059701492536E-2</v>
      </c>
      <c r="O43" s="16">
        <f t="shared" si="2"/>
        <v>3.5856573705179286E-2</v>
      </c>
      <c r="P43" s="16">
        <f t="shared" si="2"/>
        <v>3.3210332103321034E-2</v>
      </c>
    </row>
    <row r="44" spans="1:16" x14ac:dyDescent="0.2">
      <c r="A44" s="15" t="s">
        <v>74</v>
      </c>
      <c r="B44" s="16">
        <f t="shared" si="2"/>
        <v>6.2874251497005984E-2</v>
      </c>
      <c r="C44" s="16">
        <f t="shared" si="2"/>
        <v>7.3482428115015971E-2</v>
      </c>
      <c r="D44" s="16">
        <f t="shared" si="2"/>
        <v>4.8951048951048952E-2</v>
      </c>
      <c r="E44" s="16">
        <f t="shared" si="2"/>
        <v>5.7971014492753624E-2</v>
      </c>
      <c r="F44" s="16">
        <f t="shared" si="2"/>
        <v>3.787878787878788E-2</v>
      </c>
      <c r="G44" s="16">
        <f t="shared" si="2"/>
        <v>4.5901639344262293E-2</v>
      </c>
      <c r="H44" s="16">
        <f t="shared" si="2"/>
        <v>4.924242424242424E-2</v>
      </c>
      <c r="I44" s="16">
        <f t="shared" si="2"/>
        <v>1.4792899408284023E-2</v>
      </c>
      <c r="J44" s="16">
        <f t="shared" si="2"/>
        <v>2.7888446215139442E-2</v>
      </c>
      <c r="K44" s="16">
        <f t="shared" si="2"/>
        <v>3.7037037037037035E-2</v>
      </c>
      <c r="L44" s="16">
        <f t="shared" si="2"/>
        <v>3.8135593220338986E-2</v>
      </c>
      <c r="M44" s="16">
        <f t="shared" si="2"/>
        <v>5.514705882352941E-2</v>
      </c>
      <c r="N44" s="16">
        <f t="shared" si="2"/>
        <v>3.7313432835820892E-2</v>
      </c>
      <c r="O44" s="16">
        <f t="shared" si="2"/>
        <v>3.1872509960159362E-2</v>
      </c>
      <c r="P44" s="16">
        <f t="shared" si="2"/>
        <v>3.6900369003690037E-2</v>
      </c>
    </row>
    <row r="45" spans="1:16" x14ac:dyDescent="0.2">
      <c r="A45" s="15" t="s">
        <v>75</v>
      </c>
      <c r="B45" s="16">
        <f t="shared" si="2"/>
        <v>2.9940119760479042E-2</v>
      </c>
      <c r="C45" s="16">
        <f t="shared" si="2"/>
        <v>6.3897763578274758E-2</v>
      </c>
      <c r="D45" s="16">
        <f t="shared" si="2"/>
        <v>4.5454545454545456E-2</v>
      </c>
      <c r="E45" s="16">
        <f t="shared" si="2"/>
        <v>5.434782608695652E-2</v>
      </c>
      <c r="F45" s="16">
        <f t="shared" si="2"/>
        <v>1.893939393939394E-2</v>
      </c>
      <c r="G45" s="16">
        <f t="shared" si="2"/>
        <v>7.8688524590163941E-2</v>
      </c>
      <c r="H45" s="16">
        <f t="shared" si="2"/>
        <v>4.1666666666666664E-2</v>
      </c>
      <c r="I45" s="16">
        <f t="shared" si="2"/>
        <v>2.9585798816568046E-2</v>
      </c>
      <c r="J45" s="16">
        <f t="shared" si="2"/>
        <v>3.9840637450199202E-2</v>
      </c>
      <c r="K45" s="16">
        <f t="shared" si="2"/>
        <v>4.1152263374485597E-2</v>
      </c>
      <c r="L45" s="16">
        <f t="shared" si="2"/>
        <v>3.3898305084745763E-2</v>
      </c>
      <c r="M45" s="16">
        <f t="shared" si="2"/>
        <v>4.0441176470588237E-2</v>
      </c>
      <c r="N45" s="16">
        <f t="shared" si="2"/>
        <v>4.8507462686567165E-2</v>
      </c>
      <c r="O45" s="16">
        <f t="shared" si="2"/>
        <v>1.9920318725099601E-2</v>
      </c>
      <c r="P45" s="16">
        <f t="shared" si="2"/>
        <v>3.3210332103321034E-2</v>
      </c>
    </row>
    <row r="46" spans="1:16" x14ac:dyDescent="0.2">
      <c r="A46" s="17" t="s">
        <v>76</v>
      </c>
      <c r="B46" s="18">
        <f t="shared" ref="B46:P52" si="3">B19/B$26</f>
        <v>4.4910179640718563E-2</v>
      </c>
      <c r="C46" s="18">
        <f t="shared" si="3"/>
        <v>3.5143769968051117E-2</v>
      </c>
      <c r="D46" s="18">
        <f t="shared" si="3"/>
        <v>3.1468531468531472E-2</v>
      </c>
      <c r="E46" s="18">
        <f t="shared" si="3"/>
        <v>5.7971014492753624E-2</v>
      </c>
      <c r="F46" s="18">
        <f t="shared" si="3"/>
        <v>3.787878787878788E-2</v>
      </c>
      <c r="G46" s="18">
        <f t="shared" si="3"/>
        <v>3.6065573770491806E-2</v>
      </c>
      <c r="H46" s="18">
        <f t="shared" si="3"/>
        <v>5.6818181818181816E-2</v>
      </c>
      <c r="I46" s="18">
        <f t="shared" si="3"/>
        <v>3.5502958579881658E-2</v>
      </c>
      <c r="J46" s="18">
        <f t="shared" si="3"/>
        <v>7.1713147410358571E-2</v>
      </c>
      <c r="K46" s="18">
        <f t="shared" si="3"/>
        <v>4.1152263374485597E-2</v>
      </c>
      <c r="L46" s="18">
        <f t="shared" si="3"/>
        <v>3.8135593220338986E-2</v>
      </c>
      <c r="M46" s="18">
        <f t="shared" si="3"/>
        <v>2.9411764705882353E-2</v>
      </c>
      <c r="N46" s="18">
        <f t="shared" si="3"/>
        <v>4.1044776119402986E-2</v>
      </c>
      <c r="O46" s="18">
        <f t="shared" si="3"/>
        <v>4.3824701195219126E-2</v>
      </c>
      <c r="P46" s="18">
        <f t="shared" si="3"/>
        <v>4.797047970479705E-2</v>
      </c>
    </row>
    <row r="47" spans="1:16" x14ac:dyDescent="0.2">
      <c r="A47" s="17" t="s">
        <v>77</v>
      </c>
      <c r="B47" s="18">
        <f t="shared" si="3"/>
        <v>3.5928143712574849E-2</v>
      </c>
      <c r="C47" s="18">
        <f t="shared" si="3"/>
        <v>2.5559105431309903E-2</v>
      </c>
      <c r="D47" s="18">
        <f t="shared" si="3"/>
        <v>2.4475524475524476E-2</v>
      </c>
      <c r="E47" s="18">
        <f t="shared" si="3"/>
        <v>5.0724637681159424E-2</v>
      </c>
      <c r="F47" s="18">
        <f t="shared" si="3"/>
        <v>4.1666666666666664E-2</v>
      </c>
      <c r="G47" s="18">
        <f t="shared" si="3"/>
        <v>4.5901639344262293E-2</v>
      </c>
      <c r="H47" s="18">
        <f t="shared" si="3"/>
        <v>5.3030303030303032E-2</v>
      </c>
      <c r="I47" s="18">
        <f t="shared" si="3"/>
        <v>2.9585798816568046E-2</v>
      </c>
      <c r="J47" s="18">
        <f t="shared" si="3"/>
        <v>2.7888446215139442E-2</v>
      </c>
      <c r="K47" s="18">
        <f t="shared" si="3"/>
        <v>2.0576131687242798E-2</v>
      </c>
      <c r="L47" s="18">
        <f t="shared" si="3"/>
        <v>5.0847457627118647E-2</v>
      </c>
      <c r="M47" s="18">
        <f t="shared" si="3"/>
        <v>5.1470588235294115E-2</v>
      </c>
      <c r="N47" s="18">
        <f t="shared" si="3"/>
        <v>4.1044776119402986E-2</v>
      </c>
      <c r="O47" s="18">
        <f t="shared" si="3"/>
        <v>2.7888446215139442E-2</v>
      </c>
      <c r="P47" s="18">
        <f t="shared" si="3"/>
        <v>2.2140221402214021E-2</v>
      </c>
    </row>
    <row r="48" spans="1:16" x14ac:dyDescent="0.2">
      <c r="A48" s="17" t="s">
        <v>78</v>
      </c>
      <c r="B48" s="18">
        <f t="shared" si="3"/>
        <v>3.5928143712574849E-2</v>
      </c>
      <c r="C48" s="18">
        <f t="shared" si="3"/>
        <v>5.4313099041533544E-2</v>
      </c>
      <c r="D48" s="18">
        <f t="shared" si="3"/>
        <v>2.4475524475524476E-2</v>
      </c>
      <c r="E48" s="18">
        <f t="shared" si="3"/>
        <v>3.9855072463768113E-2</v>
      </c>
      <c r="F48" s="18">
        <f t="shared" si="3"/>
        <v>4.924242424242424E-2</v>
      </c>
      <c r="G48" s="18">
        <f t="shared" si="3"/>
        <v>3.2786885245901641E-2</v>
      </c>
      <c r="H48" s="18">
        <f t="shared" si="3"/>
        <v>3.4090909090909088E-2</v>
      </c>
      <c r="I48" s="18">
        <f t="shared" si="3"/>
        <v>6.5088757396449703E-2</v>
      </c>
      <c r="J48" s="18">
        <f t="shared" si="3"/>
        <v>5.5776892430278883E-2</v>
      </c>
      <c r="K48" s="18">
        <f t="shared" si="3"/>
        <v>3.7037037037037035E-2</v>
      </c>
      <c r="L48" s="18">
        <f t="shared" si="3"/>
        <v>4.2372881355932202E-2</v>
      </c>
      <c r="M48" s="18">
        <f t="shared" si="3"/>
        <v>4.0441176470588237E-2</v>
      </c>
      <c r="N48" s="18">
        <f t="shared" si="3"/>
        <v>3.3582089552238806E-2</v>
      </c>
      <c r="O48" s="18">
        <f t="shared" si="3"/>
        <v>5.1792828685258967E-2</v>
      </c>
      <c r="P48" s="18">
        <f t="shared" si="3"/>
        <v>3.3210332103321034E-2</v>
      </c>
    </row>
    <row r="49" spans="1:16" x14ac:dyDescent="0.2">
      <c r="A49" s="17" t="s">
        <v>79</v>
      </c>
      <c r="B49" s="18">
        <f t="shared" si="3"/>
        <v>3.8922155688622756E-2</v>
      </c>
      <c r="C49" s="18">
        <f t="shared" si="3"/>
        <v>4.1533546325878593E-2</v>
      </c>
      <c r="D49" s="18">
        <f t="shared" si="3"/>
        <v>4.5454545454545456E-2</v>
      </c>
      <c r="E49" s="18">
        <f t="shared" si="3"/>
        <v>4.710144927536232E-2</v>
      </c>
      <c r="F49" s="18">
        <f t="shared" si="3"/>
        <v>3.4090909090909088E-2</v>
      </c>
      <c r="G49" s="18">
        <f t="shared" si="3"/>
        <v>5.9016393442622953E-2</v>
      </c>
      <c r="H49" s="18">
        <f t="shared" si="3"/>
        <v>3.787878787878788E-2</v>
      </c>
      <c r="I49" s="18">
        <f t="shared" si="3"/>
        <v>4.142011834319527E-2</v>
      </c>
      <c r="J49" s="18">
        <f t="shared" si="3"/>
        <v>5.9760956175298807E-2</v>
      </c>
      <c r="K49" s="18">
        <f t="shared" si="3"/>
        <v>5.3497942386831275E-2</v>
      </c>
      <c r="L49" s="18">
        <f t="shared" si="3"/>
        <v>4.2372881355932202E-2</v>
      </c>
      <c r="M49" s="18">
        <f t="shared" si="3"/>
        <v>7.3529411764705885E-2</v>
      </c>
      <c r="N49" s="18">
        <f t="shared" si="3"/>
        <v>3.3582089552238806E-2</v>
      </c>
      <c r="O49" s="18">
        <f t="shared" si="3"/>
        <v>3.1872509960159362E-2</v>
      </c>
      <c r="P49" s="18">
        <f t="shared" si="3"/>
        <v>4.4280442804428041E-2</v>
      </c>
    </row>
    <row r="50" spans="1:16" x14ac:dyDescent="0.2">
      <c r="A50" s="15" t="s">
        <v>80</v>
      </c>
      <c r="B50" s="16">
        <f t="shared" si="3"/>
        <v>4.1916167664670656E-2</v>
      </c>
      <c r="C50" s="16">
        <f t="shared" si="3"/>
        <v>3.8338658146964855E-2</v>
      </c>
      <c r="D50" s="16">
        <f t="shared" si="3"/>
        <v>2.7972027972027972E-2</v>
      </c>
      <c r="E50" s="16">
        <f t="shared" si="3"/>
        <v>4.710144927536232E-2</v>
      </c>
      <c r="F50" s="16">
        <f t="shared" si="3"/>
        <v>5.6818181818181816E-2</v>
      </c>
      <c r="G50" s="16">
        <f t="shared" si="3"/>
        <v>2.9508196721311476E-2</v>
      </c>
      <c r="H50" s="16">
        <f t="shared" si="3"/>
        <v>4.924242424242424E-2</v>
      </c>
      <c r="I50" s="16">
        <f t="shared" si="3"/>
        <v>2.9585798816568046E-2</v>
      </c>
      <c r="J50" s="16">
        <f t="shared" si="3"/>
        <v>3.1872509960159362E-2</v>
      </c>
      <c r="K50" s="16">
        <f t="shared" si="3"/>
        <v>4.9382716049382713E-2</v>
      </c>
      <c r="L50" s="16">
        <f t="shared" si="3"/>
        <v>2.1186440677966101E-2</v>
      </c>
      <c r="M50" s="16">
        <f t="shared" si="3"/>
        <v>2.2058823529411766E-2</v>
      </c>
      <c r="N50" s="16">
        <f t="shared" si="3"/>
        <v>3.7313432835820892E-2</v>
      </c>
      <c r="O50" s="16">
        <f t="shared" si="3"/>
        <v>3.1872509960159362E-2</v>
      </c>
      <c r="P50" s="16">
        <f t="shared" si="3"/>
        <v>5.9040590405904057E-2</v>
      </c>
    </row>
    <row r="51" spans="1:16" x14ac:dyDescent="0.2">
      <c r="A51" s="15" t="s">
        <v>81</v>
      </c>
      <c r="B51" s="16">
        <f t="shared" si="3"/>
        <v>2.9940119760479042E-2</v>
      </c>
      <c r="C51" s="16">
        <f t="shared" si="3"/>
        <v>4.7923322683706068E-2</v>
      </c>
      <c r="D51" s="16">
        <f t="shared" si="3"/>
        <v>3.1468531468531472E-2</v>
      </c>
      <c r="E51" s="16">
        <f t="shared" si="3"/>
        <v>4.3478260869565216E-2</v>
      </c>
      <c r="F51" s="16">
        <f t="shared" si="3"/>
        <v>4.5454545454545456E-2</v>
      </c>
      <c r="G51" s="16">
        <f t="shared" si="3"/>
        <v>3.9344262295081971E-2</v>
      </c>
      <c r="H51" s="16">
        <f t="shared" si="3"/>
        <v>3.787878787878788E-2</v>
      </c>
      <c r="I51" s="16">
        <f t="shared" si="3"/>
        <v>2.3668639053254437E-2</v>
      </c>
      <c r="J51" s="16">
        <f t="shared" si="3"/>
        <v>4.3824701195219126E-2</v>
      </c>
      <c r="K51" s="16">
        <f t="shared" si="3"/>
        <v>2.8806584362139918E-2</v>
      </c>
      <c r="L51" s="16">
        <f t="shared" si="3"/>
        <v>4.2372881355932202E-2</v>
      </c>
      <c r="M51" s="16">
        <f t="shared" si="3"/>
        <v>4.4117647058823532E-2</v>
      </c>
      <c r="N51" s="16">
        <f t="shared" si="3"/>
        <v>4.1044776119402986E-2</v>
      </c>
      <c r="O51" s="16">
        <f t="shared" si="3"/>
        <v>8.7649402390438252E-2</v>
      </c>
      <c r="P51" s="16">
        <f t="shared" si="3"/>
        <v>4.797047970479705E-2</v>
      </c>
    </row>
    <row r="52" spans="1:16" x14ac:dyDescent="0.2">
      <c r="A52" s="15" t="s">
        <v>82</v>
      </c>
      <c r="B52" s="16">
        <f t="shared" si="3"/>
        <v>5.089820359281437E-2</v>
      </c>
      <c r="C52" s="16">
        <f t="shared" si="3"/>
        <v>4.7923322683706068E-2</v>
      </c>
      <c r="D52" s="16">
        <f t="shared" si="3"/>
        <v>3.4965034965034968E-2</v>
      </c>
      <c r="E52" s="16">
        <f t="shared" si="3"/>
        <v>1.8115942028985508E-2</v>
      </c>
      <c r="F52" s="16">
        <f t="shared" si="3"/>
        <v>4.5454545454545456E-2</v>
      </c>
      <c r="G52" s="16">
        <f t="shared" si="3"/>
        <v>3.2786885245901641E-2</v>
      </c>
      <c r="H52" s="16">
        <f t="shared" si="3"/>
        <v>3.0303030303030304E-2</v>
      </c>
      <c r="I52" s="16">
        <f t="shared" si="3"/>
        <v>3.8461538461538464E-2</v>
      </c>
      <c r="J52" s="16">
        <f t="shared" si="3"/>
        <v>2.7888446215139442E-2</v>
      </c>
      <c r="K52" s="16">
        <f t="shared" si="3"/>
        <v>6.9958847736625515E-2</v>
      </c>
      <c r="L52" s="16">
        <f t="shared" si="3"/>
        <v>3.3898305084745763E-2</v>
      </c>
      <c r="M52" s="16">
        <f t="shared" si="3"/>
        <v>3.6764705882352942E-2</v>
      </c>
      <c r="N52" s="16">
        <f t="shared" si="3"/>
        <v>3.7313432835820892E-2</v>
      </c>
      <c r="O52" s="16">
        <f t="shared" si="3"/>
        <v>4.7808764940239043E-2</v>
      </c>
      <c r="P52" s="16">
        <f t="shared" si="3"/>
        <v>4.797047970479705E-2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38C4C-DE98-46C7-BDB6-A6812A66CD33}">
  <sheetPr codeName="Sheet3"/>
  <dimension ref="A1:F19"/>
  <sheetViews>
    <sheetView zoomScaleNormal="100" workbookViewId="0"/>
  </sheetViews>
  <sheetFormatPr defaultColWidth="9.42578125" defaultRowHeight="15" x14ac:dyDescent="0.2"/>
  <cols>
    <col min="1" max="1" width="24.5703125" style="31" customWidth="1"/>
    <col min="2" max="2" width="62" style="37" customWidth="1"/>
    <col min="3" max="3" width="71" style="37" customWidth="1"/>
    <col min="4" max="4" width="25.140625" style="31" customWidth="1"/>
    <col min="5" max="5" width="22.140625" style="31" customWidth="1"/>
    <col min="6" max="6" width="9.42578125" style="31" customWidth="1"/>
    <col min="7" max="16384" width="9.42578125" style="31"/>
  </cols>
  <sheetData>
    <row r="1" spans="1:6" s="20" customFormat="1" ht="15.6" customHeight="1" x14ac:dyDescent="0.25">
      <c r="A1" s="19" t="s">
        <v>45</v>
      </c>
      <c r="D1" s="21"/>
      <c r="E1" s="21"/>
    </row>
    <row r="2" spans="1:6" s="25" customFormat="1" ht="21.6" customHeight="1" x14ac:dyDescent="0.25">
      <c r="A2" s="22" t="str">
        <f>_xlfn.CONCAT("Publication Date: ",config!B1)</f>
        <v>Publication Date: 14 August 2025</v>
      </c>
      <c r="B2" s="23"/>
      <c r="C2" s="23"/>
      <c r="D2" s="24"/>
      <c r="E2" s="24"/>
      <c r="F2" s="23"/>
    </row>
    <row r="3" spans="1:6" s="26" customFormat="1" ht="18" customHeight="1" x14ac:dyDescent="0.2">
      <c r="A3" s="26" t="s">
        <v>48</v>
      </c>
      <c r="D3" s="27"/>
      <c r="E3" s="27"/>
    </row>
    <row r="4" spans="1:6" s="26" customFormat="1" ht="18" customHeight="1" x14ac:dyDescent="0.2">
      <c r="A4" s="28" t="s">
        <v>49</v>
      </c>
      <c r="D4" s="27"/>
      <c r="E4" s="27"/>
    </row>
    <row r="5" spans="1:6" ht="48.6" customHeight="1" x14ac:dyDescent="0.25">
      <c r="A5" s="29" t="s">
        <v>50</v>
      </c>
      <c r="B5" s="29" t="s">
        <v>51</v>
      </c>
      <c r="C5" s="29" t="s">
        <v>88</v>
      </c>
      <c r="D5" s="29" t="s">
        <v>52</v>
      </c>
      <c r="E5" s="30" t="s">
        <v>103</v>
      </c>
    </row>
    <row r="6" spans="1:6" ht="30" x14ac:dyDescent="0.2">
      <c r="A6" s="32" t="s">
        <v>55</v>
      </c>
      <c r="B6" s="33" t="s">
        <v>56</v>
      </c>
      <c r="C6" s="33" t="s">
        <v>87</v>
      </c>
      <c r="D6" s="34" t="str">
        <f>_xlfn.CONCAT("2010/11 to ", config!$B$9)</f>
        <v>2010/11 to 2024/25</v>
      </c>
      <c r="E6" s="35" t="s">
        <v>53</v>
      </c>
    </row>
    <row r="7" spans="1:6" x14ac:dyDescent="0.2">
      <c r="A7" s="36" t="s">
        <v>95</v>
      </c>
      <c r="B7" s="33" t="s">
        <v>86</v>
      </c>
      <c r="C7" s="33" t="s">
        <v>85</v>
      </c>
      <c r="D7" s="34" t="str">
        <f>_xlfn.CONCAT("2010/11 to ", config!$B$9)</f>
        <v>2010/11 to 2024/25</v>
      </c>
      <c r="E7" s="35" t="s">
        <v>53</v>
      </c>
    </row>
    <row r="8" spans="1:6" x14ac:dyDescent="0.2">
      <c r="A8" s="36" t="s">
        <v>96</v>
      </c>
      <c r="B8" s="33" t="s">
        <v>86</v>
      </c>
      <c r="C8" s="33" t="s">
        <v>85</v>
      </c>
      <c r="D8" s="34" t="str">
        <f>_xlfn.CONCAT("2010/11 to ", config!$B$9)</f>
        <v>2010/11 to 2024/25</v>
      </c>
      <c r="E8" s="35" t="s">
        <v>53</v>
      </c>
    </row>
    <row r="9" spans="1:6" x14ac:dyDescent="0.2">
      <c r="A9" s="36" t="s">
        <v>97</v>
      </c>
      <c r="B9" s="33" t="s">
        <v>86</v>
      </c>
      <c r="C9" s="33" t="s">
        <v>85</v>
      </c>
      <c r="D9" s="34" t="str">
        <f>_xlfn.CONCAT("2010/11 to ", config!$B$9)</f>
        <v>2010/11 to 2024/25</v>
      </c>
      <c r="E9" s="35" t="s">
        <v>53</v>
      </c>
    </row>
    <row r="10" spans="1:6" x14ac:dyDescent="0.2">
      <c r="A10" s="36" t="s">
        <v>98</v>
      </c>
      <c r="B10" s="33" t="s">
        <v>86</v>
      </c>
      <c r="C10" s="33" t="s">
        <v>85</v>
      </c>
      <c r="D10" s="34" t="str">
        <f>_xlfn.CONCAT("2010/11 to ", config!$B$9)</f>
        <v>2010/11 to 2024/25</v>
      </c>
      <c r="E10" s="35" t="s">
        <v>53</v>
      </c>
    </row>
    <row r="11" spans="1:6" x14ac:dyDescent="0.2">
      <c r="D11" s="38"/>
    </row>
    <row r="12" spans="1:6" x14ac:dyDescent="0.2">
      <c r="D12" s="38"/>
    </row>
    <row r="13" spans="1:6" x14ac:dyDescent="0.2">
      <c r="D13" s="38"/>
    </row>
    <row r="14" spans="1:6" x14ac:dyDescent="0.2">
      <c r="D14" s="38"/>
    </row>
    <row r="15" spans="1:6" x14ac:dyDescent="0.2">
      <c r="D15" s="38"/>
    </row>
    <row r="16" spans="1:6" x14ac:dyDescent="0.2">
      <c r="D16" s="38"/>
    </row>
    <row r="17" spans="4:4" x14ac:dyDescent="0.2">
      <c r="D17" s="38"/>
    </row>
    <row r="18" spans="4:4" x14ac:dyDescent="0.2">
      <c r="D18" s="38"/>
    </row>
    <row r="19" spans="4:4" x14ac:dyDescent="0.2">
      <c r="D19" s="38"/>
    </row>
  </sheetData>
  <phoneticPr fontId="15" type="noConversion"/>
  <hyperlinks>
    <hyperlink ref="A4" location="Cover_sheet!A1" display="Cover sheet" xr:uid="{63C7396D-CF9E-4220-BE8F-D1DC0ED04585}"/>
    <hyperlink ref="A6" location="FIRE0801!A1" display="FIRE0801" xr:uid="{B1131385-942A-4D23-B6FF-225868EE50FF}"/>
    <hyperlink ref="A7" location="'Data - fires'!A1" display="Data - fires" xr:uid="{3ADBBDEC-4F70-4F26-A1AC-A89DCF57552B}"/>
    <hyperlink ref="A8" location="'Data - fatalities'!A1" display="Data - fatalities" xr:uid="{D067961C-5939-4D62-A2C0-CBE7CA900700}"/>
    <hyperlink ref="A9" location="'Data - adfs'!A1" display="Data - adfs" xr:uid="{D6DD765C-4AE3-47CA-9174-6F8B62E15B5F}"/>
    <hyperlink ref="A10" location="'Data - adf fatalities'!A1" display="Data - adf fatalities" xr:uid="{48B064DE-37E4-4F81-92F9-00DF2C8EB88C}"/>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1345"/>
  <sheetViews>
    <sheetView zoomScaleNormal="100" workbookViewId="0"/>
  </sheetViews>
  <sheetFormatPr defaultColWidth="9.140625" defaultRowHeight="15" x14ac:dyDescent="0.2"/>
  <cols>
    <col min="1" max="1" width="16.140625" style="39" bestFit="1" customWidth="1"/>
    <col min="2" max="2" width="13.42578125" style="39" bestFit="1" customWidth="1"/>
    <col min="3" max="3" width="9.85546875" style="39" bestFit="1" customWidth="1"/>
    <col min="4" max="16384" width="9.140625" style="39"/>
  </cols>
  <sheetData>
    <row r="1" spans="1:3" x14ac:dyDescent="0.2">
      <c r="A1" s="15" t="s">
        <v>0</v>
      </c>
      <c r="B1" s="15" t="s">
        <v>1</v>
      </c>
      <c r="C1" s="15" t="s">
        <v>92</v>
      </c>
    </row>
    <row r="2" spans="1:3" x14ac:dyDescent="0.2">
      <c r="A2" s="15" t="s">
        <v>14</v>
      </c>
      <c r="B2" s="15" t="s">
        <v>59</v>
      </c>
      <c r="C2" s="15">
        <v>8453</v>
      </c>
    </row>
    <row r="3" spans="1:3" x14ac:dyDescent="0.2">
      <c r="A3" s="15" t="s">
        <v>14</v>
      </c>
      <c r="B3" s="15" t="s">
        <v>60</v>
      </c>
      <c r="C3" s="15">
        <v>7002</v>
      </c>
    </row>
    <row r="4" spans="1:3" x14ac:dyDescent="0.2">
      <c r="A4" s="15" t="s">
        <v>14</v>
      </c>
      <c r="B4" s="15" t="s">
        <v>61</v>
      </c>
      <c r="C4" s="15">
        <v>5691</v>
      </c>
    </row>
    <row r="5" spans="1:3" x14ac:dyDescent="0.2">
      <c r="A5" s="15" t="s">
        <v>14</v>
      </c>
      <c r="B5" s="15" t="s">
        <v>62</v>
      </c>
      <c r="C5" s="15">
        <v>4674</v>
      </c>
    </row>
    <row r="6" spans="1:3" x14ac:dyDescent="0.2">
      <c r="A6" s="15" t="s">
        <v>14</v>
      </c>
      <c r="B6" s="15" t="s">
        <v>63</v>
      </c>
      <c r="C6" s="15">
        <v>3902</v>
      </c>
    </row>
    <row r="7" spans="1:3" x14ac:dyDescent="0.2">
      <c r="A7" s="15" t="s">
        <v>14</v>
      </c>
      <c r="B7" s="15" t="s">
        <v>64</v>
      </c>
      <c r="C7" s="15">
        <v>3077</v>
      </c>
    </row>
    <row r="8" spans="1:3" x14ac:dyDescent="0.2">
      <c r="A8" s="15" t="s">
        <v>14</v>
      </c>
      <c r="B8" s="15" t="s">
        <v>65</v>
      </c>
      <c r="C8" s="15">
        <v>2728</v>
      </c>
    </row>
    <row r="9" spans="1:3" x14ac:dyDescent="0.2">
      <c r="A9" s="15" t="s">
        <v>14</v>
      </c>
      <c r="B9" s="15" t="s">
        <v>66</v>
      </c>
      <c r="C9" s="15">
        <v>3233</v>
      </c>
    </row>
    <row r="10" spans="1:3" x14ac:dyDescent="0.2">
      <c r="A10" s="15" t="s">
        <v>14</v>
      </c>
      <c r="B10" s="15" t="s">
        <v>67</v>
      </c>
      <c r="C10" s="15">
        <v>4119</v>
      </c>
    </row>
    <row r="11" spans="1:3" x14ac:dyDescent="0.2">
      <c r="A11" s="15" t="s">
        <v>14</v>
      </c>
      <c r="B11" s="15" t="s">
        <v>68</v>
      </c>
      <c r="C11" s="15">
        <v>4665</v>
      </c>
    </row>
    <row r="12" spans="1:3" x14ac:dyDescent="0.2">
      <c r="A12" s="15" t="s">
        <v>14</v>
      </c>
      <c r="B12" s="15" t="s">
        <v>69</v>
      </c>
      <c r="C12" s="15">
        <v>5433</v>
      </c>
    </row>
    <row r="13" spans="1:3" x14ac:dyDescent="0.2">
      <c r="A13" s="15" t="s">
        <v>14</v>
      </c>
      <c r="B13" s="15" t="s">
        <v>70</v>
      </c>
      <c r="C13" s="15">
        <v>6592</v>
      </c>
    </row>
    <row r="14" spans="1:3" x14ac:dyDescent="0.2">
      <c r="A14" s="15" t="s">
        <v>14</v>
      </c>
      <c r="B14" s="15" t="s">
        <v>71</v>
      </c>
      <c r="C14" s="15">
        <v>8064</v>
      </c>
    </row>
    <row r="15" spans="1:3" x14ac:dyDescent="0.2">
      <c r="A15" s="15" t="s">
        <v>14</v>
      </c>
      <c r="B15" s="15" t="s">
        <v>72</v>
      </c>
      <c r="C15" s="15">
        <v>9220</v>
      </c>
    </row>
    <row r="16" spans="1:3" x14ac:dyDescent="0.2">
      <c r="A16" s="15" t="s">
        <v>14</v>
      </c>
      <c r="B16" s="15" t="s">
        <v>73</v>
      </c>
      <c r="C16" s="15">
        <v>10292</v>
      </c>
    </row>
    <row r="17" spans="1:3" x14ac:dyDescent="0.2">
      <c r="A17" s="15" t="s">
        <v>14</v>
      </c>
      <c r="B17" s="15" t="s">
        <v>74</v>
      </c>
      <c r="C17" s="15">
        <v>12277</v>
      </c>
    </row>
    <row r="18" spans="1:3" x14ac:dyDescent="0.2">
      <c r="A18" s="15" t="s">
        <v>14</v>
      </c>
      <c r="B18" s="15" t="s">
        <v>75</v>
      </c>
      <c r="C18" s="15">
        <v>14357</v>
      </c>
    </row>
    <row r="19" spans="1:3" x14ac:dyDescent="0.2">
      <c r="A19" s="15" t="s">
        <v>14</v>
      </c>
      <c r="B19" s="15" t="s">
        <v>76</v>
      </c>
      <c r="C19" s="15">
        <v>16807</v>
      </c>
    </row>
    <row r="20" spans="1:3" x14ac:dyDescent="0.2">
      <c r="A20" s="15" t="s">
        <v>14</v>
      </c>
      <c r="B20" s="15" t="s">
        <v>77</v>
      </c>
      <c r="C20" s="15">
        <v>18766</v>
      </c>
    </row>
    <row r="21" spans="1:3" x14ac:dyDescent="0.2">
      <c r="A21" s="15" t="s">
        <v>14</v>
      </c>
      <c r="B21" s="15" t="s">
        <v>78</v>
      </c>
      <c r="C21" s="15">
        <v>19471</v>
      </c>
    </row>
    <row r="22" spans="1:3" x14ac:dyDescent="0.2">
      <c r="A22" s="15" t="s">
        <v>14</v>
      </c>
      <c r="B22" s="15" t="s">
        <v>79</v>
      </c>
      <c r="C22" s="15">
        <v>19383</v>
      </c>
    </row>
    <row r="23" spans="1:3" x14ac:dyDescent="0.2">
      <c r="A23" s="15" t="s">
        <v>14</v>
      </c>
      <c r="B23" s="15" t="s">
        <v>80</v>
      </c>
      <c r="C23" s="15">
        <v>16750</v>
      </c>
    </row>
    <row r="24" spans="1:3" x14ac:dyDescent="0.2">
      <c r="A24" s="15" t="s">
        <v>14</v>
      </c>
      <c r="B24" s="15" t="s">
        <v>81</v>
      </c>
      <c r="C24" s="15">
        <v>13213</v>
      </c>
    </row>
    <row r="25" spans="1:3" x14ac:dyDescent="0.2">
      <c r="A25" s="15" t="s">
        <v>14</v>
      </c>
      <c r="B25" s="15" t="s">
        <v>82</v>
      </c>
      <c r="C25" s="15">
        <v>10232</v>
      </c>
    </row>
    <row r="26" spans="1:3" x14ac:dyDescent="0.2">
      <c r="A26" s="15" t="s">
        <v>15</v>
      </c>
      <c r="B26" s="15" t="s">
        <v>59</v>
      </c>
      <c r="C26" s="15">
        <v>8000</v>
      </c>
    </row>
    <row r="27" spans="1:3" x14ac:dyDescent="0.2">
      <c r="A27" s="15" t="s">
        <v>15</v>
      </c>
      <c r="B27" s="15" t="s">
        <v>60</v>
      </c>
      <c r="C27" s="15">
        <v>6632</v>
      </c>
    </row>
    <row r="28" spans="1:3" x14ac:dyDescent="0.2">
      <c r="A28" s="15" t="s">
        <v>15</v>
      </c>
      <c r="B28" s="15" t="s">
        <v>61</v>
      </c>
      <c r="C28" s="15">
        <v>5378</v>
      </c>
    </row>
    <row r="29" spans="1:3" x14ac:dyDescent="0.2">
      <c r="A29" s="15" t="s">
        <v>15</v>
      </c>
      <c r="B29" s="15" t="s">
        <v>62</v>
      </c>
      <c r="C29" s="15">
        <v>4416</v>
      </c>
    </row>
    <row r="30" spans="1:3" x14ac:dyDescent="0.2">
      <c r="A30" s="15" t="s">
        <v>15</v>
      </c>
      <c r="B30" s="15" t="s">
        <v>63</v>
      </c>
      <c r="C30" s="15">
        <v>3669</v>
      </c>
    </row>
    <row r="31" spans="1:3" x14ac:dyDescent="0.2">
      <c r="A31" s="15" t="s">
        <v>15</v>
      </c>
      <c r="B31" s="15" t="s">
        <v>64</v>
      </c>
      <c r="C31" s="15">
        <v>3021</v>
      </c>
    </row>
    <row r="32" spans="1:3" x14ac:dyDescent="0.2">
      <c r="A32" s="15" t="s">
        <v>15</v>
      </c>
      <c r="B32" s="15" t="s">
        <v>65</v>
      </c>
      <c r="C32" s="15">
        <v>2727</v>
      </c>
    </row>
    <row r="33" spans="1:3" x14ac:dyDescent="0.2">
      <c r="A33" s="15" t="s">
        <v>15</v>
      </c>
      <c r="B33" s="15" t="s">
        <v>66</v>
      </c>
      <c r="C33" s="15">
        <v>3102</v>
      </c>
    </row>
    <row r="34" spans="1:3" x14ac:dyDescent="0.2">
      <c r="A34" s="15" t="s">
        <v>15</v>
      </c>
      <c r="B34" s="15" t="s">
        <v>67</v>
      </c>
      <c r="C34" s="15">
        <v>3974</v>
      </c>
    </row>
    <row r="35" spans="1:3" x14ac:dyDescent="0.2">
      <c r="A35" s="15" t="s">
        <v>15</v>
      </c>
      <c r="B35" s="15" t="s">
        <v>68</v>
      </c>
      <c r="C35" s="15">
        <v>4573</v>
      </c>
    </row>
    <row r="36" spans="1:3" x14ac:dyDescent="0.2">
      <c r="A36" s="15" t="s">
        <v>15</v>
      </c>
      <c r="B36" s="15" t="s">
        <v>69</v>
      </c>
      <c r="C36" s="15">
        <v>5398</v>
      </c>
    </row>
    <row r="37" spans="1:3" x14ac:dyDescent="0.2">
      <c r="A37" s="15" t="s">
        <v>15</v>
      </c>
      <c r="B37" s="15" t="s">
        <v>70</v>
      </c>
      <c r="C37" s="15">
        <v>6795</v>
      </c>
    </row>
    <row r="38" spans="1:3" x14ac:dyDescent="0.2">
      <c r="A38" s="15" t="s">
        <v>15</v>
      </c>
      <c r="B38" s="15" t="s">
        <v>71</v>
      </c>
      <c r="C38" s="15">
        <v>8250</v>
      </c>
    </row>
    <row r="39" spans="1:3" x14ac:dyDescent="0.2">
      <c r="A39" s="15" t="s">
        <v>15</v>
      </c>
      <c r="B39" s="15" t="s">
        <v>72</v>
      </c>
      <c r="C39" s="15">
        <v>9333</v>
      </c>
    </row>
    <row r="40" spans="1:3" x14ac:dyDescent="0.2">
      <c r="A40" s="15" t="s">
        <v>15</v>
      </c>
      <c r="B40" s="15" t="s">
        <v>73</v>
      </c>
      <c r="C40" s="15">
        <v>10670</v>
      </c>
    </row>
    <row r="41" spans="1:3" x14ac:dyDescent="0.2">
      <c r="A41" s="15" t="s">
        <v>15</v>
      </c>
      <c r="B41" s="15" t="s">
        <v>74</v>
      </c>
      <c r="C41" s="15">
        <v>12403</v>
      </c>
    </row>
    <row r="42" spans="1:3" x14ac:dyDescent="0.2">
      <c r="A42" s="15" t="s">
        <v>15</v>
      </c>
      <c r="B42" s="15" t="s">
        <v>75</v>
      </c>
      <c r="C42" s="15">
        <v>14686</v>
      </c>
    </row>
    <row r="43" spans="1:3" x14ac:dyDescent="0.2">
      <c r="A43" s="15" t="s">
        <v>15</v>
      </c>
      <c r="B43" s="15" t="s">
        <v>76</v>
      </c>
      <c r="C43" s="15">
        <v>17073</v>
      </c>
    </row>
    <row r="44" spans="1:3" x14ac:dyDescent="0.2">
      <c r="A44" s="15" t="s">
        <v>15</v>
      </c>
      <c r="B44" s="15" t="s">
        <v>77</v>
      </c>
      <c r="C44" s="15">
        <v>18467</v>
      </c>
    </row>
    <row r="45" spans="1:3" x14ac:dyDescent="0.2">
      <c r="A45" s="15" t="s">
        <v>15</v>
      </c>
      <c r="B45" s="15" t="s">
        <v>78</v>
      </c>
      <c r="C45" s="15">
        <v>19123</v>
      </c>
    </row>
    <row r="46" spans="1:3" x14ac:dyDescent="0.2">
      <c r="A46" s="15" t="s">
        <v>15</v>
      </c>
      <c r="B46" s="15" t="s">
        <v>79</v>
      </c>
      <c r="C46" s="15">
        <v>18495</v>
      </c>
    </row>
    <row r="47" spans="1:3" x14ac:dyDescent="0.2">
      <c r="A47" s="15" t="s">
        <v>15</v>
      </c>
      <c r="B47" s="15" t="s">
        <v>80</v>
      </c>
      <c r="C47" s="15">
        <v>15665</v>
      </c>
    </row>
    <row r="48" spans="1:3" x14ac:dyDescent="0.2">
      <c r="A48" s="15" t="s">
        <v>15</v>
      </c>
      <c r="B48" s="15" t="s">
        <v>81</v>
      </c>
      <c r="C48" s="15">
        <v>12357</v>
      </c>
    </row>
    <row r="49" spans="1:3" x14ac:dyDescent="0.2">
      <c r="A49" s="15" t="s">
        <v>15</v>
      </c>
      <c r="B49" s="15" t="s">
        <v>82</v>
      </c>
      <c r="C49" s="15">
        <v>9726</v>
      </c>
    </row>
    <row r="50" spans="1:3" x14ac:dyDescent="0.2">
      <c r="A50" s="15" t="s">
        <v>16</v>
      </c>
      <c r="B50" s="15" t="s">
        <v>59</v>
      </c>
      <c r="C50" s="15">
        <v>5569</v>
      </c>
    </row>
    <row r="51" spans="1:3" x14ac:dyDescent="0.2">
      <c r="A51" s="15" t="s">
        <v>16</v>
      </c>
      <c r="B51" s="15" t="s">
        <v>60</v>
      </c>
      <c r="C51" s="15">
        <v>4678</v>
      </c>
    </row>
    <row r="52" spans="1:3" x14ac:dyDescent="0.2">
      <c r="A52" s="15" t="s">
        <v>16</v>
      </c>
      <c r="B52" s="15" t="s">
        <v>61</v>
      </c>
      <c r="C52" s="15">
        <v>3816</v>
      </c>
    </row>
    <row r="53" spans="1:3" x14ac:dyDescent="0.2">
      <c r="A53" s="15" t="s">
        <v>16</v>
      </c>
      <c r="B53" s="15" t="s">
        <v>62</v>
      </c>
      <c r="C53" s="15">
        <v>3267</v>
      </c>
    </row>
    <row r="54" spans="1:3" x14ac:dyDescent="0.2">
      <c r="A54" s="15" t="s">
        <v>16</v>
      </c>
      <c r="B54" s="15" t="s">
        <v>63</v>
      </c>
      <c r="C54" s="15">
        <v>2694</v>
      </c>
    </row>
    <row r="55" spans="1:3" x14ac:dyDescent="0.2">
      <c r="A55" s="15" t="s">
        <v>16</v>
      </c>
      <c r="B55" s="15" t="s">
        <v>64</v>
      </c>
      <c r="C55" s="15">
        <v>2304</v>
      </c>
    </row>
    <row r="56" spans="1:3" x14ac:dyDescent="0.2">
      <c r="A56" s="15" t="s">
        <v>16</v>
      </c>
      <c r="B56" s="15" t="s">
        <v>65</v>
      </c>
      <c r="C56" s="15">
        <v>2180</v>
      </c>
    </row>
    <row r="57" spans="1:3" x14ac:dyDescent="0.2">
      <c r="A57" s="15" t="s">
        <v>16</v>
      </c>
      <c r="B57" s="15" t="s">
        <v>66</v>
      </c>
      <c r="C57" s="15">
        <v>2505</v>
      </c>
    </row>
    <row r="58" spans="1:3" x14ac:dyDescent="0.2">
      <c r="A58" s="15" t="s">
        <v>16</v>
      </c>
      <c r="B58" s="15" t="s">
        <v>67</v>
      </c>
      <c r="C58" s="15">
        <v>3179</v>
      </c>
    </row>
    <row r="59" spans="1:3" x14ac:dyDescent="0.2">
      <c r="A59" s="15" t="s">
        <v>16</v>
      </c>
      <c r="B59" s="15" t="s">
        <v>68</v>
      </c>
      <c r="C59" s="15">
        <v>3635</v>
      </c>
    </row>
    <row r="60" spans="1:3" x14ac:dyDescent="0.2">
      <c r="A60" s="15" t="s">
        <v>16</v>
      </c>
      <c r="B60" s="15" t="s">
        <v>69</v>
      </c>
      <c r="C60" s="15">
        <v>4138</v>
      </c>
    </row>
    <row r="61" spans="1:3" x14ac:dyDescent="0.2">
      <c r="A61" s="15" t="s">
        <v>16</v>
      </c>
      <c r="B61" s="15" t="s">
        <v>70</v>
      </c>
      <c r="C61" s="15">
        <v>5047</v>
      </c>
    </row>
    <row r="62" spans="1:3" x14ac:dyDescent="0.2">
      <c r="A62" s="15" t="s">
        <v>16</v>
      </c>
      <c r="B62" s="15" t="s">
        <v>71</v>
      </c>
      <c r="C62" s="15">
        <v>5932</v>
      </c>
    </row>
    <row r="63" spans="1:3" x14ac:dyDescent="0.2">
      <c r="A63" s="15" t="s">
        <v>16</v>
      </c>
      <c r="B63" s="15" t="s">
        <v>72</v>
      </c>
      <c r="C63" s="15">
        <v>6745</v>
      </c>
    </row>
    <row r="64" spans="1:3" x14ac:dyDescent="0.2">
      <c r="A64" s="15" t="s">
        <v>16</v>
      </c>
      <c r="B64" s="15" t="s">
        <v>73</v>
      </c>
      <c r="C64" s="15">
        <v>6967</v>
      </c>
    </row>
    <row r="65" spans="1:3" x14ac:dyDescent="0.2">
      <c r="A65" s="15" t="s">
        <v>16</v>
      </c>
      <c r="B65" s="15" t="s">
        <v>74</v>
      </c>
      <c r="C65" s="15">
        <v>8200</v>
      </c>
    </row>
    <row r="66" spans="1:3" x14ac:dyDescent="0.2">
      <c r="A66" s="15" t="s">
        <v>16</v>
      </c>
      <c r="B66" s="15" t="s">
        <v>75</v>
      </c>
      <c r="C66" s="15">
        <v>9769</v>
      </c>
    </row>
    <row r="67" spans="1:3" x14ac:dyDescent="0.2">
      <c r="A67" s="15" t="s">
        <v>16</v>
      </c>
      <c r="B67" s="15" t="s">
        <v>76</v>
      </c>
      <c r="C67" s="15">
        <v>11169</v>
      </c>
    </row>
    <row r="68" spans="1:3" x14ac:dyDescent="0.2">
      <c r="A68" s="15" t="s">
        <v>16</v>
      </c>
      <c r="B68" s="15" t="s">
        <v>77</v>
      </c>
      <c r="C68" s="15">
        <v>12300</v>
      </c>
    </row>
    <row r="69" spans="1:3" x14ac:dyDescent="0.2">
      <c r="A69" s="15" t="s">
        <v>16</v>
      </c>
      <c r="B69" s="15" t="s">
        <v>78</v>
      </c>
      <c r="C69" s="15">
        <v>12454</v>
      </c>
    </row>
    <row r="70" spans="1:3" x14ac:dyDescent="0.2">
      <c r="A70" s="15" t="s">
        <v>16</v>
      </c>
      <c r="B70" s="15" t="s">
        <v>79</v>
      </c>
      <c r="C70" s="15">
        <v>12059</v>
      </c>
    </row>
    <row r="71" spans="1:3" x14ac:dyDescent="0.2">
      <c r="A71" s="15" t="s">
        <v>16</v>
      </c>
      <c r="B71" s="15" t="s">
        <v>80</v>
      </c>
      <c r="C71" s="15">
        <v>10617</v>
      </c>
    </row>
    <row r="72" spans="1:3" x14ac:dyDescent="0.2">
      <c r="A72" s="15" t="s">
        <v>16</v>
      </c>
      <c r="B72" s="15" t="s">
        <v>81</v>
      </c>
      <c r="C72" s="15">
        <v>8574</v>
      </c>
    </row>
    <row r="73" spans="1:3" x14ac:dyDescent="0.2">
      <c r="A73" s="15" t="s">
        <v>16</v>
      </c>
      <c r="B73" s="15" t="s">
        <v>82</v>
      </c>
      <c r="C73" s="15">
        <v>6661</v>
      </c>
    </row>
    <row r="74" spans="1:3" x14ac:dyDescent="0.2">
      <c r="A74" s="15" t="s">
        <v>17</v>
      </c>
      <c r="B74" s="15" t="s">
        <v>59</v>
      </c>
      <c r="C74" s="15">
        <v>5693</v>
      </c>
    </row>
    <row r="75" spans="1:3" x14ac:dyDescent="0.2">
      <c r="A75" s="15" t="s">
        <v>17</v>
      </c>
      <c r="B75" s="15" t="s">
        <v>60</v>
      </c>
      <c r="C75" s="15">
        <v>4590</v>
      </c>
    </row>
    <row r="76" spans="1:3" x14ac:dyDescent="0.2">
      <c r="A76" s="15" t="s">
        <v>17</v>
      </c>
      <c r="B76" s="15" t="s">
        <v>61</v>
      </c>
      <c r="C76" s="15">
        <v>3832</v>
      </c>
    </row>
    <row r="77" spans="1:3" x14ac:dyDescent="0.2">
      <c r="A77" s="15" t="s">
        <v>17</v>
      </c>
      <c r="B77" s="15" t="s">
        <v>62</v>
      </c>
      <c r="C77" s="15">
        <v>3166</v>
      </c>
    </row>
    <row r="78" spans="1:3" x14ac:dyDescent="0.2">
      <c r="A78" s="15" t="s">
        <v>17</v>
      </c>
      <c r="B78" s="15" t="s">
        <v>63</v>
      </c>
      <c r="C78" s="15">
        <v>2649</v>
      </c>
    </row>
    <row r="79" spans="1:3" x14ac:dyDescent="0.2">
      <c r="A79" s="15" t="s">
        <v>17</v>
      </c>
      <c r="B79" s="15" t="s">
        <v>64</v>
      </c>
      <c r="C79" s="15">
        <v>2278</v>
      </c>
    </row>
    <row r="80" spans="1:3" x14ac:dyDescent="0.2">
      <c r="A80" s="15" t="s">
        <v>17</v>
      </c>
      <c r="B80" s="15" t="s">
        <v>65</v>
      </c>
      <c r="C80" s="15">
        <v>2255</v>
      </c>
    </row>
    <row r="81" spans="1:3" x14ac:dyDescent="0.2">
      <c r="A81" s="15" t="s">
        <v>17</v>
      </c>
      <c r="B81" s="15" t="s">
        <v>66</v>
      </c>
      <c r="C81" s="15">
        <v>2517</v>
      </c>
    </row>
    <row r="82" spans="1:3" x14ac:dyDescent="0.2">
      <c r="A82" s="15" t="s">
        <v>17</v>
      </c>
      <c r="B82" s="15" t="s">
        <v>67</v>
      </c>
      <c r="C82" s="15">
        <v>3376</v>
      </c>
    </row>
    <row r="83" spans="1:3" x14ac:dyDescent="0.2">
      <c r="A83" s="15" t="s">
        <v>17</v>
      </c>
      <c r="B83" s="15" t="s">
        <v>68</v>
      </c>
      <c r="C83" s="15">
        <v>3784</v>
      </c>
    </row>
    <row r="84" spans="1:3" x14ac:dyDescent="0.2">
      <c r="A84" s="15" t="s">
        <v>17</v>
      </c>
      <c r="B84" s="15" t="s">
        <v>69</v>
      </c>
      <c r="C84" s="15">
        <v>4610</v>
      </c>
    </row>
    <row r="85" spans="1:3" x14ac:dyDescent="0.2">
      <c r="A85" s="15" t="s">
        <v>17</v>
      </c>
      <c r="B85" s="15" t="s">
        <v>70</v>
      </c>
      <c r="C85" s="15">
        <v>5610</v>
      </c>
    </row>
    <row r="86" spans="1:3" x14ac:dyDescent="0.2">
      <c r="A86" s="15" t="s">
        <v>17</v>
      </c>
      <c r="B86" s="15" t="s">
        <v>71</v>
      </c>
      <c r="C86" s="15">
        <v>6814</v>
      </c>
    </row>
    <row r="87" spans="1:3" x14ac:dyDescent="0.2">
      <c r="A87" s="15" t="s">
        <v>17</v>
      </c>
      <c r="B87" s="15" t="s">
        <v>72</v>
      </c>
      <c r="C87" s="15">
        <v>7455</v>
      </c>
    </row>
    <row r="88" spans="1:3" x14ac:dyDescent="0.2">
      <c r="A88" s="15" t="s">
        <v>17</v>
      </c>
      <c r="B88" s="15" t="s">
        <v>73</v>
      </c>
      <c r="C88" s="15">
        <v>8381</v>
      </c>
    </row>
    <row r="89" spans="1:3" x14ac:dyDescent="0.2">
      <c r="A89" s="15" t="s">
        <v>17</v>
      </c>
      <c r="B89" s="15" t="s">
        <v>74</v>
      </c>
      <c r="C89" s="15">
        <v>9673</v>
      </c>
    </row>
    <row r="90" spans="1:3" x14ac:dyDescent="0.2">
      <c r="A90" s="15" t="s">
        <v>17</v>
      </c>
      <c r="B90" s="15" t="s">
        <v>75</v>
      </c>
      <c r="C90" s="15">
        <v>11281</v>
      </c>
    </row>
    <row r="91" spans="1:3" x14ac:dyDescent="0.2">
      <c r="A91" s="15" t="s">
        <v>17</v>
      </c>
      <c r="B91" s="15" t="s">
        <v>76</v>
      </c>
      <c r="C91" s="15">
        <v>12935</v>
      </c>
    </row>
    <row r="92" spans="1:3" x14ac:dyDescent="0.2">
      <c r="A92" s="15" t="s">
        <v>17</v>
      </c>
      <c r="B92" s="15" t="s">
        <v>77</v>
      </c>
      <c r="C92" s="15">
        <v>13883</v>
      </c>
    </row>
    <row r="93" spans="1:3" x14ac:dyDescent="0.2">
      <c r="A93" s="15" t="s">
        <v>17</v>
      </c>
      <c r="B93" s="15" t="s">
        <v>78</v>
      </c>
      <c r="C93" s="15">
        <v>14270</v>
      </c>
    </row>
    <row r="94" spans="1:3" x14ac:dyDescent="0.2">
      <c r="A94" s="15" t="s">
        <v>17</v>
      </c>
      <c r="B94" s="15" t="s">
        <v>79</v>
      </c>
      <c r="C94" s="15">
        <v>14044</v>
      </c>
    </row>
    <row r="95" spans="1:3" x14ac:dyDescent="0.2">
      <c r="A95" s="15" t="s">
        <v>17</v>
      </c>
      <c r="B95" s="15" t="s">
        <v>80</v>
      </c>
      <c r="C95" s="15">
        <v>11788</v>
      </c>
    </row>
    <row r="96" spans="1:3" x14ac:dyDescent="0.2">
      <c r="A96" s="15" t="s">
        <v>17</v>
      </c>
      <c r="B96" s="15" t="s">
        <v>81</v>
      </c>
      <c r="C96" s="15">
        <v>9277</v>
      </c>
    </row>
    <row r="97" spans="1:3" x14ac:dyDescent="0.2">
      <c r="A97" s="15" t="s">
        <v>17</v>
      </c>
      <c r="B97" s="15" t="s">
        <v>82</v>
      </c>
      <c r="C97" s="15">
        <v>7193</v>
      </c>
    </row>
    <row r="98" spans="1:3" x14ac:dyDescent="0.2">
      <c r="A98" s="15" t="s">
        <v>18</v>
      </c>
      <c r="B98" s="15" t="s">
        <v>59</v>
      </c>
      <c r="C98" s="15">
        <v>5354</v>
      </c>
    </row>
    <row r="99" spans="1:3" x14ac:dyDescent="0.2">
      <c r="A99" s="15" t="s">
        <v>18</v>
      </c>
      <c r="B99" s="15" t="s">
        <v>60</v>
      </c>
      <c r="C99" s="15">
        <v>4369</v>
      </c>
    </row>
    <row r="100" spans="1:3" x14ac:dyDescent="0.2">
      <c r="A100" s="15" t="s">
        <v>18</v>
      </c>
      <c r="B100" s="15" t="s">
        <v>61</v>
      </c>
      <c r="C100" s="15">
        <v>3475</v>
      </c>
    </row>
    <row r="101" spans="1:3" x14ac:dyDescent="0.2">
      <c r="A101" s="15" t="s">
        <v>18</v>
      </c>
      <c r="B101" s="15" t="s">
        <v>62</v>
      </c>
      <c r="C101" s="15">
        <v>2896</v>
      </c>
    </row>
    <row r="102" spans="1:3" x14ac:dyDescent="0.2">
      <c r="A102" s="15" t="s">
        <v>18</v>
      </c>
      <c r="B102" s="15" t="s">
        <v>63</v>
      </c>
      <c r="C102" s="15">
        <v>2485</v>
      </c>
    </row>
    <row r="103" spans="1:3" x14ac:dyDescent="0.2">
      <c r="A103" s="15" t="s">
        <v>18</v>
      </c>
      <c r="B103" s="15" t="s">
        <v>64</v>
      </c>
      <c r="C103" s="15">
        <v>2166</v>
      </c>
    </row>
    <row r="104" spans="1:3" x14ac:dyDescent="0.2">
      <c r="A104" s="15" t="s">
        <v>18</v>
      </c>
      <c r="B104" s="15" t="s">
        <v>65</v>
      </c>
      <c r="C104" s="15">
        <v>2108</v>
      </c>
    </row>
    <row r="105" spans="1:3" x14ac:dyDescent="0.2">
      <c r="A105" s="15" t="s">
        <v>18</v>
      </c>
      <c r="B105" s="15" t="s">
        <v>66</v>
      </c>
      <c r="C105" s="15">
        <v>2457</v>
      </c>
    </row>
    <row r="106" spans="1:3" x14ac:dyDescent="0.2">
      <c r="A106" s="15" t="s">
        <v>18</v>
      </c>
      <c r="B106" s="15" t="s">
        <v>67</v>
      </c>
      <c r="C106" s="15">
        <v>3089</v>
      </c>
    </row>
    <row r="107" spans="1:3" x14ac:dyDescent="0.2">
      <c r="A107" s="15" t="s">
        <v>18</v>
      </c>
      <c r="B107" s="15" t="s">
        <v>68</v>
      </c>
      <c r="C107" s="15">
        <v>3737</v>
      </c>
    </row>
    <row r="108" spans="1:3" x14ac:dyDescent="0.2">
      <c r="A108" s="15" t="s">
        <v>18</v>
      </c>
      <c r="B108" s="15" t="s">
        <v>69</v>
      </c>
      <c r="C108" s="15">
        <v>4169</v>
      </c>
    </row>
    <row r="109" spans="1:3" x14ac:dyDescent="0.2">
      <c r="A109" s="15" t="s">
        <v>18</v>
      </c>
      <c r="B109" s="15" t="s">
        <v>70</v>
      </c>
      <c r="C109" s="15">
        <v>5052</v>
      </c>
    </row>
    <row r="110" spans="1:3" x14ac:dyDescent="0.2">
      <c r="A110" s="15" t="s">
        <v>18</v>
      </c>
      <c r="B110" s="15" t="s">
        <v>71</v>
      </c>
      <c r="C110" s="15">
        <v>6007</v>
      </c>
    </row>
    <row r="111" spans="1:3" x14ac:dyDescent="0.2">
      <c r="A111" s="15" t="s">
        <v>18</v>
      </c>
      <c r="B111" s="15" t="s">
        <v>72</v>
      </c>
      <c r="C111" s="15">
        <v>6742</v>
      </c>
    </row>
    <row r="112" spans="1:3" x14ac:dyDescent="0.2">
      <c r="A112" s="15" t="s">
        <v>18</v>
      </c>
      <c r="B112" s="15" t="s">
        <v>73</v>
      </c>
      <c r="C112" s="15">
        <v>7380</v>
      </c>
    </row>
    <row r="113" spans="1:3" x14ac:dyDescent="0.2">
      <c r="A113" s="15" t="s">
        <v>18</v>
      </c>
      <c r="B113" s="15" t="s">
        <v>74</v>
      </c>
      <c r="C113" s="15">
        <v>8472</v>
      </c>
    </row>
    <row r="114" spans="1:3" x14ac:dyDescent="0.2">
      <c r="A114" s="15" t="s">
        <v>18</v>
      </c>
      <c r="B114" s="15" t="s">
        <v>75</v>
      </c>
      <c r="C114" s="15">
        <v>10047</v>
      </c>
    </row>
    <row r="115" spans="1:3" x14ac:dyDescent="0.2">
      <c r="A115" s="15" t="s">
        <v>18</v>
      </c>
      <c r="B115" s="15" t="s">
        <v>76</v>
      </c>
      <c r="C115" s="15">
        <v>11665</v>
      </c>
    </row>
    <row r="116" spans="1:3" x14ac:dyDescent="0.2">
      <c r="A116" s="15" t="s">
        <v>18</v>
      </c>
      <c r="B116" s="15" t="s">
        <v>77</v>
      </c>
      <c r="C116" s="15">
        <v>12839</v>
      </c>
    </row>
    <row r="117" spans="1:3" x14ac:dyDescent="0.2">
      <c r="A117" s="15" t="s">
        <v>18</v>
      </c>
      <c r="B117" s="15" t="s">
        <v>78</v>
      </c>
      <c r="C117" s="15">
        <v>12964</v>
      </c>
    </row>
    <row r="118" spans="1:3" x14ac:dyDescent="0.2">
      <c r="A118" s="15" t="s">
        <v>18</v>
      </c>
      <c r="B118" s="15" t="s">
        <v>79</v>
      </c>
      <c r="C118" s="15">
        <v>12286</v>
      </c>
    </row>
    <row r="119" spans="1:3" x14ac:dyDescent="0.2">
      <c r="A119" s="15" t="s">
        <v>18</v>
      </c>
      <c r="B119" s="15" t="s">
        <v>80</v>
      </c>
      <c r="C119" s="15">
        <v>10583</v>
      </c>
    </row>
    <row r="120" spans="1:3" x14ac:dyDescent="0.2">
      <c r="A120" s="15" t="s">
        <v>18</v>
      </c>
      <c r="B120" s="15" t="s">
        <v>81</v>
      </c>
      <c r="C120" s="15">
        <v>8312</v>
      </c>
    </row>
    <row r="121" spans="1:3" x14ac:dyDescent="0.2">
      <c r="A121" s="15" t="s">
        <v>18</v>
      </c>
      <c r="B121" s="15" t="s">
        <v>82</v>
      </c>
      <c r="C121" s="15">
        <v>6409</v>
      </c>
    </row>
    <row r="122" spans="1:3" x14ac:dyDescent="0.2">
      <c r="A122" s="15" t="s">
        <v>28</v>
      </c>
      <c r="B122" s="15" t="s">
        <v>59</v>
      </c>
      <c r="C122" s="15">
        <v>5228</v>
      </c>
    </row>
    <row r="123" spans="1:3" x14ac:dyDescent="0.2">
      <c r="A123" s="15" t="s">
        <v>28</v>
      </c>
      <c r="B123" s="15" t="s">
        <v>60</v>
      </c>
      <c r="C123" s="15">
        <v>4311</v>
      </c>
    </row>
    <row r="124" spans="1:3" x14ac:dyDescent="0.2">
      <c r="A124" s="15" t="s">
        <v>28</v>
      </c>
      <c r="B124" s="15" t="s">
        <v>61</v>
      </c>
      <c r="C124" s="15">
        <v>3494</v>
      </c>
    </row>
    <row r="125" spans="1:3" x14ac:dyDescent="0.2">
      <c r="A125" s="15" t="s">
        <v>28</v>
      </c>
      <c r="B125" s="15" t="s">
        <v>62</v>
      </c>
      <c r="C125" s="15">
        <v>2906</v>
      </c>
    </row>
    <row r="126" spans="1:3" x14ac:dyDescent="0.2">
      <c r="A126" s="15" t="s">
        <v>28</v>
      </c>
      <c r="B126" s="15" t="s">
        <v>63</v>
      </c>
      <c r="C126" s="15">
        <v>2547</v>
      </c>
    </row>
    <row r="127" spans="1:3" x14ac:dyDescent="0.2">
      <c r="A127" s="15" t="s">
        <v>28</v>
      </c>
      <c r="B127" s="15" t="s">
        <v>64</v>
      </c>
      <c r="C127" s="15">
        <v>2220</v>
      </c>
    </row>
    <row r="128" spans="1:3" x14ac:dyDescent="0.2">
      <c r="A128" s="15" t="s">
        <v>28</v>
      </c>
      <c r="B128" s="15" t="s">
        <v>65</v>
      </c>
      <c r="C128" s="15">
        <v>2088</v>
      </c>
    </row>
    <row r="129" spans="1:3" x14ac:dyDescent="0.2">
      <c r="A129" s="15" t="s">
        <v>28</v>
      </c>
      <c r="B129" s="15" t="s">
        <v>66</v>
      </c>
      <c r="C129" s="15">
        <v>2572</v>
      </c>
    </row>
    <row r="130" spans="1:3" x14ac:dyDescent="0.2">
      <c r="A130" s="15" t="s">
        <v>28</v>
      </c>
      <c r="B130" s="15" t="s">
        <v>67</v>
      </c>
      <c r="C130" s="15">
        <v>3271</v>
      </c>
    </row>
    <row r="131" spans="1:3" x14ac:dyDescent="0.2">
      <c r="A131" s="15" t="s">
        <v>28</v>
      </c>
      <c r="B131" s="15" t="s">
        <v>68</v>
      </c>
      <c r="C131" s="15">
        <v>3724</v>
      </c>
    </row>
    <row r="132" spans="1:3" x14ac:dyDescent="0.2">
      <c r="A132" s="15" t="s">
        <v>28</v>
      </c>
      <c r="B132" s="15" t="s">
        <v>69</v>
      </c>
      <c r="C132" s="15">
        <v>4358</v>
      </c>
    </row>
    <row r="133" spans="1:3" x14ac:dyDescent="0.2">
      <c r="A133" s="15" t="s">
        <v>28</v>
      </c>
      <c r="B133" s="15" t="s">
        <v>70</v>
      </c>
      <c r="C133" s="15">
        <v>5330</v>
      </c>
    </row>
    <row r="134" spans="1:3" x14ac:dyDescent="0.2">
      <c r="A134" s="15" t="s">
        <v>28</v>
      </c>
      <c r="B134" s="15" t="s">
        <v>71</v>
      </c>
      <c r="C134" s="15">
        <v>6348</v>
      </c>
    </row>
    <row r="135" spans="1:3" x14ac:dyDescent="0.2">
      <c r="A135" s="15" t="s">
        <v>28</v>
      </c>
      <c r="B135" s="15" t="s">
        <v>72</v>
      </c>
      <c r="C135" s="15">
        <v>7181</v>
      </c>
    </row>
    <row r="136" spans="1:3" x14ac:dyDescent="0.2">
      <c r="A136" s="15" t="s">
        <v>28</v>
      </c>
      <c r="B136" s="15" t="s">
        <v>73</v>
      </c>
      <c r="C136" s="15">
        <v>7684</v>
      </c>
    </row>
    <row r="137" spans="1:3" x14ac:dyDescent="0.2">
      <c r="A137" s="15" t="s">
        <v>28</v>
      </c>
      <c r="B137" s="15" t="s">
        <v>74</v>
      </c>
      <c r="C137" s="15">
        <v>9033</v>
      </c>
    </row>
    <row r="138" spans="1:3" x14ac:dyDescent="0.2">
      <c r="A138" s="15" t="s">
        <v>28</v>
      </c>
      <c r="B138" s="15" t="s">
        <v>75</v>
      </c>
      <c r="C138" s="15">
        <v>10548</v>
      </c>
    </row>
    <row r="139" spans="1:3" x14ac:dyDescent="0.2">
      <c r="A139" s="15" t="s">
        <v>28</v>
      </c>
      <c r="B139" s="15" t="s">
        <v>76</v>
      </c>
      <c r="C139" s="15">
        <v>12297</v>
      </c>
    </row>
    <row r="140" spans="1:3" x14ac:dyDescent="0.2">
      <c r="A140" s="15" t="s">
        <v>28</v>
      </c>
      <c r="B140" s="15" t="s">
        <v>77</v>
      </c>
      <c r="C140" s="15">
        <v>13522</v>
      </c>
    </row>
    <row r="141" spans="1:3" x14ac:dyDescent="0.2">
      <c r="A141" s="15" t="s">
        <v>28</v>
      </c>
      <c r="B141" s="15" t="s">
        <v>78</v>
      </c>
      <c r="C141" s="15">
        <v>13833</v>
      </c>
    </row>
    <row r="142" spans="1:3" x14ac:dyDescent="0.2">
      <c r="A142" s="15" t="s">
        <v>28</v>
      </c>
      <c r="B142" s="15" t="s">
        <v>79</v>
      </c>
      <c r="C142" s="15">
        <v>13197</v>
      </c>
    </row>
    <row r="143" spans="1:3" x14ac:dyDescent="0.2">
      <c r="A143" s="15" t="s">
        <v>28</v>
      </c>
      <c r="B143" s="15" t="s">
        <v>80</v>
      </c>
      <c r="C143" s="15">
        <v>11437</v>
      </c>
    </row>
    <row r="144" spans="1:3" x14ac:dyDescent="0.2">
      <c r="A144" s="15" t="s">
        <v>28</v>
      </c>
      <c r="B144" s="15" t="s">
        <v>81</v>
      </c>
      <c r="C144" s="15">
        <v>8620</v>
      </c>
    </row>
    <row r="145" spans="1:3" x14ac:dyDescent="0.2">
      <c r="A145" s="15" t="s">
        <v>28</v>
      </c>
      <c r="B145" s="15" t="s">
        <v>82</v>
      </c>
      <c r="C145" s="15">
        <v>6537</v>
      </c>
    </row>
    <row r="146" spans="1:3" x14ac:dyDescent="0.2">
      <c r="A146" s="15" t="s">
        <v>41</v>
      </c>
      <c r="B146" s="15" t="s">
        <v>59</v>
      </c>
      <c r="C146" s="15">
        <v>5507</v>
      </c>
    </row>
    <row r="147" spans="1:3" x14ac:dyDescent="0.2">
      <c r="A147" s="15" t="s">
        <v>41</v>
      </c>
      <c r="B147" s="15" t="s">
        <v>60</v>
      </c>
      <c r="C147" s="15">
        <v>4388</v>
      </c>
    </row>
    <row r="148" spans="1:3" x14ac:dyDescent="0.2">
      <c r="A148" s="15" t="s">
        <v>41</v>
      </c>
      <c r="B148" s="15" t="s">
        <v>61</v>
      </c>
      <c r="C148" s="15">
        <v>3589</v>
      </c>
    </row>
    <row r="149" spans="1:3" x14ac:dyDescent="0.2">
      <c r="A149" s="15" t="s">
        <v>41</v>
      </c>
      <c r="B149" s="15" t="s">
        <v>62</v>
      </c>
      <c r="C149" s="15">
        <v>3043</v>
      </c>
    </row>
    <row r="150" spans="1:3" x14ac:dyDescent="0.2">
      <c r="A150" s="15" t="s">
        <v>41</v>
      </c>
      <c r="B150" s="15" t="s">
        <v>63</v>
      </c>
      <c r="C150" s="15">
        <v>2510</v>
      </c>
    </row>
    <row r="151" spans="1:3" x14ac:dyDescent="0.2">
      <c r="A151" s="15" t="s">
        <v>41</v>
      </c>
      <c r="B151" s="15" t="s">
        <v>64</v>
      </c>
      <c r="C151" s="15">
        <v>2261</v>
      </c>
    </row>
    <row r="152" spans="1:3" x14ac:dyDescent="0.2">
      <c r="A152" s="15" t="s">
        <v>41</v>
      </c>
      <c r="B152" s="15" t="s">
        <v>65</v>
      </c>
      <c r="C152" s="15">
        <v>2137</v>
      </c>
    </row>
    <row r="153" spans="1:3" x14ac:dyDescent="0.2">
      <c r="A153" s="15" t="s">
        <v>41</v>
      </c>
      <c r="B153" s="15" t="s">
        <v>66</v>
      </c>
      <c r="C153" s="15">
        <v>2468</v>
      </c>
    </row>
    <row r="154" spans="1:3" x14ac:dyDescent="0.2">
      <c r="A154" s="15" t="s">
        <v>41</v>
      </c>
      <c r="B154" s="15" t="s">
        <v>67</v>
      </c>
      <c r="C154" s="15">
        <v>3155</v>
      </c>
    </row>
    <row r="155" spans="1:3" x14ac:dyDescent="0.2">
      <c r="A155" s="15" t="s">
        <v>41</v>
      </c>
      <c r="B155" s="15" t="s">
        <v>68</v>
      </c>
      <c r="C155" s="15">
        <v>3789</v>
      </c>
    </row>
    <row r="156" spans="1:3" x14ac:dyDescent="0.2">
      <c r="A156" s="15" t="s">
        <v>41</v>
      </c>
      <c r="B156" s="15" t="s">
        <v>69</v>
      </c>
      <c r="C156" s="15">
        <v>4282</v>
      </c>
    </row>
    <row r="157" spans="1:3" x14ac:dyDescent="0.2">
      <c r="A157" s="15" t="s">
        <v>41</v>
      </c>
      <c r="B157" s="15" t="s">
        <v>70</v>
      </c>
      <c r="C157" s="15">
        <v>5194</v>
      </c>
    </row>
    <row r="158" spans="1:3" x14ac:dyDescent="0.2">
      <c r="A158" s="15" t="s">
        <v>41</v>
      </c>
      <c r="B158" s="15" t="s">
        <v>71</v>
      </c>
      <c r="C158" s="15">
        <v>6374</v>
      </c>
    </row>
    <row r="159" spans="1:3" x14ac:dyDescent="0.2">
      <c r="A159" s="15" t="s">
        <v>41</v>
      </c>
      <c r="B159" s="15" t="s">
        <v>72</v>
      </c>
      <c r="C159" s="15">
        <v>7143</v>
      </c>
    </row>
    <row r="160" spans="1:3" x14ac:dyDescent="0.2">
      <c r="A160" s="15" t="s">
        <v>41</v>
      </c>
      <c r="B160" s="15" t="s">
        <v>73</v>
      </c>
      <c r="C160" s="15">
        <v>7684</v>
      </c>
    </row>
    <row r="161" spans="1:3" x14ac:dyDescent="0.2">
      <c r="A161" s="15" t="s">
        <v>41</v>
      </c>
      <c r="B161" s="15" t="s">
        <v>74</v>
      </c>
      <c r="C161" s="15">
        <v>8965</v>
      </c>
    </row>
    <row r="162" spans="1:3" x14ac:dyDescent="0.2">
      <c r="A162" s="15" t="s">
        <v>41</v>
      </c>
      <c r="B162" s="15" t="s">
        <v>75</v>
      </c>
      <c r="C162" s="15">
        <v>10619</v>
      </c>
    </row>
    <row r="163" spans="1:3" x14ac:dyDescent="0.2">
      <c r="A163" s="15" t="s">
        <v>41</v>
      </c>
      <c r="B163" s="15" t="s">
        <v>76</v>
      </c>
      <c r="C163" s="15">
        <v>12194</v>
      </c>
    </row>
    <row r="164" spans="1:3" x14ac:dyDescent="0.2">
      <c r="A164" s="15" t="s">
        <v>41</v>
      </c>
      <c r="B164" s="15" t="s">
        <v>77</v>
      </c>
      <c r="C164" s="15">
        <v>13401</v>
      </c>
    </row>
    <row r="165" spans="1:3" x14ac:dyDescent="0.2">
      <c r="A165" s="15" t="s">
        <v>41</v>
      </c>
      <c r="B165" s="15" t="s">
        <v>78</v>
      </c>
      <c r="C165" s="15">
        <v>13869</v>
      </c>
    </row>
    <row r="166" spans="1:3" x14ac:dyDescent="0.2">
      <c r="A166" s="15" t="s">
        <v>41</v>
      </c>
      <c r="B166" s="15" t="s">
        <v>79</v>
      </c>
      <c r="C166" s="15">
        <v>13276</v>
      </c>
    </row>
    <row r="167" spans="1:3" x14ac:dyDescent="0.2">
      <c r="A167" s="15" t="s">
        <v>41</v>
      </c>
      <c r="B167" s="15" t="s">
        <v>80</v>
      </c>
      <c r="C167" s="15">
        <v>11138</v>
      </c>
    </row>
    <row r="168" spans="1:3" x14ac:dyDescent="0.2">
      <c r="A168" s="15" t="s">
        <v>41</v>
      </c>
      <c r="B168" s="15" t="s">
        <v>81</v>
      </c>
      <c r="C168" s="15">
        <v>8506</v>
      </c>
    </row>
    <row r="169" spans="1:3" x14ac:dyDescent="0.2">
      <c r="A169" s="15" t="s">
        <v>41</v>
      </c>
      <c r="B169" s="15" t="s">
        <v>82</v>
      </c>
      <c r="C169" s="15">
        <v>6578</v>
      </c>
    </row>
    <row r="170" spans="1:3" x14ac:dyDescent="0.2">
      <c r="A170" s="15" t="s">
        <v>42</v>
      </c>
      <c r="B170" s="15" t="s">
        <v>59</v>
      </c>
      <c r="C170" s="15">
        <v>5429</v>
      </c>
    </row>
    <row r="171" spans="1:3" x14ac:dyDescent="0.2">
      <c r="A171" s="15" t="s">
        <v>42</v>
      </c>
      <c r="B171" s="15" t="s">
        <v>60</v>
      </c>
      <c r="C171" s="15">
        <v>4303</v>
      </c>
    </row>
    <row r="172" spans="1:3" x14ac:dyDescent="0.2">
      <c r="A172" s="15" t="s">
        <v>42</v>
      </c>
      <c r="B172" s="15" t="s">
        <v>61</v>
      </c>
      <c r="C172" s="15">
        <v>3564</v>
      </c>
    </row>
    <row r="173" spans="1:3" x14ac:dyDescent="0.2">
      <c r="A173" s="15" t="s">
        <v>42</v>
      </c>
      <c r="B173" s="15" t="s">
        <v>62</v>
      </c>
      <c r="C173" s="15">
        <v>3049</v>
      </c>
    </row>
    <row r="174" spans="1:3" x14ac:dyDescent="0.2">
      <c r="A174" s="15" t="s">
        <v>42</v>
      </c>
      <c r="B174" s="15" t="s">
        <v>63</v>
      </c>
      <c r="C174" s="15">
        <v>2548</v>
      </c>
    </row>
    <row r="175" spans="1:3" x14ac:dyDescent="0.2">
      <c r="A175" s="15" t="s">
        <v>42</v>
      </c>
      <c r="B175" s="15" t="s">
        <v>64</v>
      </c>
      <c r="C175" s="15">
        <v>2223</v>
      </c>
    </row>
    <row r="176" spans="1:3" x14ac:dyDescent="0.2">
      <c r="A176" s="15" t="s">
        <v>42</v>
      </c>
      <c r="B176" s="15" t="s">
        <v>65</v>
      </c>
      <c r="C176" s="15">
        <v>2187</v>
      </c>
    </row>
    <row r="177" spans="1:3" x14ac:dyDescent="0.2">
      <c r="A177" s="15" t="s">
        <v>42</v>
      </c>
      <c r="B177" s="15" t="s">
        <v>66</v>
      </c>
      <c r="C177" s="15">
        <v>2627</v>
      </c>
    </row>
    <row r="178" spans="1:3" x14ac:dyDescent="0.2">
      <c r="A178" s="15" t="s">
        <v>42</v>
      </c>
      <c r="B178" s="15" t="s">
        <v>67</v>
      </c>
      <c r="C178" s="15">
        <v>3355</v>
      </c>
    </row>
    <row r="179" spans="1:3" x14ac:dyDescent="0.2">
      <c r="A179" s="15" t="s">
        <v>42</v>
      </c>
      <c r="B179" s="15" t="s">
        <v>68</v>
      </c>
      <c r="C179" s="15">
        <v>3938</v>
      </c>
    </row>
    <row r="180" spans="1:3" x14ac:dyDescent="0.2">
      <c r="A180" s="15" t="s">
        <v>42</v>
      </c>
      <c r="B180" s="15" t="s">
        <v>69</v>
      </c>
      <c r="C180" s="15">
        <v>4474</v>
      </c>
    </row>
    <row r="181" spans="1:3" x14ac:dyDescent="0.2">
      <c r="A181" s="15" t="s">
        <v>42</v>
      </c>
      <c r="B181" s="15" t="s">
        <v>70</v>
      </c>
      <c r="C181" s="15">
        <v>5394</v>
      </c>
    </row>
    <row r="182" spans="1:3" x14ac:dyDescent="0.2">
      <c r="A182" s="15" t="s">
        <v>42</v>
      </c>
      <c r="B182" s="15" t="s">
        <v>71</v>
      </c>
      <c r="C182" s="15">
        <v>6354</v>
      </c>
    </row>
    <row r="183" spans="1:3" x14ac:dyDescent="0.2">
      <c r="A183" s="15" t="s">
        <v>42</v>
      </c>
      <c r="B183" s="15" t="s">
        <v>72</v>
      </c>
      <c r="C183" s="15">
        <v>7169</v>
      </c>
    </row>
    <row r="184" spans="1:3" x14ac:dyDescent="0.2">
      <c r="A184" s="15" t="s">
        <v>42</v>
      </c>
      <c r="B184" s="15" t="s">
        <v>73</v>
      </c>
      <c r="C184" s="15">
        <v>8083</v>
      </c>
    </row>
    <row r="185" spans="1:3" x14ac:dyDescent="0.2">
      <c r="A185" s="15" t="s">
        <v>42</v>
      </c>
      <c r="B185" s="15" t="s">
        <v>74</v>
      </c>
      <c r="C185" s="15">
        <v>9391</v>
      </c>
    </row>
    <row r="186" spans="1:3" x14ac:dyDescent="0.2">
      <c r="A186" s="15" t="s">
        <v>42</v>
      </c>
      <c r="B186" s="15" t="s">
        <v>75</v>
      </c>
      <c r="C186" s="15">
        <v>10771</v>
      </c>
    </row>
    <row r="187" spans="1:3" x14ac:dyDescent="0.2">
      <c r="A187" s="15" t="s">
        <v>42</v>
      </c>
      <c r="B187" s="15" t="s">
        <v>76</v>
      </c>
      <c r="C187" s="15">
        <v>12989</v>
      </c>
    </row>
    <row r="188" spans="1:3" x14ac:dyDescent="0.2">
      <c r="A188" s="15" t="s">
        <v>42</v>
      </c>
      <c r="B188" s="15" t="s">
        <v>77</v>
      </c>
      <c r="C188" s="15">
        <v>14216</v>
      </c>
    </row>
    <row r="189" spans="1:3" x14ac:dyDescent="0.2">
      <c r="A189" s="15" t="s">
        <v>42</v>
      </c>
      <c r="B189" s="15" t="s">
        <v>78</v>
      </c>
      <c r="C189" s="15">
        <v>14758</v>
      </c>
    </row>
    <row r="190" spans="1:3" x14ac:dyDescent="0.2">
      <c r="A190" s="15" t="s">
        <v>42</v>
      </c>
      <c r="B190" s="15" t="s">
        <v>79</v>
      </c>
      <c r="C190" s="15">
        <v>13776</v>
      </c>
    </row>
    <row r="191" spans="1:3" x14ac:dyDescent="0.2">
      <c r="A191" s="15" t="s">
        <v>42</v>
      </c>
      <c r="B191" s="15" t="s">
        <v>80</v>
      </c>
      <c r="C191" s="15">
        <v>11477</v>
      </c>
    </row>
    <row r="192" spans="1:3" x14ac:dyDescent="0.2">
      <c r="A192" s="15" t="s">
        <v>42</v>
      </c>
      <c r="B192" s="15" t="s">
        <v>81</v>
      </c>
      <c r="C192" s="15">
        <v>8587</v>
      </c>
    </row>
    <row r="193" spans="1:3" x14ac:dyDescent="0.2">
      <c r="A193" s="15" t="s">
        <v>42</v>
      </c>
      <c r="B193" s="15" t="s">
        <v>82</v>
      </c>
      <c r="C193" s="15">
        <v>6729</v>
      </c>
    </row>
    <row r="194" spans="1:3" x14ac:dyDescent="0.2">
      <c r="A194" s="15" t="s">
        <v>43</v>
      </c>
      <c r="B194" s="15" t="s">
        <v>59</v>
      </c>
      <c r="C194" s="15">
        <v>5531</v>
      </c>
    </row>
    <row r="195" spans="1:3" x14ac:dyDescent="0.2">
      <c r="A195" s="15" t="s">
        <v>43</v>
      </c>
      <c r="B195" s="15" t="s">
        <v>60</v>
      </c>
      <c r="C195" s="15">
        <v>4379</v>
      </c>
    </row>
    <row r="196" spans="1:3" x14ac:dyDescent="0.2">
      <c r="A196" s="15" t="s">
        <v>43</v>
      </c>
      <c r="B196" s="15" t="s">
        <v>61</v>
      </c>
      <c r="C196" s="15">
        <v>3573</v>
      </c>
    </row>
    <row r="197" spans="1:3" x14ac:dyDescent="0.2">
      <c r="A197" s="15" t="s">
        <v>43</v>
      </c>
      <c r="B197" s="15" t="s">
        <v>62</v>
      </c>
      <c r="C197" s="15">
        <v>3083</v>
      </c>
    </row>
    <row r="198" spans="1:3" x14ac:dyDescent="0.2">
      <c r="A198" s="15" t="s">
        <v>43</v>
      </c>
      <c r="B198" s="15" t="s">
        <v>63</v>
      </c>
      <c r="C198" s="15">
        <v>2767</v>
      </c>
    </row>
    <row r="199" spans="1:3" x14ac:dyDescent="0.2">
      <c r="A199" s="15" t="s">
        <v>43</v>
      </c>
      <c r="B199" s="15" t="s">
        <v>64</v>
      </c>
      <c r="C199" s="15">
        <v>2302</v>
      </c>
    </row>
    <row r="200" spans="1:3" x14ac:dyDescent="0.2">
      <c r="A200" s="15" t="s">
        <v>43</v>
      </c>
      <c r="B200" s="15" t="s">
        <v>65</v>
      </c>
      <c r="C200" s="15">
        <v>2417</v>
      </c>
    </row>
    <row r="201" spans="1:3" x14ac:dyDescent="0.2">
      <c r="A201" s="15" t="s">
        <v>43</v>
      </c>
      <c r="B201" s="15" t="s">
        <v>66</v>
      </c>
      <c r="C201" s="15">
        <v>2953</v>
      </c>
    </row>
    <row r="202" spans="1:3" x14ac:dyDescent="0.2">
      <c r="A202" s="15" t="s">
        <v>43</v>
      </c>
      <c r="B202" s="15" t="s">
        <v>67</v>
      </c>
      <c r="C202" s="15">
        <v>3697</v>
      </c>
    </row>
    <row r="203" spans="1:3" x14ac:dyDescent="0.2">
      <c r="A203" s="15" t="s">
        <v>43</v>
      </c>
      <c r="B203" s="15" t="s">
        <v>68</v>
      </c>
      <c r="C203" s="15">
        <v>4369</v>
      </c>
    </row>
    <row r="204" spans="1:3" x14ac:dyDescent="0.2">
      <c r="A204" s="15" t="s">
        <v>43</v>
      </c>
      <c r="B204" s="15" t="s">
        <v>69</v>
      </c>
      <c r="C204" s="15">
        <v>5106</v>
      </c>
    </row>
    <row r="205" spans="1:3" x14ac:dyDescent="0.2">
      <c r="A205" s="15" t="s">
        <v>43</v>
      </c>
      <c r="B205" s="15" t="s">
        <v>70</v>
      </c>
      <c r="C205" s="15">
        <v>6203</v>
      </c>
    </row>
    <row r="206" spans="1:3" x14ac:dyDescent="0.2">
      <c r="A206" s="15" t="s">
        <v>43</v>
      </c>
      <c r="B206" s="15" t="s">
        <v>71</v>
      </c>
      <c r="C206" s="15">
        <v>7405</v>
      </c>
    </row>
    <row r="207" spans="1:3" x14ac:dyDescent="0.2">
      <c r="A207" s="15" t="s">
        <v>43</v>
      </c>
      <c r="B207" s="15" t="s">
        <v>72</v>
      </c>
      <c r="C207" s="15">
        <v>8343</v>
      </c>
    </row>
    <row r="208" spans="1:3" x14ac:dyDescent="0.2">
      <c r="A208" s="15" t="s">
        <v>43</v>
      </c>
      <c r="B208" s="15" t="s">
        <v>73</v>
      </c>
      <c r="C208" s="15">
        <v>9532</v>
      </c>
    </row>
    <row r="209" spans="1:3" x14ac:dyDescent="0.2">
      <c r="A209" s="15" t="s">
        <v>43</v>
      </c>
      <c r="B209" s="15" t="s">
        <v>74</v>
      </c>
      <c r="C209" s="15">
        <v>10860</v>
      </c>
    </row>
    <row r="210" spans="1:3" x14ac:dyDescent="0.2">
      <c r="A210" s="15" t="s">
        <v>43</v>
      </c>
      <c r="B210" s="15" t="s">
        <v>75</v>
      </c>
      <c r="C210" s="15">
        <v>12500</v>
      </c>
    </row>
    <row r="211" spans="1:3" x14ac:dyDescent="0.2">
      <c r="A211" s="15" t="s">
        <v>43</v>
      </c>
      <c r="B211" s="15" t="s">
        <v>76</v>
      </c>
      <c r="C211" s="15">
        <v>14429</v>
      </c>
    </row>
    <row r="212" spans="1:3" x14ac:dyDescent="0.2">
      <c r="A212" s="15" t="s">
        <v>43</v>
      </c>
      <c r="B212" s="15" t="s">
        <v>77</v>
      </c>
      <c r="C212" s="15">
        <v>15502</v>
      </c>
    </row>
    <row r="213" spans="1:3" x14ac:dyDescent="0.2">
      <c r="A213" s="15" t="s">
        <v>43</v>
      </c>
      <c r="B213" s="15" t="s">
        <v>78</v>
      </c>
      <c r="C213" s="15">
        <v>15556</v>
      </c>
    </row>
    <row r="214" spans="1:3" x14ac:dyDescent="0.2">
      <c r="A214" s="15" t="s">
        <v>43</v>
      </c>
      <c r="B214" s="15" t="s">
        <v>79</v>
      </c>
      <c r="C214" s="15">
        <v>14156</v>
      </c>
    </row>
    <row r="215" spans="1:3" x14ac:dyDescent="0.2">
      <c r="A215" s="15" t="s">
        <v>43</v>
      </c>
      <c r="B215" s="15" t="s">
        <v>80</v>
      </c>
      <c r="C215" s="15">
        <v>12218</v>
      </c>
    </row>
    <row r="216" spans="1:3" x14ac:dyDescent="0.2">
      <c r="A216" s="15" t="s">
        <v>43</v>
      </c>
      <c r="B216" s="15" t="s">
        <v>81</v>
      </c>
      <c r="C216" s="15">
        <v>9180</v>
      </c>
    </row>
    <row r="217" spans="1:3" x14ac:dyDescent="0.2">
      <c r="A217" s="15" t="s">
        <v>43</v>
      </c>
      <c r="B217" s="15" t="s">
        <v>82</v>
      </c>
      <c r="C217" s="15">
        <v>6899</v>
      </c>
    </row>
    <row r="218" spans="1:3" x14ac:dyDescent="0.2">
      <c r="A218" s="15" t="s">
        <v>44</v>
      </c>
      <c r="B218" s="15" t="s">
        <v>59</v>
      </c>
      <c r="C218" s="15">
        <v>4930</v>
      </c>
    </row>
    <row r="219" spans="1:3" x14ac:dyDescent="0.2">
      <c r="A219" s="15" t="s">
        <v>44</v>
      </c>
      <c r="B219" s="15" t="s">
        <v>60</v>
      </c>
      <c r="C219" s="15">
        <v>4044</v>
      </c>
    </row>
    <row r="220" spans="1:3" x14ac:dyDescent="0.2">
      <c r="A220" s="15" t="s">
        <v>44</v>
      </c>
      <c r="B220" s="15" t="s">
        <v>61</v>
      </c>
      <c r="C220" s="15">
        <v>3217</v>
      </c>
    </row>
    <row r="221" spans="1:3" x14ac:dyDescent="0.2">
      <c r="A221" s="15" t="s">
        <v>44</v>
      </c>
      <c r="B221" s="15" t="s">
        <v>62</v>
      </c>
      <c r="C221" s="15">
        <v>2736</v>
      </c>
    </row>
    <row r="222" spans="1:3" x14ac:dyDescent="0.2">
      <c r="A222" s="15" t="s">
        <v>44</v>
      </c>
      <c r="B222" s="15" t="s">
        <v>63</v>
      </c>
      <c r="C222" s="15">
        <v>2288</v>
      </c>
    </row>
    <row r="223" spans="1:3" x14ac:dyDescent="0.2">
      <c r="A223" s="15" t="s">
        <v>44</v>
      </c>
      <c r="B223" s="15" t="s">
        <v>64</v>
      </c>
      <c r="C223" s="15">
        <v>2065</v>
      </c>
    </row>
    <row r="224" spans="1:3" x14ac:dyDescent="0.2">
      <c r="A224" s="15" t="s">
        <v>44</v>
      </c>
      <c r="B224" s="15" t="s">
        <v>65</v>
      </c>
      <c r="C224" s="15">
        <v>2033</v>
      </c>
    </row>
    <row r="225" spans="1:3" x14ac:dyDescent="0.2">
      <c r="A225" s="15" t="s">
        <v>44</v>
      </c>
      <c r="B225" s="15" t="s">
        <v>66</v>
      </c>
      <c r="C225" s="15">
        <v>2323</v>
      </c>
    </row>
    <row r="226" spans="1:3" x14ac:dyDescent="0.2">
      <c r="A226" s="15" t="s">
        <v>44</v>
      </c>
      <c r="B226" s="15" t="s">
        <v>67</v>
      </c>
      <c r="C226" s="15">
        <v>3073</v>
      </c>
    </row>
    <row r="227" spans="1:3" x14ac:dyDescent="0.2">
      <c r="A227" s="15" t="s">
        <v>44</v>
      </c>
      <c r="B227" s="15" t="s">
        <v>68</v>
      </c>
      <c r="C227" s="15">
        <v>3504</v>
      </c>
    </row>
    <row r="228" spans="1:3" x14ac:dyDescent="0.2">
      <c r="A228" s="15" t="s">
        <v>44</v>
      </c>
      <c r="B228" s="15" t="s">
        <v>69</v>
      </c>
      <c r="C228" s="15">
        <v>4223</v>
      </c>
    </row>
    <row r="229" spans="1:3" x14ac:dyDescent="0.2">
      <c r="A229" s="15" t="s">
        <v>44</v>
      </c>
      <c r="B229" s="15" t="s">
        <v>70</v>
      </c>
      <c r="C229" s="15">
        <v>5073</v>
      </c>
    </row>
    <row r="230" spans="1:3" x14ac:dyDescent="0.2">
      <c r="A230" s="15" t="s">
        <v>44</v>
      </c>
      <c r="B230" s="15" t="s">
        <v>71</v>
      </c>
      <c r="C230" s="15">
        <v>6108</v>
      </c>
    </row>
    <row r="231" spans="1:3" x14ac:dyDescent="0.2">
      <c r="A231" s="15" t="s">
        <v>44</v>
      </c>
      <c r="B231" s="15" t="s">
        <v>72</v>
      </c>
      <c r="C231" s="15">
        <v>6854</v>
      </c>
    </row>
    <row r="232" spans="1:3" x14ac:dyDescent="0.2">
      <c r="A232" s="15" t="s">
        <v>44</v>
      </c>
      <c r="B232" s="15" t="s">
        <v>73</v>
      </c>
      <c r="C232" s="15">
        <v>7743</v>
      </c>
    </row>
    <row r="233" spans="1:3" x14ac:dyDescent="0.2">
      <c r="A233" s="15" t="s">
        <v>44</v>
      </c>
      <c r="B233" s="15" t="s">
        <v>74</v>
      </c>
      <c r="C233" s="15">
        <v>8960</v>
      </c>
    </row>
    <row r="234" spans="1:3" x14ac:dyDescent="0.2">
      <c r="A234" s="15" t="s">
        <v>44</v>
      </c>
      <c r="B234" s="15" t="s">
        <v>75</v>
      </c>
      <c r="C234" s="15">
        <v>10197</v>
      </c>
    </row>
    <row r="235" spans="1:3" x14ac:dyDescent="0.2">
      <c r="A235" s="15" t="s">
        <v>44</v>
      </c>
      <c r="B235" s="15" t="s">
        <v>76</v>
      </c>
      <c r="C235" s="15">
        <v>11950</v>
      </c>
    </row>
    <row r="236" spans="1:3" x14ac:dyDescent="0.2">
      <c r="A236" s="15" t="s">
        <v>44</v>
      </c>
      <c r="B236" s="15" t="s">
        <v>77</v>
      </c>
      <c r="C236" s="15">
        <v>13273</v>
      </c>
    </row>
    <row r="237" spans="1:3" x14ac:dyDescent="0.2">
      <c r="A237" s="15" t="s">
        <v>44</v>
      </c>
      <c r="B237" s="15" t="s">
        <v>78</v>
      </c>
      <c r="C237" s="15">
        <v>13117</v>
      </c>
    </row>
    <row r="238" spans="1:3" x14ac:dyDescent="0.2">
      <c r="A238" s="15" t="s">
        <v>44</v>
      </c>
      <c r="B238" s="15" t="s">
        <v>79</v>
      </c>
      <c r="C238" s="15">
        <v>12513</v>
      </c>
    </row>
    <row r="239" spans="1:3" x14ac:dyDescent="0.2">
      <c r="A239" s="15" t="s">
        <v>44</v>
      </c>
      <c r="B239" s="15" t="s">
        <v>80</v>
      </c>
      <c r="C239" s="15">
        <v>10337</v>
      </c>
    </row>
    <row r="240" spans="1:3" x14ac:dyDescent="0.2">
      <c r="A240" s="15" t="s">
        <v>44</v>
      </c>
      <c r="B240" s="15" t="s">
        <v>81</v>
      </c>
      <c r="C240" s="15">
        <v>7645</v>
      </c>
    </row>
    <row r="241" spans="1:3" x14ac:dyDescent="0.2">
      <c r="A241" s="15" t="s">
        <v>44</v>
      </c>
      <c r="B241" s="15" t="s">
        <v>82</v>
      </c>
      <c r="C241" s="15">
        <v>5984</v>
      </c>
    </row>
    <row r="242" spans="1:3" x14ac:dyDescent="0.2">
      <c r="A242" s="15" t="s">
        <v>83</v>
      </c>
      <c r="B242" s="15" t="s">
        <v>59</v>
      </c>
      <c r="C242" s="15">
        <v>4792</v>
      </c>
    </row>
    <row r="243" spans="1:3" x14ac:dyDescent="0.2">
      <c r="A243" s="15" t="s">
        <v>83</v>
      </c>
      <c r="B243" s="15" t="s">
        <v>60</v>
      </c>
      <c r="C243" s="15">
        <v>3612</v>
      </c>
    </row>
    <row r="244" spans="1:3" x14ac:dyDescent="0.2">
      <c r="A244" s="15" t="s">
        <v>83</v>
      </c>
      <c r="B244" s="15" t="s">
        <v>61</v>
      </c>
      <c r="C244" s="15">
        <v>3036</v>
      </c>
    </row>
    <row r="245" spans="1:3" x14ac:dyDescent="0.2">
      <c r="A245" s="15" t="s">
        <v>83</v>
      </c>
      <c r="B245" s="15" t="s">
        <v>62</v>
      </c>
      <c r="C245" s="15">
        <v>2380</v>
      </c>
    </row>
    <row r="246" spans="1:3" x14ac:dyDescent="0.2">
      <c r="A246" s="15" t="s">
        <v>83</v>
      </c>
      <c r="B246" s="15" t="s">
        <v>63</v>
      </c>
      <c r="C246" s="15">
        <v>2039</v>
      </c>
    </row>
    <row r="247" spans="1:3" x14ac:dyDescent="0.2">
      <c r="A247" s="15" t="s">
        <v>83</v>
      </c>
      <c r="B247" s="15" t="s">
        <v>64</v>
      </c>
      <c r="C247" s="15">
        <v>1881</v>
      </c>
    </row>
    <row r="248" spans="1:3" x14ac:dyDescent="0.2">
      <c r="A248" s="15" t="s">
        <v>83</v>
      </c>
      <c r="B248" s="15" t="s">
        <v>65</v>
      </c>
      <c r="C248" s="15">
        <v>1946</v>
      </c>
    </row>
    <row r="249" spans="1:3" x14ac:dyDescent="0.2">
      <c r="A249" s="15" t="s">
        <v>83</v>
      </c>
      <c r="B249" s="15" t="s">
        <v>66</v>
      </c>
      <c r="C249" s="15">
        <v>2305</v>
      </c>
    </row>
    <row r="250" spans="1:3" x14ac:dyDescent="0.2">
      <c r="A250" s="15" t="s">
        <v>83</v>
      </c>
      <c r="B250" s="15" t="s">
        <v>67</v>
      </c>
      <c r="C250" s="15">
        <v>2713</v>
      </c>
    </row>
    <row r="251" spans="1:3" x14ac:dyDescent="0.2">
      <c r="A251" s="15" t="s">
        <v>83</v>
      </c>
      <c r="B251" s="15" t="s">
        <v>68</v>
      </c>
      <c r="C251" s="15">
        <v>3529</v>
      </c>
    </row>
    <row r="252" spans="1:3" x14ac:dyDescent="0.2">
      <c r="A252" s="15" t="s">
        <v>83</v>
      </c>
      <c r="B252" s="15" t="s">
        <v>69</v>
      </c>
      <c r="C252" s="15">
        <v>4205</v>
      </c>
    </row>
    <row r="253" spans="1:3" x14ac:dyDescent="0.2">
      <c r="A253" s="15" t="s">
        <v>83</v>
      </c>
      <c r="B253" s="15" t="s">
        <v>70</v>
      </c>
      <c r="C253" s="15">
        <v>5062</v>
      </c>
    </row>
    <row r="254" spans="1:3" x14ac:dyDescent="0.2">
      <c r="A254" s="15" t="s">
        <v>83</v>
      </c>
      <c r="B254" s="15" t="s">
        <v>71</v>
      </c>
      <c r="C254" s="15">
        <v>5922</v>
      </c>
    </row>
    <row r="255" spans="1:3" x14ac:dyDescent="0.2">
      <c r="A255" s="15" t="s">
        <v>83</v>
      </c>
      <c r="B255" s="15" t="s">
        <v>72</v>
      </c>
      <c r="C255" s="15">
        <v>6893</v>
      </c>
    </row>
    <row r="256" spans="1:3" x14ac:dyDescent="0.2">
      <c r="A256" s="15" t="s">
        <v>83</v>
      </c>
      <c r="B256" s="15" t="s">
        <v>73</v>
      </c>
      <c r="C256" s="15">
        <v>7682</v>
      </c>
    </row>
    <row r="257" spans="1:3" x14ac:dyDescent="0.2">
      <c r="A257" s="15" t="s">
        <v>83</v>
      </c>
      <c r="B257" s="15" t="s">
        <v>74</v>
      </c>
      <c r="C257" s="15">
        <v>8744</v>
      </c>
    </row>
    <row r="258" spans="1:3" x14ac:dyDescent="0.2">
      <c r="A258" s="15" t="s">
        <v>83</v>
      </c>
      <c r="B258" s="15" t="s">
        <v>75</v>
      </c>
      <c r="C258" s="15">
        <v>10202</v>
      </c>
    </row>
    <row r="259" spans="1:3" x14ac:dyDescent="0.2">
      <c r="A259" s="15" t="s">
        <v>83</v>
      </c>
      <c r="B259" s="15" t="s">
        <v>76</v>
      </c>
      <c r="C259" s="15">
        <v>11860</v>
      </c>
    </row>
    <row r="260" spans="1:3" x14ac:dyDescent="0.2">
      <c r="A260" s="15" t="s">
        <v>83</v>
      </c>
      <c r="B260" s="15" t="s">
        <v>77</v>
      </c>
      <c r="C260" s="15">
        <v>12675</v>
      </c>
    </row>
    <row r="261" spans="1:3" x14ac:dyDescent="0.2">
      <c r="A261" s="15" t="s">
        <v>83</v>
      </c>
      <c r="B261" s="15" t="s">
        <v>78</v>
      </c>
      <c r="C261" s="15">
        <v>12807</v>
      </c>
    </row>
    <row r="262" spans="1:3" x14ac:dyDescent="0.2">
      <c r="A262" s="15" t="s">
        <v>83</v>
      </c>
      <c r="B262" s="15" t="s">
        <v>79</v>
      </c>
      <c r="C262" s="15">
        <v>12257</v>
      </c>
    </row>
    <row r="263" spans="1:3" x14ac:dyDescent="0.2">
      <c r="A263" s="15" t="s">
        <v>83</v>
      </c>
      <c r="B263" s="15" t="s">
        <v>80</v>
      </c>
      <c r="C263" s="15">
        <v>10373</v>
      </c>
    </row>
    <row r="264" spans="1:3" x14ac:dyDescent="0.2">
      <c r="A264" s="15" t="s">
        <v>83</v>
      </c>
      <c r="B264" s="15" t="s">
        <v>81</v>
      </c>
      <c r="C264" s="15">
        <v>8197</v>
      </c>
    </row>
    <row r="265" spans="1:3" x14ac:dyDescent="0.2">
      <c r="A265" s="15" t="s">
        <v>83</v>
      </c>
      <c r="B265" s="15" t="s">
        <v>82</v>
      </c>
      <c r="C265" s="15">
        <v>6002</v>
      </c>
    </row>
    <row r="266" spans="1:3" x14ac:dyDescent="0.2">
      <c r="A266" s="15" t="s">
        <v>99</v>
      </c>
      <c r="B266" s="15" t="s">
        <v>59</v>
      </c>
      <c r="C266" s="15">
        <v>4475</v>
      </c>
    </row>
    <row r="267" spans="1:3" x14ac:dyDescent="0.2">
      <c r="A267" s="15" t="s">
        <v>99</v>
      </c>
      <c r="B267" s="15" t="s">
        <v>60</v>
      </c>
      <c r="C267" s="15">
        <v>3616</v>
      </c>
    </row>
    <row r="268" spans="1:3" x14ac:dyDescent="0.2">
      <c r="A268" s="15" t="s">
        <v>99</v>
      </c>
      <c r="B268" s="15" t="s">
        <v>61</v>
      </c>
      <c r="C268" s="15">
        <v>2865</v>
      </c>
    </row>
    <row r="269" spans="1:3" x14ac:dyDescent="0.2">
      <c r="A269" s="15" t="s">
        <v>99</v>
      </c>
      <c r="B269" s="15" t="s">
        <v>62</v>
      </c>
      <c r="C269" s="15">
        <v>2404</v>
      </c>
    </row>
    <row r="270" spans="1:3" x14ac:dyDescent="0.2">
      <c r="A270" s="15" t="s">
        <v>99</v>
      </c>
      <c r="B270" s="15" t="s">
        <v>63</v>
      </c>
      <c r="C270" s="15">
        <v>2061</v>
      </c>
    </row>
    <row r="271" spans="1:3" x14ac:dyDescent="0.2">
      <c r="A271" s="15" t="s">
        <v>99</v>
      </c>
      <c r="B271" s="15" t="s">
        <v>64</v>
      </c>
      <c r="C271" s="15">
        <v>1780</v>
      </c>
    </row>
    <row r="272" spans="1:3" x14ac:dyDescent="0.2">
      <c r="A272" s="15" t="s">
        <v>99</v>
      </c>
      <c r="B272" s="15" t="s">
        <v>65</v>
      </c>
      <c r="C272" s="15">
        <v>1900</v>
      </c>
    </row>
    <row r="273" spans="1:3" x14ac:dyDescent="0.2">
      <c r="A273" s="15" t="s">
        <v>99</v>
      </c>
      <c r="B273" s="15" t="s">
        <v>66</v>
      </c>
      <c r="C273" s="15">
        <v>2179</v>
      </c>
    </row>
    <row r="274" spans="1:3" x14ac:dyDescent="0.2">
      <c r="A274" s="15" t="s">
        <v>99</v>
      </c>
      <c r="B274" s="15" t="s">
        <v>67</v>
      </c>
      <c r="C274" s="15">
        <v>2751</v>
      </c>
    </row>
    <row r="275" spans="1:3" x14ac:dyDescent="0.2">
      <c r="A275" s="15" t="s">
        <v>99</v>
      </c>
      <c r="B275" s="15" t="s">
        <v>68</v>
      </c>
      <c r="C275" s="15">
        <v>3358</v>
      </c>
    </row>
    <row r="276" spans="1:3" x14ac:dyDescent="0.2">
      <c r="A276" s="15" t="s">
        <v>99</v>
      </c>
      <c r="B276" s="15" t="s">
        <v>69</v>
      </c>
      <c r="C276" s="15">
        <v>4005</v>
      </c>
    </row>
    <row r="277" spans="1:3" x14ac:dyDescent="0.2">
      <c r="A277" s="15" t="s">
        <v>99</v>
      </c>
      <c r="B277" s="15" t="s">
        <v>70</v>
      </c>
      <c r="C277" s="15">
        <v>4797</v>
      </c>
    </row>
    <row r="278" spans="1:3" x14ac:dyDescent="0.2">
      <c r="A278" s="15" t="s">
        <v>99</v>
      </c>
      <c r="B278" s="15" t="s">
        <v>71</v>
      </c>
      <c r="C278" s="15">
        <v>5816</v>
      </c>
    </row>
    <row r="279" spans="1:3" x14ac:dyDescent="0.2">
      <c r="A279" s="15" t="s">
        <v>99</v>
      </c>
      <c r="B279" s="15" t="s">
        <v>72</v>
      </c>
      <c r="C279" s="15">
        <v>6763</v>
      </c>
    </row>
    <row r="280" spans="1:3" x14ac:dyDescent="0.2">
      <c r="A280" s="15" t="s">
        <v>99</v>
      </c>
      <c r="B280" s="15" t="s">
        <v>73</v>
      </c>
      <c r="C280" s="15">
        <v>7615</v>
      </c>
    </row>
    <row r="281" spans="1:3" x14ac:dyDescent="0.2">
      <c r="A281" s="15" t="s">
        <v>99</v>
      </c>
      <c r="B281" s="15" t="s">
        <v>74</v>
      </c>
      <c r="C281" s="15">
        <v>8809</v>
      </c>
    </row>
    <row r="282" spans="1:3" x14ac:dyDescent="0.2">
      <c r="A282" s="15" t="s">
        <v>99</v>
      </c>
      <c r="B282" s="15" t="s">
        <v>75</v>
      </c>
      <c r="C282" s="15">
        <v>10793</v>
      </c>
    </row>
    <row r="283" spans="1:3" x14ac:dyDescent="0.2">
      <c r="A283" s="15" t="s">
        <v>99</v>
      </c>
      <c r="B283" s="15" t="s">
        <v>76</v>
      </c>
      <c r="C283" s="15">
        <v>12603</v>
      </c>
    </row>
    <row r="284" spans="1:3" x14ac:dyDescent="0.2">
      <c r="A284" s="15" t="s">
        <v>99</v>
      </c>
      <c r="B284" s="15" t="s">
        <v>77</v>
      </c>
      <c r="C284" s="15">
        <v>13991</v>
      </c>
    </row>
    <row r="285" spans="1:3" x14ac:dyDescent="0.2">
      <c r="A285" s="15" t="s">
        <v>99</v>
      </c>
      <c r="B285" s="15" t="s">
        <v>78</v>
      </c>
      <c r="C285" s="15">
        <v>14072</v>
      </c>
    </row>
    <row r="286" spans="1:3" x14ac:dyDescent="0.2">
      <c r="A286" s="15" t="s">
        <v>99</v>
      </c>
      <c r="B286" s="15" t="s">
        <v>79</v>
      </c>
      <c r="C286" s="15">
        <v>13031</v>
      </c>
    </row>
    <row r="287" spans="1:3" x14ac:dyDescent="0.2">
      <c r="A287" s="15" t="s">
        <v>99</v>
      </c>
      <c r="B287" s="15" t="s">
        <v>80</v>
      </c>
      <c r="C287" s="15">
        <v>9926</v>
      </c>
    </row>
    <row r="288" spans="1:3" x14ac:dyDescent="0.2">
      <c r="A288" s="15" t="s">
        <v>99</v>
      </c>
      <c r="B288" s="15" t="s">
        <v>81</v>
      </c>
      <c r="C288" s="15">
        <v>7474</v>
      </c>
    </row>
    <row r="289" spans="1:3" x14ac:dyDescent="0.2">
      <c r="A289" s="15" t="s">
        <v>99</v>
      </c>
      <c r="B289" s="15" t="s">
        <v>82</v>
      </c>
      <c r="C289" s="15">
        <v>5576</v>
      </c>
    </row>
    <row r="290" spans="1:3" x14ac:dyDescent="0.2">
      <c r="A290" s="15" t="s">
        <v>100</v>
      </c>
      <c r="B290" s="15" t="s">
        <v>59</v>
      </c>
      <c r="C290" s="15">
        <v>4786</v>
      </c>
    </row>
    <row r="291" spans="1:3" x14ac:dyDescent="0.2">
      <c r="A291" s="15" t="s">
        <v>100</v>
      </c>
      <c r="B291" s="15" t="s">
        <v>60</v>
      </c>
      <c r="C291" s="15">
        <v>3699</v>
      </c>
    </row>
    <row r="292" spans="1:3" x14ac:dyDescent="0.2">
      <c r="A292" s="15" t="s">
        <v>100</v>
      </c>
      <c r="B292" s="15" t="s">
        <v>61</v>
      </c>
      <c r="C292" s="15">
        <v>3061</v>
      </c>
    </row>
    <row r="293" spans="1:3" x14ac:dyDescent="0.2">
      <c r="A293" s="15" t="s">
        <v>100</v>
      </c>
      <c r="B293" s="15" t="s">
        <v>62</v>
      </c>
      <c r="C293" s="15">
        <v>2548</v>
      </c>
    </row>
    <row r="294" spans="1:3" x14ac:dyDescent="0.2">
      <c r="A294" s="15" t="s">
        <v>100</v>
      </c>
      <c r="B294" s="15" t="s">
        <v>63</v>
      </c>
      <c r="C294" s="15">
        <v>2265</v>
      </c>
    </row>
    <row r="295" spans="1:3" x14ac:dyDescent="0.2">
      <c r="A295" s="15" t="s">
        <v>100</v>
      </c>
      <c r="B295" s="15" t="s">
        <v>64</v>
      </c>
      <c r="C295" s="15">
        <v>2096</v>
      </c>
    </row>
    <row r="296" spans="1:3" x14ac:dyDescent="0.2">
      <c r="A296" s="15" t="s">
        <v>100</v>
      </c>
      <c r="B296" s="15" t="s">
        <v>65</v>
      </c>
      <c r="C296" s="15">
        <v>2324</v>
      </c>
    </row>
    <row r="297" spans="1:3" x14ac:dyDescent="0.2">
      <c r="A297" s="15" t="s">
        <v>100</v>
      </c>
      <c r="B297" s="15" t="s">
        <v>66</v>
      </c>
      <c r="C297" s="15">
        <v>2766</v>
      </c>
    </row>
    <row r="298" spans="1:3" x14ac:dyDescent="0.2">
      <c r="A298" s="15" t="s">
        <v>100</v>
      </c>
      <c r="B298" s="15" t="s">
        <v>67</v>
      </c>
      <c r="C298" s="15">
        <v>3516</v>
      </c>
    </row>
    <row r="299" spans="1:3" x14ac:dyDescent="0.2">
      <c r="A299" s="15" t="s">
        <v>100</v>
      </c>
      <c r="B299" s="15" t="s">
        <v>68</v>
      </c>
      <c r="C299" s="15">
        <v>4070</v>
      </c>
    </row>
    <row r="300" spans="1:3" x14ac:dyDescent="0.2">
      <c r="A300" s="15" t="s">
        <v>100</v>
      </c>
      <c r="B300" s="15" t="s">
        <v>69</v>
      </c>
      <c r="C300" s="15">
        <v>4904</v>
      </c>
    </row>
    <row r="301" spans="1:3" x14ac:dyDescent="0.2">
      <c r="A301" s="15" t="s">
        <v>100</v>
      </c>
      <c r="B301" s="15" t="s">
        <v>70</v>
      </c>
      <c r="C301" s="15">
        <v>5780</v>
      </c>
    </row>
    <row r="302" spans="1:3" x14ac:dyDescent="0.2">
      <c r="A302" s="15" t="s">
        <v>100</v>
      </c>
      <c r="B302" s="15" t="s">
        <v>71</v>
      </c>
      <c r="C302" s="15">
        <v>7246</v>
      </c>
    </row>
    <row r="303" spans="1:3" x14ac:dyDescent="0.2">
      <c r="A303" s="15" t="s">
        <v>100</v>
      </c>
      <c r="B303" s="15" t="s">
        <v>72</v>
      </c>
      <c r="C303" s="15">
        <v>8408</v>
      </c>
    </row>
    <row r="304" spans="1:3" x14ac:dyDescent="0.2">
      <c r="A304" s="15" t="s">
        <v>100</v>
      </c>
      <c r="B304" s="15" t="s">
        <v>73</v>
      </c>
      <c r="C304" s="15">
        <v>9575</v>
      </c>
    </row>
    <row r="305" spans="1:3" x14ac:dyDescent="0.2">
      <c r="A305" s="15" t="s">
        <v>100</v>
      </c>
      <c r="B305" s="15" t="s">
        <v>74</v>
      </c>
      <c r="C305" s="15">
        <v>11251</v>
      </c>
    </row>
    <row r="306" spans="1:3" x14ac:dyDescent="0.2">
      <c r="A306" s="15" t="s">
        <v>100</v>
      </c>
      <c r="B306" s="15" t="s">
        <v>75</v>
      </c>
      <c r="C306" s="15">
        <v>13257</v>
      </c>
    </row>
    <row r="307" spans="1:3" x14ac:dyDescent="0.2">
      <c r="A307" s="15" t="s">
        <v>100</v>
      </c>
      <c r="B307" s="15" t="s">
        <v>76</v>
      </c>
      <c r="C307" s="15">
        <v>15160</v>
      </c>
    </row>
    <row r="308" spans="1:3" x14ac:dyDescent="0.2">
      <c r="A308" s="15" t="s">
        <v>100</v>
      </c>
      <c r="B308" s="15" t="s">
        <v>77</v>
      </c>
      <c r="C308" s="15">
        <v>16084</v>
      </c>
    </row>
    <row r="309" spans="1:3" x14ac:dyDescent="0.2">
      <c r="A309" s="15" t="s">
        <v>100</v>
      </c>
      <c r="B309" s="15" t="s">
        <v>78</v>
      </c>
      <c r="C309" s="15">
        <v>16160</v>
      </c>
    </row>
    <row r="310" spans="1:3" x14ac:dyDescent="0.2">
      <c r="A310" s="15" t="s">
        <v>100</v>
      </c>
      <c r="B310" s="15" t="s">
        <v>79</v>
      </c>
      <c r="C310" s="15">
        <v>14580</v>
      </c>
    </row>
    <row r="311" spans="1:3" x14ac:dyDescent="0.2">
      <c r="A311" s="15" t="s">
        <v>100</v>
      </c>
      <c r="B311" s="15" t="s">
        <v>80</v>
      </c>
      <c r="C311" s="15">
        <v>11602</v>
      </c>
    </row>
    <row r="312" spans="1:3" x14ac:dyDescent="0.2">
      <c r="A312" s="15" t="s">
        <v>100</v>
      </c>
      <c r="B312" s="15" t="s">
        <v>81</v>
      </c>
      <c r="C312" s="15">
        <v>8019</v>
      </c>
    </row>
    <row r="313" spans="1:3" x14ac:dyDescent="0.2">
      <c r="A313" s="15" t="s">
        <v>100</v>
      </c>
      <c r="B313" s="15" t="s">
        <v>82</v>
      </c>
      <c r="C313" s="15">
        <v>5722</v>
      </c>
    </row>
    <row r="314" spans="1:3" x14ac:dyDescent="0.2">
      <c r="A314" s="15" t="s">
        <v>101</v>
      </c>
      <c r="B314" s="15" t="s">
        <v>59</v>
      </c>
      <c r="C314" s="15">
        <v>4413</v>
      </c>
    </row>
    <row r="315" spans="1:3" x14ac:dyDescent="0.2">
      <c r="A315" s="15" t="s">
        <v>101</v>
      </c>
      <c r="B315" s="15" t="s">
        <v>60</v>
      </c>
      <c r="C315" s="15">
        <v>3368</v>
      </c>
    </row>
    <row r="316" spans="1:3" x14ac:dyDescent="0.2">
      <c r="A316" s="15" t="s">
        <v>101</v>
      </c>
      <c r="B316" s="15" t="s">
        <v>61</v>
      </c>
      <c r="C316" s="15">
        <v>2620</v>
      </c>
    </row>
    <row r="317" spans="1:3" x14ac:dyDescent="0.2">
      <c r="A317" s="15" t="s">
        <v>101</v>
      </c>
      <c r="B317" s="15" t="s">
        <v>62</v>
      </c>
      <c r="C317" s="15">
        <v>2244</v>
      </c>
    </row>
    <row r="318" spans="1:3" x14ac:dyDescent="0.2">
      <c r="A318" s="15" t="s">
        <v>101</v>
      </c>
      <c r="B318" s="15" t="s">
        <v>63</v>
      </c>
      <c r="C318" s="15">
        <v>1912</v>
      </c>
    </row>
    <row r="319" spans="1:3" x14ac:dyDescent="0.2">
      <c r="A319" s="15" t="s">
        <v>101</v>
      </c>
      <c r="B319" s="15" t="s">
        <v>64</v>
      </c>
      <c r="C319" s="15">
        <v>1733</v>
      </c>
    </row>
    <row r="320" spans="1:3" x14ac:dyDescent="0.2">
      <c r="A320" s="15" t="s">
        <v>101</v>
      </c>
      <c r="B320" s="15" t="s">
        <v>65</v>
      </c>
      <c r="C320" s="15">
        <v>1888</v>
      </c>
    </row>
    <row r="321" spans="1:3" x14ac:dyDescent="0.2">
      <c r="A321" s="15" t="s">
        <v>101</v>
      </c>
      <c r="B321" s="15" t="s">
        <v>66</v>
      </c>
      <c r="C321" s="15">
        <v>2245</v>
      </c>
    </row>
    <row r="322" spans="1:3" x14ac:dyDescent="0.2">
      <c r="A322" s="15" t="s">
        <v>101</v>
      </c>
      <c r="B322" s="15" t="s">
        <v>67</v>
      </c>
      <c r="C322" s="15">
        <v>2836</v>
      </c>
    </row>
    <row r="323" spans="1:3" x14ac:dyDescent="0.2">
      <c r="A323" s="15" t="s">
        <v>101</v>
      </c>
      <c r="B323" s="15" t="s">
        <v>68</v>
      </c>
      <c r="C323" s="15">
        <v>3315</v>
      </c>
    </row>
    <row r="324" spans="1:3" x14ac:dyDescent="0.2">
      <c r="A324" s="15" t="s">
        <v>101</v>
      </c>
      <c r="B324" s="15" t="s">
        <v>69</v>
      </c>
      <c r="C324" s="15">
        <v>3838</v>
      </c>
    </row>
    <row r="325" spans="1:3" x14ac:dyDescent="0.2">
      <c r="A325" s="15" t="s">
        <v>101</v>
      </c>
      <c r="B325" s="15" t="s">
        <v>70</v>
      </c>
      <c r="C325" s="15">
        <v>4608</v>
      </c>
    </row>
    <row r="326" spans="1:3" x14ac:dyDescent="0.2">
      <c r="A326" s="15" t="s">
        <v>101</v>
      </c>
      <c r="B326" s="15" t="s">
        <v>71</v>
      </c>
      <c r="C326" s="15">
        <v>5389</v>
      </c>
    </row>
    <row r="327" spans="1:3" x14ac:dyDescent="0.2">
      <c r="A327" s="15" t="s">
        <v>101</v>
      </c>
      <c r="B327" s="15" t="s">
        <v>72</v>
      </c>
      <c r="C327" s="15">
        <v>6226</v>
      </c>
    </row>
    <row r="328" spans="1:3" x14ac:dyDescent="0.2">
      <c r="A328" s="15" t="s">
        <v>101</v>
      </c>
      <c r="B328" s="15" t="s">
        <v>73</v>
      </c>
      <c r="C328" s="15">
        <v>6913</v>
      </c>
    </row>
    <row r="329" spans="1:3" x14ac:dyDescent="0.2">
      <c r="A329" s="15" t="s">
        <v>101</v>
      </c>
      <c r="B329" s="15" t="s">
        <v>74</v>
      </c>
      <c r="C329" s="15">
        <v>8159</v>
      </c>
    </row>
    <row r="330" spans="1:3" x14ac:dyDescent="0.2">
      <c r="A330" s="15" t="s">
        <v>101</v>
      </c>
      <c r="B330" s="15" t="s">
        <v>75</v>
      </c>
      <c r="C330" s="15">
        <v>9293</v>
      </c>
    </row>
    <row r="331" spans="1:3" x14ac:dyDescent="0.2">
      <c r="A331" s="15" t="s">
        <v>101</v>
      </c>
      <c r="B331" s="15" t="s">
        <v>76</v>
      </c>
      <c r="C331" s="15">
        <v>11118</v>
      </c>
    </row>
    <row r="332" spans="1:3" x14ac:dyDescent="0.2">
      <c r="A332" s="15" t="s">
        <v>101</v>
      </c>
      <c r="B332" s="15" t="s">
        <v>77</v>
      </c>
      <c r="C332" s="15">
        <v>12214</v>
      </c>
    </row>
    <row r="333" spans="1:3" x14ac:dyDescent="0.2">
      <c r="A333" s="15" t="s">
        <v>101</v>
      </c>
      <c r="B333" s="15" t="s">
        <v>78</v>
      </c>
      <c r="C333" s="15">
        <v>12305</v>
      </c>
    </row>
    <row r="334" spans="1:3" x14ac:dyDescent="0.2">
      <c r="A334" s="15" t="s">
        <v>101</v>
      </c>
      <c r="B334" s="15" t="s">
        <v>79</v>
      </c>
      <c r="C334" s="15">
        <v>11299</v>
      </c>
    </row>
    <row r="335" spans="1:3" x14ac:dyDescent="0.2">
      <c r="A335" s="15" t="s">
        <v>101</v>
      </c>
      <c r="B335" s="15" t="s">
        <v>80</v>
      </c>
      <c r="C335" s="15">
        <v>9010</v>
      </c>
    </row>
    <row r="336" spans="1:3" x14ac:dyDescent="0.2">
      <c r="A336" s="15" t="s">
        <v>101</v>
      </c>
      <c r="B336" s="15" t="s">
        <v>81</v>
      </c>
      <c r="C336" s="15">
        <v>6888</v>
      </c>
    </row>
    <row r="337" spans="1:3" x14ac:dyDescent="0.2">
      <c r="A337" s="15" t="s">
        <v>101</v>
      </c>
      <c r="B337" s="15" t="s">
        <v>82</v>
      </c>
      <c r="C337" s="15">
        <v>5139</v>
      </c>
    </row>
    <row r="338" spans="1:3" x14ac:dyDescent="0.2">
      <c r="A338" s="15" t="s">
        <v>118</v>
      </c>
      <c r="B338" s="15" t="s">
        <v>59</v>
      </c>
      <c r="C338" s="15">
        <v>4373</v>
      </c>
    </row>
    <row r="339" spans="1:3" x14ac:dyDescent="0.2">
      <c r="A339" s="15" t="s">
        <v>118</v>
      </c>
      <c r="B339" s="15" t="s">
        <v>60</v>
      </c>
      <c r="C339" s="15">
        <v>3363</v>
      </c>
    </row>
    <row r="340" spans="1:3" x14ac:dyDescent="0.2">
      <c r="A340" s="15" t="s">
        <v>118</v>
      </c>
      <c r="B340" s="15" t="s">
        <v>61</v>
      </c>
      <c r="C340" s="15">
        <v>2643</v>
      </c>
    </row>
    <row r="341" spans="1:3" x14ac:dyDescent="0.2">
      <c r="A341" s="15" t="s">
        <v>118</v>
      </c>
      <c r="B341" s="15" t="s">
        <v>62</v>
      </c>
      <c r="C341" s="15">
        <v>2159</v>
      </c>
    </row>
    <row r="342" spans="1:3" x14ac:dyDescent="0.2">
      <c r="A342" s="15" t="s">
        <v>118</v>
      </c>
      <c r="B342" s="15" t="s">
        <v>63</v>
      </c>
      <c r="C342" s="15">
        <v>1863</v>
      </c>
    </row>
    <row r="343" spans="1:3" x14ac:dyDescent="0.2">
      <c r="A343" s="15" t="s">
        <v>118</v>
      </c>
      <c r="B343" s="15" t="s">
        <v>64</v>
      </c>
      <c r="C343" s="15">
        <v>1677</v>
      </c>
    </row>
    <row r="344" spans="1:3" x14ac:dyDescent="0.2">
      <c r="A344" s="15" t="s">
        <v>118</v>
      </c>
      <c r="B344" s="15" t="s">
        <v>65</v>
      </c>
      <c r="C344" s="15">
        <v>1827</v>
      </c>
    </row>
    <row r="345" spans="1:3" x14ac:dyDescent="0.2">
      <c r="A345" s="15" t="s">
        <v>118</v>
      </c>
      <c r="B345" s="15" t="s">
        <v>66</v>
      </c>
      <c r="C345" s="15">
        <v>2276</v>
      </c>
    </row>
    <row r="346" spans="1:3" x14ac:dyDescent="0.2">
      <c r="A346" s="15" t="s">
        <v>118</v>
      </c>
      <c r="B346" s="15" t="s">
        <v>67</v>
      </c>
      <c r="C346" s="15">
        <v>2829</v>
      </c>
    </row>
    <row r="347" spans="1:3" x14ac:dyDescent="0.2">
      <c r="A347" s="15" t="s">
        <v>118</v>
      </c>
      <c r="B347" s="15" t="s">
        <v>68</v>
      </c>
      <c r="C347" s="15">
        <v>3268</v>
      </c>
    </row>
    <row r="348" spans="1:3" x14ac:dyDescent="0.2">
      <c r="A348" s="15" t="s">
        <v>118</v>
      </c>
      <c r="B348" s="15" t="s">
        <v>69</v>
      </c>
      <c r="C348" s="15">
        <v>3911</v>
      </c>
    </row>
    <row r="349" spans="1:3" x14ac:dyDescent="0.2">
      <c r="A349" s="15" t="s">
        <v>118</v>
      </c>
      <c r="B349" s="15" t="s">
        <v>70</v>
      </c>
      <c r="C349" s="15">
        <v>4684</v>
      </c>
    </row>
    <row r="350" spans="1:3" x14ac:dyDescent="0.2">
      <c r="A350" s="15" t="s">
        <v>118</v>
      </c>
      <c r="B350" s="15" t="s">
        <v>71</v>
      </c>
      <c r="C350" s="15">
        <v>5869</v>
      </c>
    </row>
    <row r="351" spans="1:3" x14ac:dyDescent="0.2">
      <c r="A351" s="15" t="s">
        <v>118</v>
      </c>
      <c r="B351" s="15" t="s">
        <v>72</v>
      </c>
      <c r="C351" s="15">
        <v>6366</v>
      </c>
    </row>
    <row r="352" spans="1:3" x14ac:dyDescent="0.2">
      <c r="A352" s="15" t="s">
        <v>118</v>
      </c>
      <c r="B352" s="15" t="s">
        <v>73</v>
      </c>
      <c r="C352" s="15">
        <v>7141</v>
      </c>
    </row>
    <row r="353" spans="1:3" x14ac:dyDescent="0.2">
      <c r="A353" s="15" t="s">
        <v>118</v>
      </c>
      <c r="B353" s="15" t="s">
        <v>74</v>
      </c>
      <c r="C353" s="15">
        <v>8351</v>
      </c>
    </row>
    <row r="354" spans="1:3" x14ac:dyDescent="0.2">
      <c r="A354" s="15" t="s">
        <v>118</v>
      </c>
      <c r="B354" s="15" t="s">
        <v>75</v>
      </c>
      <c r="C354" s="15">
        <v>9905</v>
      </c>
    </row>
    <row r="355" spans="1:3" x14ac:dyDescent="0.2">
      <c r="A355" s="15" t="s">
        <v>118</v>
      </c>
      <c r="B355" s="15" t="s">
        <v>76</v>
      </c>
      <c r="C355" s="15">
        <v>11974</v>
      </c>
    </row>
    <row r="356" spans="1:3" x14ac:dyDescent="0.2">
      <c r="A356" s="15" t="s">
        <v>118</v>
      </c>
      <c r="B356" s="15" t="s">
        <v>77</v>
      </c>
      <c r="C356" s="15">
        <v>12752</v>
      </c>
    </row>
    <row r="357" spans="1:3" x14ac:dyDescent="0.2">
      <c r="A357" s="15" t="s">
        <v>118</v>
      </c>
      <c r="B357" s="15" t="s">
        <v>78</v>
      </c>
      <c r="C357" s="15">
        <v>12810</v>
      </c>
    </row>
    <row r="358" spans="1:3" x14ac:dyDescent="0.2">
      <c r="A358" s="15" t="s">
        <v>118</v>
      </c>
      <c r="B358" s="15" t="s">
        <v>79</v>
      </c>
      <c r="C358" s="15">
        <v>11416</v>
      </c>
    </row>
    <row r="359" spans="1:3" x14ac:dyDescent="0.2">
      <c r="A359" s="15" t="s">
        <v>118</v>
      </c>
      <c r="B359" s="15" t="s">
        <v>80</v>
      </c>
      <c r="C359" s="15">
        <v>9230</v>
      </c>
    </row>
    <row r="360" spans="1:3" x14ac:dyDescent="0.2">
      <c r="A360" s="15" t="s">
        <v>118</v>
      </c>
      <c r="B360" s="15" t="s">
        <v>81</v>
      </c>
      <c r="C360" s="15">
        <v>6739</v>
      </c>
    </row>
    <row r="361" spans="1:3" x14ac:dyDescent="0.2">
      <c r="A361" s="15" t="s">
        <v>118</v>
      </c>
      <c r="B361" s="15" t="s">
        <v>82</v>
      </c>
      <c r="C361" s="15">
        <v>5068</v>
      </c>
    </row>
    <row r="362" spans="1:3" x14ac:dyDescent="0.2">
      <c r="A362" s="40"/>
      <c r="B362" s="40"/>
      <c r="C362" s="40"/>
    </row>
    <row r="363" spans="1:3" x14ac:dyDescent="0.2">
      <c r="A363" s="40"/>
      <c r="B363" s="40"/>
      <c r="C363" s="40"/>
    </row>
    <row r="364" spans="1:3" x14ac:dyDescent="0.2">
      <c r="A364" s="40"/>
      <c r="B364" s="40"/>
      <c r="C364" s="40"/>
    </row>
    <row r="365" spans="1:3" x14ac:dyDescent="0.2">
      <c r="A365" s="40"/>
      <c r="B365" s="40"/>
      <c r="C365" s="40"/>
    </row>
    <row r="366" spans="1:3" x14ac:dyDescent="0.2">
      <c r="A366" s="40"/>
      <c r="B366" s="40"/>
      <c r="C366" s="40"/>
    </row>
    <row r="367" spans="1:3" x14ac:dyDescent="0.2">
      <c r="A367" s="40"/>
      <c r="B367" s="40"/>
      <c r="C367" s="40"/>
    </row>
    <row r="368" spans="1:3" x14ac:dyDescent="0.2">
      <c r="A368" s="40"/>
      <c r="B368" s="40"/>
      <c r="C368" s="40"/>
    </row>
    <row r="369" spans="1:3" x14ac:dyDescent="0.2">
      <c r="A369" s="40"/>
      <c r="B369" s="40"/>
      <c r="C369" s="40"/>
    </row>
    <row r="370" spans="1:3" x14ac:dyDescent="0.2">
      <c r="A370" s="40"/>
      <c r="B370" s="40"/>
      <c r="C370" s="40"/>
    </row>
    <row r="371" spans="1:3" x14ac:dyDescent="0.2">
      <c r="A371" s="40"/>
      <c r="B371" s="40"/>
      <c r="C371" s="40"/>
    </row>
    <row r="372" spans="1:3" x14ac:dyDescent="0.2">
      <c r="A372" s="40"/>
      <c r="B372" s="40"/>
      <c r="C372" s="40"/>
    </row>
    <row r="373" spans="1:3" x14ac:dyDescent="0.2">
      <c r="A373" s="40"/>
      <c r="B373" s="40"/>
      <c r="C373" s="40"/>
    </row>
    <row r="374" spans="1:3" x14ac:dyDescent="0.2">
      <c r="A374" s="40"/>
      <c r="B374" s="40"/>
      <c r="C374" s="40"/>
    </row>
    <row r="375" spans="1:3" x14ac:dyDescent="0.2">
      <c r="A375" s="40"/>
      <c r="B375" s="40"/>
      <c r="C375" s="40"/>
    </row>
    <row r="376" spans="1:3" x14ac:dyDescent="0.2">
      <c r="A376" s="40"/>
      <c r="B376" s="40"/>
      <c r="C376" s="40"/>
    </row>
    <row r="377" spans="1:3" x14ac:dyDescent="0.2">
      <c r="A377" s="40"/>
      <c r="B377" s="40"/>
      <c r="C377" s="40"/>
    </row>
    <row r="378" spans="1:3" x14ac:dyDescent="0.2">
      <c r="A378" s="40"/>
      <c r="B378" s="40"/>
      <c r="C378" s="40"/>
    </row>
    <row r="379" spans="1:3" x14ac:dyDescent="0.2">
      <c r="A379" s="40"/>
      <c r="B379" s="40"/>
      <c r="C379" s="40"/>
    </row>
    <row r="380" spans="1:3" x14ac:dyDescent="0.2">
      <c r="A380" s="40"/>
      <c r="B380" s="40"/>
      <c r="C380" s="40"/>
    </row>
    <row r="381" spans="1:3" x14ac:dyDescent="0.2">
      <c r="A381" s="40"/>
      <c r="B381" s="40"/>
      <c r="C381" s="40"/>
    </row>
    <row r="382" spans="1:3" x14ac:dyDescent="0.2">
      <c r="A382" s="40"/>
      <c r="B382" s="40"/>
      <c r="C382" s="40"/>
    </row>
    <row r="383" spans="1:3" x14ac:dyDescent="0.2">
      <c r="A383" s="40"/>
      <c r="B383" s="40"/>
      <c r="C383" s="40"/>
    </row>
    <row r="384" spans="1:3" x14ac:dyDescent="0.2">
      <c r="A384" s="40"/>
      <c r="B384" s="40"/>
      <c r="C384" s="40"/>
    </row>
    <row r="385" spans="1:3" x14ac:dyDescent="0.2">
      <c r="A385" s="40"/>
      <c r="B385" s="40"/>
      <c r="C385" s="40"/>
    </row>
    <row r="386" spans="1:3" x14ac:dyDescent="0.2">
      <c r="A386" s="40"/>
      <c r="B386" s="40"/>
      <c r="C386" s="40"/>
    </row>
    <row r="387" spans="1:3" x14ac:dyDescent="0.2">
      <c r="A387" s="40"/>
      <c r="B387" s="40"/>
      <c r="C387" s="40"/>
    </row>
    <row r="388" spans="1:3" x14ac:dyDescent="0.2">
      <c r="A388" s="40"/>
      <c r="B388" s="40"/>
      <c r="C388" s="40"/>
    </row>
    <row r="389" spans="1:3" x14ac:dyDescent="0.2">
      <c r="A389" s="40"/>
      <c r="B389" s="40"/>
      <c r="C389" s="40"/>
    </row>
    <row r="390" spans="1:3" x14ac:dyDescent="0.2">
      <c r="A390" s="40"/>
      <c r="B390" s="40"/>
      <c r="C390" s="40"/>
    </row>
    <row r="391" spans="1:3" x14ac:dyDescent="0.2">
      <c r="A391" s="40"/>
      <c r="B391" s="40"/>
      <c r="C391" s="40"/>
    </row>
    <row r="392" spans="1:3" x14ac:dyDescent="0.2">
      <c r="A392" s="40"/>
      <c r="B392" s="40"/>
      <c r="C392" s="40"/>
    </row>
    <row r="393" spans="1:3" x14ac:dyDescent="0.2">
      <c r="A393" s="40"/>
      <c r="B393" s="40"/>
      <c r="C393" s="40"/>
    </row>
    <row r="394" spans="1:3" x14ac:dyDescent="0.2">
      <c r="A394" s="40"/>
      <c r="B394" s="40"/>
      <c r="C394" s="40"/>
    </row>
    <row r="395" spans="1:3" x14ac:dyDescent="0.2">
      <c r="A395" s="40"/>
      <c r="B395" s="40"/>
      <c r="C395" s="40"/>
    </row>
    <row r="396" spans="1:3" x14ac:dyDescent="0.2">
      <c r="A396" s="40"/>
      <c r="B396" s="40"/>
      <c r="C396" s="40"/>
    </row>
    <row r="397" spans="1:3" x14ac:dyDescent="0.2">
      <c r="A397" s="40"/>
      <c r="B397" s="40"/>
      <c r="C397" s="40"/>
    </row>
    <row r="398" spans="1:3" x14ac:dyDescent="0.2">
      <c r="A398" s="40"/>
      <c r="B398" s="40"/>
      <c r="C398" s="40"/>
    </row>
    <row r="399" spans="1:3" x14ac:dyDescent="0.2">
      <c r="A399" s="40"/>
      <c r="B399" s="40"/>
      <c r="C399" s="40"/>
    </row>
    <row r="400" spans="1:3" x14ac:dyDescent="0.2">
      <c r="A400" s="40"/>
      <c r="B400" s="40"/>
      <c r="C400" s="40"/>
    </row>
    <row r="401" spans="1:3" x14ac:dyDescent="0.2">
      <c r="A401" s="40"/>
      <c r="B401" s="40"/>
      <c r="C401" s="40"/>
    </row>
    <row r="402" spans="1:3" x14ac:dyDescent="0.2">
      <c r="A402" s="40"/>
      <c r="B402" s="40"/>
      <c r="C402" s="40"/>
    </row>
    <row r="403" spans="1:3" x14ac:dyDescent="0.2">
      <c r="A403" s="40"/>
      <c r="B403" s="40"/>
      <c r="C403" s="40"/>
    </row>
    <row r="404" spans="1:3" x14ac:dyDescent="0.2">
      <c r="A404" s="40"/>
      <c r="B404" s="40"/>
      <c r="C404" s="40"/>
    </row>
    <row r="405" spans="1:3" x14ac:dyDescent="0.2">
      <c r="A405" s="40"/>
      <c r="B405" s="40"/>
      <c r="C405" s="40"/>
    </row>
    <row r="406" spans="1:3" x14ac:dyDescent="0.2">
      <c r="A406" s="40"/>
      <c r="B406" s="40"/>
      <c r="C406" s="40"/>
    </row>
    <row r="407" spans="1:3" x14ac:dyDescent="0.2">
      <c r="A407" s="40"/>
      <c r="B407" s="40"/>
      <c r="C407" s="40"/>
    </row>
    <row r="408" spans="1:3" x14ac:dyDescent="0.2">
      <c r="A408" s="40"/>
      <c r="B408" s="40"/>
      <c r="C408" s="40"/>
    </row>
    <row r="409" spans="1:3" x14ac:dyDescent="0.2">
      <c r="A409" s="40"/>
      <c r="B409" s="40"/>
      <c r="C409" s="40"/>
    </row>
    <row r="410" spans="1:3" x14ac:dyDescent="0.2">
      <c r="A410" s="40"/>
      <c r="B410" s="40"/>
      <c r="C410" s="40"/>
    </row>
    <row r="411" spans="1:3" x14ac:dyDescent="0.2">
      <c r="A411" s="40"/>
      <c r="B411" s="40"/>
      <c r="C411" s="40"/>
    </row>
    <row r="412" spans="1:3" x14ac:dyDescent="0.2">
      <c r="A412" s="40"/>
      <c r="B412" s="40"/>
      <c r="C412" s="40"/>
    </row>
    <row r="413" spans="1:3" x14ac:dyDescent="0.2">
      <c r="A413" s="40"/>
      <c r="B413" s="40"/>
      <c r="C413" s="40"/>
    </row>
    <row r="414" spans="1:3" x14ac:dyDescent="0.2">
      <c r="A414" s="40"/>
      <c r="B414" s="40"/>
      <c r="C414" s="40"/>
    </row>
    <row r="415" spans="1:3" x14ac:dyDescent="0.2">
      <c r="A415" s="40"/>
      <c r="B415" s="40"/>
      <c r="C415" s="40"/>
    </row>
    <row r="416" spans="1:3" x14ac:dyDescent="0.2">
      <c r="A416" s="40"/>
      <c r="B416" s="40"/>
      <c r="C416" s="40"/>
    </row>
    <row r="417" spans="1:3" x14ac:dyDescent="0.2">
      <c r="A417" s="40"/>
      <c r="B417" s="40"/>
      <c r="C417" s="40"/>
    </row>
    <row r="418" spans="1:3" x14ac:dyDescent="0.2">
      <c r="A418" s="40"/>
      <c r="B418" s="40"/>
      <c r="C418" s="40"/>
    </row>
    <row r="419" spans="1:3" x14ac:dyDescent="0.2">
      <c r="A419" s="40"/>
      <c r="B419" s="40"/>
      <c r="C419" s="40"/>
    </row>
    <row r="420" spans="1:3" x14ac:dyDescent="0.2">
      <c r="A420" s="40"/>
      <c r="B420" s="40"/>
      <c r="C420" s="40"/>
    </row>
    <row r="421" spans="1:3" x14ac:dyDescent="0.2">
      <c r="A421" s="40"/>
      <c r="B421" s="40"/>
      <c r="C421" s="40"/>
    </row>
    <row r="422" spans="1:3" x14ac:dyDescent="0.2">
      <c r="A422" s="40"/>
      <c r="B422" s="40"/>
      <c r="C422" s="40"/>
    </row>
    <row r="423" spans="1:3" x14ac:dyDescent="0.2">
      <c r="A423" s="40"/>
      <c r="B423" s="40"/>
      <c r="C423" s="40"/>
    </row>
    <row r="424" spans="1:3" x14ac:dyDescent="0.2">
      <c r="A424" s="40"/>
      <c r="B424" s="40"/>
      <c r="C424" s="40"/>
    </row>
    <row r="425" spans="1:3" x14ac:dyDescent="0.2">
      <c r="A425" s="40"/>
      <c r="B425" s="40"/>
      <c r="C425" s="40"/>
    </row>
    <row r="426" spans="1:3" x14ac:dyDescent="0.2">
      <c r="A426" s="40"/>
      <c r="B426" s="40"/>
      <c r="C426" s="40"/>
    </row>
    <row r="427" spans="1:3" x14ac:dyDescent="0.2">
      <c r="A427" s="40"/>
      <c r="B427" s="40"/>
      <c r="C427" s="40"/>
    </row>
    <row r="428" spans="1:3" x14ac:dyDescent="0.2">
      <c r="A428" s="40"/>
      <c r="B428" s="40"/>
      <c r="C428" s="40"/>
    </row>
    <row r="429" spans="1:3" x14ac:dyDescent="0.2">
      <c r="A429" s="40"/>
      <c r="B429" s="40"/>
      <c r="C429" s="40"/>
    </row>
    <row r="430" spans="1:3" x14ac:dyDescent="0.2">
      <c r="A430" s="40"/>
      <c r="B430" s="40"/>
      <c r="C430" s="40"/>
    </row>
    <row r="431" spans="1:3" x14ac:dyDescent="0.2">
      <c r="A431" s="40"/>
      <c r="B431" s="40"/>
      <c r="C431" s="40"/>
    </row>
    <row r="432" spans="1:3" x14ac:dyDescent="0.2">
      <c r="A432" s="40"/>
      <c r="B432" s="40"/>
      <c r="C432" s="40"/>
    </row>
    <row r="433" spans="1:3" x14ac:dyDescent="0.2">
      <c r="A433" s="40"/>
      <c r="B433" s="40"/>
      <c r="C433" s="40"/>
    </row>
    <row r="434" spans="1:3" x14ac:dyDescent="0.2">
      <c r="A434" s="40"/>
      <c r="B434" s="40"/>
      <c r="C434" s="40"/>
    </row>
    <row r="435" spans="1:3" x14ac:dyDescent="0.2">
      <c r="A435" s="40"/>
      <c r="B435" s="40"/>
      <c r="C435" s="40"/>
    </row>
    <row r="436" spans="1:3" x14ac:dyDescent="0.2">
      <c r="A436" s="40"/>
      <c r="B436" s="40"/>
      <c r="C436" s="40"/>
    </row>
    <row r="437" spans="1:3" x14ac:dyDescent="0.2">
      <c r="A437" s="40"/>
      <c r="B437" s="40"/>
      <c r="C437" s="40"/>
    </row>
    <row r="438" spans="1:3" x14ac:dyDescent="0.2">
      <c r="A438" s="40"/>
      <c r="B438" s="40"/>
      <c r="C438" s="40"/>
    </row>
    <row r="439" spans="1:3" x14ac:dyDescent="0.2">
      <c r="A439" s="40"/>
      <c r="B439" s="40"/>
      <c r="C439" s="40"/>
    </row>
    <row r="440" spans="1:3" x14ac:dyDescent="0.2">
      <c r="A440" s="40"/>
      <c r="B440" s="40"/>
      <c r="C440" s="40"/>
    </row>
    <row r="441" spans="1:3" x14ac:dyDescent="0.2">
      <c r="A441" s="40"/>
      <c r="B441" s="40"/>
      <c r="C441" s="40"/>
    </row>
    <row r="442" spans="1:3" x14ac:dyDescent="0.2">
      <c r="A442" s="40"/>
      <c r="B442" s="40"/>
      <c r="C442" s="40"/>
    </row>
    <row r="443" spans="1:3" x14ac:dyDescent="0.2">
      <c r="A443" s="40"/>
      <c r="B443" s="40"/>
      <c r="C443" s="40"/>
    </row>
    <row r="444" spans="1:3" x14ac:dyDescent="0.2">
      <c r="A444" s="40"/>
      <c r="B444" s="40"/>
      <c r="C444" s="40"/>
    </row>
    <row r="445" spans="1:3" x14ac:dyDescent="0.2">
      <c r="A445" s="40"/>
      <c r="B445" s="40"/>
      <c r="C445" s="40"/>
    </row>
    <row r="446" spans="1:3" x14ac:dyDescent="0.2">
      <c r="A446" s="40"/>
      <c r="B446" s="40"/>
      <c r="C446" s="40"/>
    </row>
    <row r="447" spans="1:3" x14ac:dyDescent="0.2">
      <c r="A447" s="40"/>
      <c r="B447" s="40"/>
      <c r="C447" s="40"/>
    </row>
    <row r="448" spans="1:3" x14ac:dyDescent="0.2">
      <c r="A448" s="40"/>
      <c r="B448" s="40"/>
      <c r="C448" s="40"/>
    </row>
    <row r="449" spans="1:3" x14ac:dyDescent="0.2">
      <c r="A449" s="40"/>
      <c r="B449" s="40"/>
      <c r="C449" s="40"/>
    </row>
    <row r="450" spans="1:3" x14ac:dyDescent="0.2">
      <c r="A450" s="40"/>
      <c r="B450" s="40"/>
      <c r="C450" s="40"/>
    </row>
    <row r="451" spans="1:3" x14ac:dyDescent="0.2">
      <c r="A451" s="40"/>
      <c r="B451" s="40"/>
      <c r="C451" s="40"/>
    </row>
    <row r="452" spans="1:3" x14ac:dyDescent="0.2">
      <c r="A452" s="40"/>
      <c r="B452" s="40"/>
      <c r="C452" s="40"/>
    </row>
    <row r="453" spans="1:3" x14ac:dyDescent="0.2">
      <c r="A453" s="40"/>
      <c r="B453" s="40"/>
      <c r="C453" s="40"/>
    </row>
    <row r="454" spans="1:3" x14ac:dyDescent="0.2">
      <c r="A454" s="40"/>
      <c r="B454" s="40"/>
      <c r="C454" s="40"/>
    </row>
    <row r="455" spans="1:3" x14ac:dyDescent="0.2">
      <c r="A455" s="40"/>
      <c r="B455" s="40"/>
      <c r="C455" s="40"/>
    </row>
    <row r="456" spans="1:3" x14ac:dyDescent="0.2">
      <c r="A456" s="40"/>
      <c r="B456" s="40"/>
      <c r="C456" s="40"/>
    </row>
    <row r="457" spans="1:3" x14ac:dyDescent="0.2">
      <c r="A457" s="40"/>
      <c r="B457" s="40"/>
      <c r="C457" s="40"/>
    </row>
    <row r="458" spans="1:3" x14ac:dyDescent="0.2">
      <c r="A458" s="40"/>
      <c r="B458" s="40"/>
      <c r="C458" s="40"/>
    </row>
    <row r="459" spans="1:3" x14ac:dyDescent="0.2">
      <c r="A459" s="40"/>
      <c r="B459" s="40"/>
      <c r="C459" s="40"/>
    </row>
    <row r="460" spans="1:3" x14ac:dyDescent="0.2">
      <c r="A460" s="40"/>
      <c r="B460" s="40"/>
      <c r="C460" s="40"/>
    </row>
    <row r="461" spans="1:3" x14ac:dyDescent="0.2">
      <c r="A461" s="40"/>
      <c r="B461" s="40"/>
      <c r="C461" s="40"/>
    </row>
    <row r="462" spans="1:3" x14ac:dyDescent="0.2">
      <c r="A462" s="40"/>
      <c r="B462" s="40"/>
      <c r="C462" s="40"/>
    </row>
    <row r="463" spans="1:3" x14ac:dyDescent="0.2">
      <c r="A463" s="40"/>
      <c r="B463" s="40"/>
      <c r="C463" s="40"/>
    </row>
    <row r="464" spans="1:3" x14ac:dyDescent="0.2">
      <c r="A464" s="40"/>
      <c r="B464" s="40"/>
      <c r="C464" s="40"/>
    </row>
    <row r="465" spans="1:3" x14ac:dyDescent="0.2">
      <c r="A465" s="40"/>
      <c r="B465" s="40"/>
      <c r="C465" s="40"/>
    </row>
    <row r="466" spans="1:3" x14ac:dyDescent="0.2">
      <c r="A466" s="40"/>
      <c r="B466" s="40"/>
      <c r="C466" s="40"/>
    </row>
    <row r="467" spans="1:3" x14ac:dyDescent="0.2">
      <c r="A467" s="40"/>
      <c r="B467" s="40"/>
      <c r="C467" s="40"/>
    </row>
    <row r="468" spans="1:3" x14ac:dyDescent="0.2">
      <c r="A468" s="40"/>
      <c r="B468" s="40"/>
      <c r="C468" s="40"/>
    </row>
    <row r="469" spans="1:3" x14ac:dyDescent="0.2">
      <c r="A469" s="40"/>
      <c r="B469" s="40"/>
      <c r="C469" s="40"/>
    </row>
    <row r="470" spans="1:3" x14ac:dyDescent="0.2">
      <c r="A470" s="40"/>
      <c r="B470" s="40"/>
      <c r="C470" s="40"/>
    </row>
    <row r="471" spans="1:3" x14ac:dyDescent="0.2">
      <c r="A471" s="40"/>
      <c r="B471" s="40"/>
      <c r="C471" s="40"/>
    </row>
    <row r="472" spans="1:3" x14ac:dyDescent="0.2">
      <c r="A472" s="40"/>
      <c r="B472" s="40"/>
      <c r="C472" s="40"/>
    </row>
    <row r="473" spans="1:3" x14ac:dyDescent="0.2">
      <c r="A473" s="40"/>
      <c r="B473" s="40"/>
      <c r="C473" s="40"/>
    </row>
    <row r="474" spans="1:3" x14ac:dyDescent="0.2">
      <c r="A474" s="40"/>
      <c r="B474" s="40"/>
      <c r="C474" s="40"/>
    </row>
    <row r="475" spans="1:3" x14ac:dyDescent="0.2">
      <c r="A475" s="40"/>
      <c r="B475" s="40"/>
      <c r="C475" s="40"/>
    </row>
    <row r="476" spans="1:3" x14ac:dyDescent="0.2">
      <c r="A476" s="40"/>
      <c r="B476" s="40"/>
      <c r="C476" s="40"/>
    </row>
    <row r="477" spans="1:3" x14ac:dyDescent="0.2">
      <c r="A477" s="40"/>
      <c r="B477" s="40"/>
      <c r="C477" s="40"/>
    </row>
    <row r="478" spans="1:3" x14ac:dyDescent="0.2">
      <c r="A478" s="40"/>
      <c r="B478" s="40"/>
      <c r="C478" s="40"/>
    </row>
    <row r="479" spans="1:3" x14ac:dyDescent="0.2">
      <c r="A479" s="40"/>
      <c r="B479" s="40"/>
      <c r="C479" s="40"/>
    </row>
    <row r="480" spans="1:3" x14ac:dyDescent="0.2">
      <c r="A480" s="40"/>
      <c r="B480" s="40"/>
      <c r="C480" s="40"/>
    </row>
    <row r="481" spans="1:3" x14ac:dyDescent="0.2">
      <c r="A481" s="40"/>
      <c r="B481" s="40"/>
      <c r="C481" s="40"/>
    </row>
    <row r="482" spans="1:3" x14ac:dyDescent="0.2">
      <c r="A482" s="40"/>
      <c r="B482" s="40"/>
      <c r="C482" s="40"/>
    </row>
    <row r="483" spans="1:3" x14ac:dyDescent="0.2">
      <c r="A483" s="40"/>
      <c r="B483" s="40"/>
      <c r="C483" s="40"/>
    </row>
    <row r="484" spans="1:3" x14ac:dyDescent="0.2">
      <c r="A484" s="40"/>
      <c r="B484" s="40"/>
      <c r="C484" s="40"/>
    </row>
    <row r="485" spans="1:3" x14ac:dyDescent="0.2">
      <c r="A485" s="40"/>
      <c r="B485" s="40"/>
      <c r="C485" s="40"/>
    </row>
    <row r="486" spans="1:3" x14ac:dyDescent="0.2">
      <c r="A486" s="40"/>
      <c r="B486" s="40"/>
      <c r="C486" s="40"/>
    </row>
    <row r="487" spans="1:3" x14ac:dyDescent="0.2">
      <c r="A487" s="40"/>
      <c r="B487" s="40"/>
      <c r="C487" s="40"/>
    </row>
    <row r="488" spans="1:3" x14ac:dyDescent="0.2">
      <c r="A488" s="40"/>
      <c r="B488" s="40"/>
      <c r="C488" s="40"/>
    </row>
    <row r="489" spans="1:3" x14ac:dyDescent="0.2">
      <c r="A489" s="40"/>
      <c r="B489" s="40"/>
      <c r="C489" s="40"/>
    </row>
    <row r="490" spans="1:3" x14ac:dyDescent="0.2">
      <c r="A490" s="40"/>
      <c r="B490" s="40"/>
      <c r="C490" s="40"/>
    </row>
    <row r="491" spans="1:3" x14ac:dyDescent="0.2">
      <c r="A491" s="40"/>
      <c r="B491" s="40"/>
      <c r="C491" s="40"/>
    </row>
    <row r="492" spans="1:3" x14ac:dyDescent="0.2">
      <c r="A492" s="40"/>
      <c r="B492" s="40"/>
      <c r="C492" s="40"/>
    </row>
    <row r="493" spans="1:3" x14ac:dyDescent="0.2">
      <c r="A493" s="40"/>
      <c r="B493" s="40"/>
      <c r="C493" s="40"/>
    </row>
    <row r="494" spans="1:3" x14ac:dyDescent="0.2">
      <c r="A494" s="40"/>
      <c r="B494" s="40"/>
      <c r="C494" s="40"/>
    </row>
    <row r="495" spans="1:3" x14ac:dyDescent="0.2">
      <c r="A495" s="40"/>
      <c r="B495" s="40"/>
      <c r="C495" s="40"/>
    </row>
    <row r="496" spans="1:3" x14ac:dyDescent="0.2">
      <c r="A496" s="40"/>
      <c r="B496" s="40"/>
      <c r="C496" s="40"/>
    </row>
    <row r="497" spans="1:3" x14ac:dyDescent="0.2">
      <c r="A497" s="40"/>
      <c r="B497" s="40"/>
      <c r="C497" s="40"/>
    </row>
    <row r="498" spans="1:3" x14ac:dyDescent="0.2">
      <c r="A498" s="40"/>
      <c r="B498" s="40"/>
      <c r="C498" s="40"/>
    </row>
    <row r="499" spans="1:3" x14ac:dyDescent="0.2">
      <c r="A499" s="40"/>
      <c r="B499" s="40"/>
      <c r="C499" s="40"/>
    </row>
    <row r="500" spans="1:3" x14ac:dyDescent="0.2">
      <c r="A500" s="40"/>
      <c r="B500" s="40"/>
      <c r="C500" s="40"/>
    </row>
    <row r="501" spans="1:3" x14ac:dyDescent="0.2">
      <c r="A501" s="40"/>
      <c r="B501" s="40"/>
      <c r="C501" s="40"/>
    </row>
    <row r="502" spans="1:3" x14ac:dyDescent="0.2">
      <c r="A502" s="40"/>
      <c r="B502" s="40"/>
      <c r="C502" s="40"/>
    </row>
    <row r="503" spans="1:3" x14ac:dyDescent="0.2">
      <c r="A503" s="40"/>
      <c r="B503" s="40"/>
      <c r="C503" s="40"/>
    </row>
    <row r="504" spans="1:3" x14ac:dyDescent="0.2">
      <c r="A504" s="40"/>
      <c r="B504" s="40"/>
      <c r="C504" s="40"/>
    </row>
    <row r="505" spans="1:3" x14ac:dyDescent="0.2">
      <c r="A505" s="40"/>
      <c r="B505" s="40"/>
      <c r="C505" s="40"/>
    </row>
    <row r="506" spans="1:3" x14ac:dyDescent="0.2">
      <c r="A506" s="40"/>
      <c r="B506" s="40"/>
      <c r="C506" s="40"/>
    </row>
    <row r="507" spans="1:3" x14ac:dyDescent="0.2">
      <c r="A507" s="40"/>
      <c r="B507" s="40"/>
      <c r="C507" s="40"/>
    </row>
    <row r="508" spans="1:3" x14ac:dyDescent="0.2">
      <c r="A508" s="40"/>
      <c r="B508" s="40"/>
      <c r="C508" s="40"/>
    </row>
    <row r="509" spans="1:3" x14ac:dyDescent="0.2">
      <c r="A509" s="40"/>
      <c r="B509" s="40"/>
      <c r="C509" s="40"/>
    </row>
    <row r="510" spans="1:3" x14ac:dyDescent="0.2">
      <c r="A510" s="40"/>
      <c r="B510" s="40"/>
      <c r="C510" s="40"/>
    </row>
    <row r="511" spans="1:3" x14ac:dyDescent="0.2">
      <c r="A511" s="40"/>
      <c r="B511" s="40"/>
      <c r="C511" s="40"/>
    </row>
    <row r="512" spans="1:3" x14ac:dyDescent="0.2">
      <c r="A512" s="40"/>
      <c r="B512" s="40"/>
      <c r="C512" s="40"/>
    </row>
    <row r="513" spans="1:3" x14ac:dyDescent="0.2">
      <c r="A513" s="40"/>
      <c r="B513" s="40"/>
      <c r="C513" s="40"/>
    </row>
    <row r="514" spans="1:3" x14ac:dyDescent="0.2">
      <c r="A514" s="40"/>
      <c r="B514" s="40"/>
      <c r="C514" s="40"/>
    </row>
    <row r="515" spans="1:3" x14ac:dyDescent="0.2">
      <c r="A515" s="40"/>
      <c r="B515" s="40"/>
      <c r="C515" s="40"/>
    </row>
    <row r="516" spans="1:3" x14ac:dyDescent="0.2">
      <c r="A516" s="40"/>
      <c r="B516" s="40"/>
      <c r="C516" s="40"/>
    </row>
    <row r="517" spans="1:3" x14ac:dyDescent="0.2">
      <c r="A517" s="40"/>
      <c r="B517" s="40"/>
      <c r="C517" s="40"/>
    </row>
    <row r="518" spans="1:3" x14ac:dyDescent="0.2">
      <c r="A518" s="40"/>
      <c r="B518" s="40"/>
      <c r="C518" s="40"/>
    </row>
    <row r="519" spans="1:3" x14ac:dyDescent="0.2">
      <c r="A519" s="40"/>
      <c r="B519" s="40"/>
      <c r="C519" s="40"/>
    </row>
    <row r="520" spans="1:3" x14ac:dyDescent="0.2">
      <c r="A520" s="40"/>
      <c r="B520" s="40"/>
      <c r="C520" s="40"/>
    </row>
    <row r="521" spans="1:3" x14ac:dyDescent="0.2">
      <c r="A521" s="40"/>
      <c r="B521" s="40"/>
      <c r="C521" s="40"/>
    </row>
    <row r="522" spans="1:3" x14ac:dyDescent="0.2">
      <c r="A522" s="40"/>
      <c r="B522" s="40"/>
      <c r="C522" s="40"/>
    </row>
    <row r="523" spans="1:3" x14ac:dyDescent="0.2">
      <c r="A523" s="40"/>
      <c r="B523" s="40"/>
      <c r="C523" s="40"/>
    </row>
    <row r="524" spans="1:3" x14ac:dyDescent="0.2">
      <c r="A524" s="40"/>
      <c r="B524" s="40"/>
      <c r="C524" s="40"/>
    </row>
    <row r="525" spans="1:3" x14ac:dyDescent="0.2">
      <c r="A525" s="40"/>
      <c r="B525" s="40"/>
      <c r="C525" s="40"/>
    </row>
    <row r="526" spans="1:3" x14ac:dyDescent="0.2">
      <c r="A526" s="40"/>
      <c r="B526" s="40"/>
      <c r="C526" s="40"/>
    </row>
    <row r="527" spans="1:3" x14ac:dyDescent="0.2">
      <c r="A527" s="40"/>
      <c r="B527" s="40"/>
      <c r="C527" s="40"/>
    </row>
    <row r="528" spans="1:3" x14ac:dyDescent="0.2">
      <c r="A528" s="40"/>
      <c r="B528" s="40"/>
      <c r="C528" s="40"/>
    </row>
    <row r="529" spans="1:3" x14ac:dyDescent="0.2">
      <c r="A529" s="40"/>
      <c r="B529" s="40"/>
      <c r="C529" s="40"/>
    </row>
    <row r="530" spans="1:3" x14ac:dyDescent="0.2">
      <c r="A530" s="40"/>
      <c r="B530" s="40"/>
      <c r="C530" s="40"/>
    </row>
    <row r="531" spans="1:3" x14ac:dyDescent="0.2">
      <c r="A531" s="40"/>
      <c r="B531" s="40"/>
      <c r="C531" s="40"/>
    </row>
    <row r="532" spans="1:3" x14ac:dyDescent="0.2">
      <c r="A532" s="40"/>
      <c r="B532" s="40"/>
      <c r="C532" s="40"/>
    </row>
    <row r="533" spans="1:3" x14ac:dyDescent="0.2">
      <c r="A533" s="40"/>
      <c r="B533" s="40"/>
      <c r="C533" s="40"/>
    </row>
    <row r="534" spans="1:3" x14ac:dyDescent="0.2">
      <c r="A534" s="40"/>
      <c r="B534" s="40"/>
      <c r="C534" s="40"/>
    </row>
    <row r="535" spans="1:3" x14ac:dyDescent="0.2">
      <c r="A535" s="40"/>
      <c r="B535" s="40"/>
      <c r="C535" s="40"/>
    </row>
    <row r="536" spans="1:3" x14ac:dyDescent="0.2">
      <c r="A536" s="40"/>
      <c r="B536" s="40"/>
      <c r="C536" s="40"/>
    </row>
    <row r="537" spans="1:3" x14ac:dyDescent="0.2">
      <c r="A537" s="40"/>
      <c r="B537" s="40"/>
      <c r="C537" s="40"/>
    </row>
    <row r="538" spans="1:3" x14ac:dyDescent="0.2">
      <c r="A538" s="40"/>
      <c r="B538" s="40"/>
      <c r="C538" s="40"/>
    </row>
    <row r="539" spans="1:3" x14ac:dyDescent="0.2">
      <c r="A539" s="40"/>
      <c r="B539" s="40"/>
      <c r="C539" s="40"/>
    </row>
    <row r="540" spans="1:3" x14ac:dyDescent="0.2">
      <c r="A540" s="40"/>
      <c r="B540" s="40"/>
      <c r="C540" s="40"/>
    </row>
    <row r="541" spans="1:3" x14ac:dyDescent="0.2">
      <c r="A541" s="40"/>
      <c r="B541" s="40"/>
      <c r="C541" s="40"/>
    </row>
    <row r="542" spans="1:3" x14ac:dyDescent="0.2">
      <c r="A542" s="40"/>
      <c r="B542" s="40"/>
      <c r="C542" s="40"/>
    </row>
    <row r="543" spans="1:3" x14ac:dyDescent="0.2">
      <c r="A543" s="40"/>
      <c r="B543" s="40"/>
      <c r="C543" s="40"/>
    </row>
    <row r="544" spans="1:3" x14ac:dyDescent="0.2">
      <c r="A544" s="40"/>
      <c r="B544" s="40"/>
      <c r="C544" s="40"/>
    </row>
    <row r="545" spans="1:3" x14ac:dyDescent="0.2">
      <c r="A545" s="40"/>
      <c r="B545" s="40"/>
      <c r="C545" s="40"/>
    </row>
    <row r="546" spans="1:3" x14ac:dyDescent="0.2">
      <c r="A546" s="40"/>
      <c r="B546" s="40"/>
      <c r="C546" s="40"/>
    </row>
    <row r="547" spans="1:3" x14ac:dyDescent="0.2">
      <c r="A547" s="40"/>
      <c r="B547" s="40"/>
      <c r="C547" s="40"/>
    </row>
    <row r="548" spans="1:3" x14ac:dyDescent="0.2">
      <c r="A548" s="40"/>
      <c r="B548" s="40"/>
      <c r="C548" s="40"/>
    </row>
    <row r="549" spans="1:3" x14ac:dyDescent="0.2">
      <c r="A549" s="40"/>
      <c r="B549" s="40"/>
      <c r="C549" s="40"/>
    </row>
    <row r="550" spans="1:3" x14ac:dyDescent="0.2">
      <c r="A550" s="40"/>
      <c r="B550" s="40"/>
      <c r="C550" s="40"/>
    </row>
    <row r="551" spans="1:3" x14ac:dyDescent="0.2">
      <c r="A551" s="40"/>
      <c r="B551" s="40"/>
      <c r="C551" s="40"/>
    </row>
    <row r="552" spans="1:3" x14ac:dyDescent="0.2">
      <c r="A552" s="40"/>
      <c r="B552" s="40"/>
      <c r="C552" s="40"/>
    </row>
    <row r="553" spans="1:3" x14ac:dyDescent="0.2">
      <c r="A553" s="40"/>
      <c r="B553" s="40"/>
      <c r="C553" s="40"/>
    </row>
    <row r="554" spans="1:3" x14ac:dyDescent="0.2">
      <c r="A554" s="40"/>
      <c r="B554" s="40"/>
      <c r="C554" s="40"/>
    </row>
    <row r="555" spans="1:3" x14ac:dyDescent="0.2">
      <c r="A555" s="40"/>
      <c r="B555" s="40"/>
      <c r="C555" s="40"/>
    </row>
    <row r="556" spans="1:3" x14ac:dyDescent="0.2">
      <c r="A556" s="40"/>
      <c r="B556" s="40"/>
      <c r="C556" s="40"/>
    </row>
    <row r="557" spans="1:3" x14ac:dyDescent="0.2">
      <c r="A557" s="40"/>
      <c r="B557" s="40"/>
      <c r="C557" s="40"/>
    </row>
    <row r="558" spans="1:3" x14ac:dyDescent="0.2">
      <c r="A558" s="40"/>
      <c r="B558" s="40"/>
      <c r="C558" s="40"/>
    </row>
    <row r="559" spans="1:3" x14ac:dyDescent="0.2">
      <c r="A559" s="40"/>
      <c r="B559" s="40"/>
      <c r="C559" s="40"/>
    </row>
    <row r="560" spans="1:3" x14ac:dyDescent="0.2">
      <c r="A560" s="40"/>
      <c r="B560" s="40"/>
      <c r="C560" s="40"/>
    </row>
    <row r="561" spans="1:3" x14ac:dyDescent="0.2">
      <c r="A561" s="40"/>
      <c r="B561" s="40"/>
      <c r="C561" s="40"/>
    </row>
    <row r="562" spans="1:3" x14ac:dyDescent="0.2">
      <c r="A562" s="40"/>
      <c r="B562" s="40"/>
      <c r="C562" s="40"/>
    </row>
    <row r="563" spans="1:3" x14ac:dyDescent="0.2">
      <c r="A563" s="40"/>
      <c r="B563" s="40"/>
      <c r="C563" s="40"/>
    </row>
    <row r="564" spans="1:3" x14ac:dyDescent="0.2">
      <c r="A564" s="40"/>
      <c r="B564" s="40"/>
      <c r="C564" s="40"/>
    </row>
    <row r="565" spans="1:3" x14ac:dyDescent="0.2">
      <c r="A565" s="40"/>
      <c r="B565" s="40"/>
      <c r="C565" s="40"/>
    </row>
    <row r="566" spans="1:3" x14ac:dyDescent="0.2">
      <c r="A566" s="40"/>
      <c r="B566" s="40"/>
      <c r="C566" s="40"/>
    </row>
    <row r="567" spans="1:3" x14ac:dyDescent="0.2">
      <c r="A567" s="40"/>
      <c r="B567" s="40"/>
      <c r="C567" s="40"/>
    </row>
    <row r="568" spans="1:3" x14ac:dyDescent="0.2">
      <c r="A568" s="40"/>
      <c r="B568" s="40"/>
      <c r="C568" s="40"/>
    </row>
    <row r="569" spans="1:3" x14ac:dyDescent="0.2">
      <c r="A569" s="40"/>
      <c r="B569" s="40"/>
      <c r="C569" s="40"/>
    </row>
    <row r="570" spans="1:3" x14ac:dyDescent="0.2">
      <c r="A570" s="40"/>
      <c r="B570" s="40"/>
      <c r="C570" s="40"/>
    </row>
    <row r="571" spans="1:3" x14ac:dyDescent="0.2">
      <c r="A571" s="40"/>
      <c r="B571" s="40"/>
      <c r="C571" s="40"/>
    </row>
    <row r="572" spans="1:3" x14ac:dyDescent="0.2">
      <c r="A572" s="40"/>
      <c r="B572" s="40"/>
      <c r="C572" s="40"/>
    </row>
    <row r="573" spans="1:3" x14ac:dyDescent="0.2">
      <c r="A573" s="40"/>
      <c r="B573" s="40"/>
      <c r="C573" s="40"/>
    </row>
    <row r="574" spans="1:3" x14ac:dyDescent="0.2">
      <c r="A574" s="40"/>
      <c r="B574" s="40"/>
      <c r="C574" s="40"/>
    </row>
    <row r="575" spans="1:3" x14ac:dyDescent="0.2">
      <c r="A575" s="40"/>
      <c r="B575" s="40"/>
      <c r="C575" s="40"/>
    </row>
    <row r="576" spans="1:3" x14ac:dyDescent="0.2">
      <c r="A576" s="40"/>
      <c r="B576" s="40"/>
      <c r="C576" s="40"/>
    </row>
    <row r="577" spans="1:3" x14ac:dyDescent="0.2">
      <c r="A577" s="40"/>
      <c r="B577" s="40"/>
      <c r="C577" s="40"/>
    </row>
    <row r="578" spans="1:3" x14ac:dyDescent="0.2">
      <c r="A578" s="40"/>
      <c r="B578" s="40"/>
      <c r="C578" s="40"/>
    </row>
    <row r="579" spans="1:3" x14ac:dyDescent="0.2">
      <c r="A579" s="40"/>
      <c r="B579" s="40"/>
      <c r="C579" s="40"/>
    </row>
    <row r="580" spans="1:3" x14ac:dyDescent="0.2">
      <c r="A580" s="40"/>
      <c r="B580" s="40"/>
      <c r="C580" s="40"/>
    </row>
    <row r="581" spans="1:3" x14ac:dyDescent="0.2">
      <c r="A581" s="40"/>
      <c r="B581" s="40"/>
      <c r="C581" s="40"/>
    </row>
    <row r="582" spans="1:3" x14ac:dyDescent="0.2">
      <c r="A582" s="40"/>
      <c r="B582" s="40"/>
      <c r="C582" s="40"/>
    </row>
    <row r="583" spans="1:3" x14ac:dyDescent="0.2">
      <c r="A583" s="40"/>
      <c r="B583" s="40"/>
      <c r="C583" s="40"/>
    </row>
    <row r="584" spans="1:3" x14ac:dyDescent="0.2">
      <c r="A584" s="40"/>
      <c r="B584" s="40"/>
      <c r="C584" s="40"/>
    </row>
    <row r="585" spans="1:3" x14ac:dyDescent="0.2">
      <c r="A585" s="40"/>
      <c r="B585" s="40"/>
      <c r="C585" s="40"/>
    </row>
    <row r="586" spans="1:3" x14ac:dyDescent="0.2">
      <c r="A586" s="40"/>
      <c r="B586" s="40"/>
      <c r="C586" s="40"/>
    </row>
    <row r="587" spans="1:3" x14ac:dyDescent="0.2">
      <c r="A587" s="40"/>
      <c r="B587" s="40"/>
      <c r="C587" s="40"/>
    </row>
    <row r="588" spans="1:3" x14ac:dyDescent="0.2">
      <c r="A588" s="40"/>
      <c r="B588" s="40"/>
      <c r="C588" s="40"/>
    </row>
    <row r="589" spans="1:3" x14ac:dyDescent="0.2">
      <c r="A589" s="40"/>
      <c r="B589" s="40"/>
      <c r="C589" s="40"/>
    </row>
    <row r="590" spans="1:3" x14ac:dyDescent="0.2">
      <c r="A590" s="40"/>
      <c r="B590" s="40"/>
      <c r="C590" s="40"/>
    </row>
    <row r="591" spans="1:3" x14ac:dyDescent="0.2">
      <c r="A591" s="40"/>
      <c r="B591" s="40"/>
      <c r="C591" s="40"/>
    </row>
    <row r="592" spans="1:3" x14ac:dyDescent="0.2">
      <c r="A592" s="40"/>
      <c r="B592" s="40"/>
      <c r="C592" s="40"/>
    </row>
    <row r="593" spans="1:3" x14ac:dyDescent="0.2">
      <c r="A593" s="40"/>
      <c r="B593" s="40"/>
      <c r="C593" s="40"/>
    </row>
    <row r="594" spans="1:3" x14ac:dyDescent="0.2">
      <c r="A594" s="40"/>
      <c r="B594" s="40"/>
      <c r="C594" s="40"/>
    </row>
    <row r="595" spans="1:3" x14ac:dyDescent="0.2">
      <c r="A595" s="40"/>
      <c r="B595" s="40"/>
      <c r="C595" s="40"/>
    </row>
    <row r="596" spans="1:3" x14ac:dyDescent="0.2">
      <c r="A596" s="40"/>
      <c r="B596" s="40"/>
      <c r="C596" s="40"/>
    </row>
    <row r="597" spans="1:3" x14ac:dyDescent="0.2">
      <c r="A597" s="40"/>
      <c r="B597" s="40"/>
      <c r="C597" s="40"/>
    </row>
    <row r="598" spans="1:3" x14ac:dyDescent="0.2">
      <c r="A598" s="40"/>
      <c r="B598" s="40"/>
      <c r="C598" s="40"/>
    </row>
    <row r="599" spans="1:3" x14ac:dyDescent="0.2">
      <c r="A599" s="40"/>
      <c r="B599" s="40"/>
      <c r="C599" s="40"/>
    </row>
    <row r="600" spans="1:3" x14ac:dyDescent="0.2">
      <c r="A600" s="40"/>
      <c r="B600" s="40"/>
      <c r="C600" s="40"/>
    </row>
    <row r="601" spans="1:3" x14ac:dyDescent="0.2">
      <c r="A601" s="40"/>
      <c r="B601" s="40"/>
      <c r="C601" s="40"/>
    </row>
    <row r="602" spans="1:3" x14ac:dyDescent="0.2">
      <c r="A602" s="40"/>
      <c r="B602" s="40"/>
      <c r="C602" s="40"/>
    </row>
    <row r="603" spans="1:3" x14ac:dyDescent="0.2">
      <c r="A603" s="40"/>
      <c r="B603" s="40"/>
      <c r="C603" s="40"/>
    </row>
    <row r="604" spans="1:3" x14ac:dyDescent="0.2">
      <c r="A604" s="40"/>
      <c r="B604" s="40"/>
      <c r="C604" s="40"/>
    </row>
    <row r="605" spans="1:3" x14ac:dyDescent="0.2">
      <c r="A605" s="40"/>
      <c r="B605" s="40"/>
      <c r="C605" s="40"/>
    </row>
    <row r="606" spans="1:3" x14ac:dyDescent="0.2">
      <c r="A606" s="40"/>
      <c r="B606" s="40"/>
      <c r="C606" s="40"/>
    </row>
    <row r="607" spans="1:3" x14ac:dyDescent="0.2">
      <c r="A607" s="40"/>
      <c r="B607" s="40"/>
      <c r="C607" s="40"/>
    </row>
    <row r="608" spans="1:3" x14ac:dyDescent="0.2">
      <c r="A608" s="40"/>
      <c r="B608" s="40"/>
      <c r="C608" s="40"/>
    </row>
    <row r="609" spans="1:3" x14ac:dyDescent="0.2">
      <c r="A609" s="40"/>
      <c r="B609" s="40"/>
      <c r="C609" s="40"/>
    </row>
    <row r="610" spans="1:3" x14ac:dyDescent="0.2">
      <c r="A610" s="40"/>
      <c r="B610" s="40"/>
      <c r="C610" s="40"/>
    </row>
    <row r="611" spans="1:3" x14ac:dyDescent="0.2">
      <c r="A611" s="40"/>
      <c r="B611" s="40"/>
      <c r="C611" s="40"/>
    </row>
    <row r="612" spans="1:3" x14ac:dyDescent="0.2">
      <c r="A612" s="40"/>
      <c r="B612" s="40"/>
      <c r="C612" s="40"/>
    </row>
    <row r="613" spans="1:3" x14ac:dyDescent="0.2">
      <c r="A613" s="40"/>
      <c r="B613" s="40"/>
      <c r="C613" s="40"/>
    </row>
    <row r="614" spans="1:3" x14ac:dyDescent="0.2">
      <c r="A614" s="40"/>
      <c r="B614" s="40"/>
      <c r="C614" s="40"/>
    </row>
    <row r="615" spans="1:3" x14ac:dyDescent="0.2">
      <c r="A615" s="40"/>
      <c r="B615" s="40"/>
      <c r="C615" s="40"/>
    </row>
    <row r="616" spans="1:3" x14ac:dyDescent="0.2">
      <c r="A616" s="40"/>
      <c r="B616" s="40"/>
      <c r="C616" s="40"/>
    </row>
    <row r="617" spans="1:3" x14ac:dyDescent="0.2">
      <c r="A617" s="40"/>
      <c r="B617" s="40"/>
      <c r="C617" s="40"/>
    </row>
    <row r="618" spans="1:3" x14ac:dyDescent="0.2">
      <c r="A618" s="40"/>
      <c r="B618" s="40"/>
      <c r="C618" s="40"/>
    </row>
    <row r="619" spans="1:3" x14ac:dyDescent="0.2">
      <c r="A619" s="40"/>
      <c r="B619" s="40"/>
      <c r="C619" s="40"/>
    </row>
    <row r="620" spans="1:3" x14ac:dyDescent="0.2">
      <c r="A620" s="40"/>
      <c r="B620" s="40"/>
      <c r="C620" s="40"/>
    </row>
    <row r="621" spans="1:3" x14ac:dyDescent="0.2">
      <c r="A621" s="40"/>
      <c r="B621" s="40"/>
      <c r="C621" s="40"/>
    </row>
    <row r="622" spans="1:3" x14ac:dyDescent="0.2">
      <c r="A622" s="40"/>
      <c r="B622" s="40"/>
      <c r="C622" s="40"/>
    </row>
    <row r="623" spans="1:3" x14ac:dyDescent="0.2">
      <c r="A623" s="40"/>
      <c r="B623" s="40"/>
      <c r="C623" s="40"/>
    </row>
    <row r="624" spans="1:3" x14ac:dyDescent="0.2">
      <c r="A624" s="40"/>
      <c r="B624" s="40"/>
      <c r="C624" s="40"/>
    </row>
    <row r="625" spans="1:3" x14ac:dyDescent="0.2">
      <c r="A625" s="40"/>
      <c r="B625" s="40"/>
      <c r="C625" s="40"/>
    </row>
    <row r="626" spans="1:3" x14ac:dyDescent="0.2">
      <c r="A626" s="40"/>
      <c r="B626" s="40"/>
      <c r="C626" s="40"/>
    </row>
    <row r="627" spans="1:3" x14ac:dyDescent="0.2">
      <c r="A627" s="40"/>
      <c r="B627" s="40"/>
      <c r="C627" s="40"/>
    </row>
    <row r="628" spans="1:3" x14ac:dyDescent="0.2">
      <c r="A628" s="40"/>
      <c r="B628" s="40"/>
      <c r="C628" s="40"/>
    </row>
    <row r="629" spans="1:3" x14ac:dyDescent="0.2">
      <c r="A629" s="40"/>
      <c r="B629" s="40"/>
      <c r="C629" s="40"/>
    </row>
    <row r="630" spans="1:3" x14ac:dyDescent="0.2">
      <c r="A630" s="40"/>
      <c r="B630" s="40"/>
      <c r="C630" s="40"/>
    </row>
    <row r="631" spans="1:3" x14ac:dyDescent="0.2">
      <c r="A631" s="40"/>
      <c r="B631" s="40"/>
      <c r="C631" s="40"/>
    </row>
    <row r="632" spans="1:3" x14ac:dyDescent="0.2">
      <c r="A632" s="40"/>
      <c r="B632" s="40"/>
      <c r="C632" s="40"/>
    </row>
    <row r="633" spans="1:3" x14ac:dyDescent="0.2">
      <c r="A633" s="40"/>
      <c r="B633" s="40"/>
      <c r="C633" s="40"/>
    </row>
    <row r="634" spans="1:3" x14ac:dyDescent="0.2">
      <c r="A634" s="40"/>
      <c r="B634" s="40"/>
      <c r="C634" s="40"/>
    </row>
    <row r="635" spans="1:3" x14ac:dyDescent="0.2">
      <c r="A635" s="40"/>
      <c r="B635" s="40"/>
      <c r="C635" s="40"/>
    </row>
    <row r="636" spans="1:3" x14ac:dyDescent="0.2">
      <c r="A636" s="40"/>
      <c r="B636" s="40"/>
      <c r="C636" s="40"/>
    </row>
    <row r="637" spans="1:3" x14ac:dyDescent="0.2">
      <c r="A637" s="40"/>
      <c r="B637" s="40"/>
      <c r="C637" s="40"/>
    </row>
    <row r="638" spans="1:3" x14ac:dyDescent="0.2">
      <c r="A638" s="40"/>
      <c r="B638" s="40"/>
      <c r="C638" s="40"/>
    </row>
    <row r="639" spans="1:3" x14ac:dyDescent="0.2">
      <c r="A639" s="40"/>
      <c r="B639" s="40"/>
      <c r="C639" s="40"/>
    </row>
    <row r="640" spans="1:3" x14ac:dyDescent="0.2">
      <c r="A640" s="40"/>
      <c r="B640" s="40"/>
      <c r="C640" s="40"/>
    </row>
    <row r="641" spans="1:3" x14ac:dyDescent="0.2">
      <c r="A641" s="40"/>
      <c r="B641" s="40"/>
      <c r="C641" s="40"/>
    </row>
    <row r="642" spans="1:3" x14ac:dyDescent="0.2">
      <c r="A642" s="40"/>
      <c r="B642" s="40"/>
      <c r="C642" s="40"/>
    </row>
    <row r="643" spans="1:3" x14ac:dyDescent="0.2">
      <c r="A643" s="40"/>
      <c r="B643" s="40"/>
      <c r="C643" s="40"/>
    </row>
    <row r="644" spans="1:3" x14ac:dyDescent="0.2">
      <c r="A644" s="40"/>
      <c r="B644" s="40"/>
      <c r="C644" s="40"/>
    </row>
    <row r="645" spans="1:3" x14ac:dyDescent="0.2">
      <c r="A645" s="40"/>
      <c r="B645" s="40"/>
      <c r="C645" s="40"/>
    </row>
    <row r="646" spans="1:3" x14ac:dyDescent="0.2">
      <c r="A646" s="40"/>
      <c r="B646" s="40"/>
      <c r="C646" s="40"/>
    </row>
    <row r="647" spans="1:3" x14ac:dyDescent="0.2">
      <c r="A647" s="40"/>
      <c r="B647" s="40"/>
      <c r="C647" s="40"/>
    </row>
    <row r="648" spans="1:3" x14ac:dyDescent="0.2">
      <c r="A648" s="40"/>
      <c r="B648" s="40"/>
      <c r="C648" s="40"/>
    </row>
    <row r="649" spans="1:3" x14ac:dyDescent="0.2">
      <c r="A649" s="40"/>
      <c r="B649" s="40"/>
      <c r="C649" s="40"/>
    </row>
    <row r="650" spans="1:3" x14ac:dyDescent="0.2">
      <c r="A650" s="40"/>
      <c r="B650" s="40"/>
      <c r="C650" s="40"/>
    </row>
    <row r="651" spans="1:3" x14ac:dyDescent="0.2">
      <c r="A651" s="40"/>
      <c r="B651" s="40"/>
      <c r="C651" s="40"/>
    </row>
    <row r="652" spans="1:3" x14ac:dyDescent="0.2">
      <c r="A652" s="40"/>
      <c r="B652" s="40"/>
      <c r="C652" s="40"/>
    </row>
    <row r="653" spans="1:3" x14ac:dyDescent="0.2">
      <c r="A653" s="40"/>
      <c r="B653" s="40"/>
      <c r="C653" s="40"/>
    </row>
    <row r="654" spans="1:3" x14ac:dyDescent="0.2">
      <c r="A654" s="40"/>
      <c r="B654" s="40"/>
      <c r="C654" s="40"/>
    </row>
    <row r="655" spans="1:3" x14ac:dyDescent="0.2">
      <c r="A655" s="40"/>
      <c r="B655" s="40"/>
      <c r="C655" s="40"/>
    </row>
    <row r="656" spans="1:3" x14ac:dyDescent="0.2">
      <c r="A656" s="40"/>
      <c r="B656" s="40"/>
      <c r="C656" s="40"/>
    </row>
    <row r="657" spans="1:3" x14ac:dyDescent="0.2">
      <c r="A657" s="40"/>
      <c r="B657" s="40"/>
      <c r="C657" s="40"/>
    </row>
    <row r="658" spans="1:3" x14ac:dyDescent="0.2">
      <c r="A658" s="40"/>
      <c r="B658" s="40"/>
      <c r="C658" s="40"/>
    </row>
    <row r="659" spans="1:3" x14ac:dyDescent="0.2">
      <c r="A659" s="40"/>
      <c r="B659" s="40"/>
      <c r="C659" s="40"/>
    </row>
    <row r="660" spans="1:3" x14ac:dyDescent="0.2">
      <c r="A660" s="40"/>
      <c r="B660" s="40"/>
      <c r="C660" s="40"/>
    </row>
    <row r="661" spans="1:3" x14ac:dyDescent="0.2">
      <c r="A661" s="40"/>
      <c r="B661" s="40"/>
      <c r="C661" s="40"/>
    </row>
    <row r="662" spans="1:3" x14ac:dyDescent="0.2">
      <c r="A662" s="40"/>
      <c r="B662" s="40"/>
      <c r="C662" s="40"/>
    </row>
    <row r="663" spans="1:3" x14ac:dyDescent="0.2">
      <c r="A663" s="40"/>
      <c r="B663" s="40"/>
      <c r="C663" s="40"/>
    </row>
    <row r="664" spans="1:3" x14ac:dyDescent="0.2">
      <c r="A664" s="40"/>
      <c r="B664" s="40"/>
      <c r="C664" s="40"/>
    </row>
    <row r="665" spans="1:3" x14ac:dyDescent="0.2">
      <c r="A665" s="40"/>
      <c r="B665" s="40"/>
      <c r="C665" s="40"/>
    </row>
    <row r="666" spans="1:3" x14ac:dyDescent="0.2">
      <c r="A666" s="40"/>
      <c r="B666" s="40"/>
      <c r="C666" s="40"/>
    </row>
    <row r="667" spans="1:3" x14ac:dyDescent="0.2">
      <c r="A667" s="40"/>
      <c r="B667" s="40"/>
      <c r="C667" s="40"/>
    </row>
    <row r="668" spans="1:3" x14ac:dyDescent="0.2">
      <c r="A668" s="40"/>
      <c r="B668" s="40"/>
      <c r="C668" s="40"/>
    </row>
    <row r="669" spans="1:3" x14ac:dyDescent="0.2">
      <c r="A669" s="40"/>
      <c r="B669" s="40"/>
      <c r="C669" s="40"/>
    </row>
    <row r="670" spans="1:3" x14ac:dyDescent="0.2">
      <c r="A670" s="40"/>
      <c r="B670" s="40"/>
      <c r="C670" s="40"/>
    </row>
    <row r="671" spans="1:3" x14ac:dyDescent="0.2">
      <c r="A671" s="40"/>
      <c r="B671" s="40"/>
      <c r="C671" s="40"/>
    </row>
    <row r="672" spans="1:3" x14ac:dyDescent="0.2">
      <c r="A672" s="40"/>
      <c r="B672" s="40"/>
      <c r="C672" s="40"/>
    </row>
    <row r="673" spans="1:3" x14ac:dyDescent="0.2">
      <c r="A673" s="40"/>
      <c r="B673" s="40"/>
      <c r="C673" s="40"/>
    </row>
    <row r="674" spans="1:3" x14ac:dyDescent="0.2">
      <c r="A674" s="40"/>
      <c r="B674" s="40"/>
      <c r="C674" s="40"/>
    </row>
    <row r="675" spans="1:3" x14ac:dyDescent="0.2">
      <c r="A675" s="40"/>
      <c r="B675" s="40"/>
      <c r="C675" s="40"/>
    </row>
    <row r="676" spans="1:3" x14ac:dyDescent="0.2">
      <c r="A676" s="40"/>
      <c r="B676" s="40"/>
      <c r="C676" s="40"/>
    </row>
    <row r="677" spans="1:3" x14ac:dyDescent="0.2">
      <c r="A677" s="40"/>
      <c r="B677" s="40"/>
      <c r="C677" s="40"/>
    </row>
    <row r="678" spans="1:3" x14ac:dyDescent="0.2">
      <c r="A678" s="40"/>
      <c r="B678" s="40"/>
      <c r="C678" s="40"/>
    </row>
    <row r="679" spans="1:3" x14ac:dyDescent="0.2">
      <c r="A679" s="40"/>
      <c r="B679" s="40"/>
      <c r="C679" s="40"/>
    </row>
    <row r="680" spans="1:3" x14ac:dyDescent="0.2">
      <c r="A680" s="40"/>
      <c r="B680" s="40"/>
      <c r="C680" s="40"/>
    </row>
    <row r="681" spans="1:3" x14ac:dyDescent="0.2">
      <c r="A681" s="40"/>
      <c r="B681" s="40"/>
      <c r="C681" s="40"/>
    </row>
    <row r="682" spans="1:3" x14ac:dyDescent="0.2">
      <c r="A682" s="40"/>
      <c r="B682" s="40"/>
      <c r="C682" s="40"/>
    </row>
    <row r="683" spans="1:3" x14ac:dyDescent="0.2">
      <c r="A683" s="40"/>
      <c r="B683" s="40"/>
      <c r="C683" s="40"/>
    </row>
    <row r="684" spans="1:3" x14ac:dyDescent="0.2">
      <c r="A684" s="40"/>
      <c r="B684" s="40"/>
      <c r="C684" s="40"/>
    </row>
    <row r="685" spans="1:3" x14ac:dyDescent="0.2">
      <c r="A685" s="40"/>
      <c r="B685" s="40"/>
      <c r="C685" s="40"/>
    </row>
    <row r="686" spans="1:3" x14ac:dyDescent="0.2">
      <c r="A686" s="40"/>
      <c r="B686" s="40"/>
      <c r="C686" s="40"/>
    </row>
    <row r="687" spans="1:3" x14ac:dyDescent="0.2">
      <c r="A687" s="40"/>
      <c r="B687" s="40"/>
      <c r="C687" s="40"/>
    </row>
    <row r="688" spans="1:3" x14ac:dyDescent="0.2">
      <c r="A688" s="40"/>
      <c r="B688" s="40"/>
      <c r="C688" s="40"/>
    </row>
    <row r="689" spans="1:3" x14ac:dyDescent="0.2">
      <c r="A689" s="40"/>
      <c r="B689" s="40"/>
      <c r="C689" s="40"/>
    </row>
    <row r="690" spans="1:3" x14ac:dyDescent="0.2">
      <c r="A690" s="40"/>
      <c r="B690" s="40"/>
      <c r="C690" s="40"/>
    </row>
    <row r="691" spans="1:3" x14ac:dyDescent="0.2">
      <c r="A691" s="40"/>
      <c r="B691" s="40"/>
      <c r="C691" s="40"/>
    </row>
    <row r="692" spans="1:3" x14ac:dyDescent="0.2">
      <c r="A692" s="40"/>
      <c r="B692" s="40"/>
      <c r="C692" s="40"/>
    </row>
    <row r="693" spans="1:3" x14ac:dyDescent="0.2">
      <c r="A693" s="40"/>
      <c r="B693" s="40"/>
      <c r="C693" s="40"/>
    </row>
    <row r="694" spans="1:3" x14ac:dyDescent="0.2">
      <c r="A694" s="40"/>
      <c r="B694" s="40"/>
      <c r="C694" s="40"/>
    </row>
    <row r="695" spans="1:3" x14ac:dyDescent="0.2">
      <c r="A695" s="40"/>
      <c r="B695" s="40"/>
      <c r="C695" s="40"/>
    </row>
    <row r="696" spans="1:3" x14ac:dyDescent="0.2">
      <c r="A696" s="40"/>
      <c r="B696" s="40"/>
      <c r="C696" s="40"/>
    </row>
    <row r="697" spans="1:3" x14ac:dyDescent="0.2">
      <c r="A697" s="40"/>
      <c r="B697" s="40"/>
      <c r="C697" s="40"/>
    </row>
    <row r="698" spans="1:3" x14ac:dyDescent="0.2">
      <c r="A698" s="40"/>
      <c r="B698" s="40"/>
      <c r="C698" s="40"/>
    </row>
    <row r="699" spans="1:3" x14ac:dyDescent="0.2">
      <c r="A699" s="40"/>
      <c r="B699" s="40"/>
      <c r="C699" s="40"/>
    </row>
    <row r="700" spans="1:3" x14ac:dyDescent="0.2">
      <c r="A700" s="40"/>
      <c r="B700" s="40"/>
      <c r="C700" s="40"/>
    </row>
    <row r="701" spans="1:3" x14ac:dyDescent="0.2">
      <c r="A701" s="40"/>
      <c r="B701" s="40"/>
      <c r="C701" s="40"/>
    </row>
    <row r="702" spans="1:3" x14ac:dyDescent="0.2">
      <c r="A702" s="40"/>
      <c r="B702" s="40"/>
      <c r="C702" s="40"/>
    </row>
    <row r="703" spans="1:3" x14ac:dyDescent="0.2">
      <c r="A703" s="40"/>
      <c r="B703" s="40"/>
      <c r="C703" s="40"/>
    </row>
    <row r="704" spans="1:3" x14ac:dyDescent="0.2">
      <c r="A704" s="40"/>
      <c r="B704" s="40"/>
      <c r="C704" s="40"/>
    </row>
    <row r="705" spans="1:3" x14ac:dyDescent="0.2">
      <c r="A705" s="40"/>
      <c r="B705" s="40"/>
      <c r="C705" s="40"/>
    </row>
    <row r="706" spans="1:3" x14ac:dyDescent="0.2">
      <c r="A706" s="40"/>
      <c r="B706" s="40"/>
      <c r="C706" s="40"/>
    </row>
    <row r="707" spans="1:3" x14ac:dyDescent="0.2">
      <c r="A707" s="40"/>
      <c r="B707" s="40"/>
      <c r="C707" s="40"/>
    </row>
    <row r="708" spans="1:3" x14ac:dyDescent="0.2">
      <c r="A708" s="40"/>
      <c r="B708" s="40"/>
      <c r="C708" s="40"/>
    </row>
    <row r="709" spans="1:3" x14ac:dyDescent="0.2">
      <c r="A709" s="40"/>
      <c r="B709" s="40"/>
      <c r="C709" s="40"/>
    </row>
    <row r="710" spans="1:3" x14ac:dyDescent="0.2">
      <c r="A710" s="40"/>
      <c r="B710" s="40"/>
      <c r="C710" s="40"/>
    </row>
    <row r="711" spans="1:3" x14ac:dyDescent="0.2">
      <c r="A711" s="40"/>
      <c r="B711" s="40"/>
      <c r="C711" s="40"/>
    </row>
    <row r="712" spans="1:3" x14ac:dyDescent="0.2">
      <c r="A712" s="40"/>
      <c r="B712" s="40"/>
      <c r="C712" s="40"/>
    </row>
    <row r="713" spans="1:3" x14ac:dyDescent="0.2">
      <c r="A713" s="40"/>
      <c r="B713" s="40"/>
      <c r="C713" s="40"/>
    </row>
    <row r="714" spans="1:3" x14ac:dyDescent="0.2">
      <c r="A714" s="40"/>
      <c r="B714" s="40"/>
      <c r="C714" s="40"/>
    </row>
    <row r="715" spans="1:3" x14ac:dyDescent="0.2">
      <c r="A715" s="40"/>
      <c r="B715" s="40"/>
      <c r="C715" s="40"/>
    </row>
    <row r="716" spans="1:3" x14ac:dyDescent="0.2">
      <c r="A716" s="40"/>
      <c r="B716" s="40"/>
      <c r="C716" s="40"/>
    </row>
    <row r="717" spans="1:3" x14ac:dyDescent="0.2">
      <c r="A717" s="40"/>
      <c r="B717" s="40"/>
      <c r="C717" s="40"/>
    </row>
    <row r="718" spans="1:3" x14ac:dyDescent="0.2">
      <c r="A718" s="40"/>
      <c r="B718" s="40"/>
      <c r="C718" s="40"/>
    </row>
    <row r="719" spans="1:3" x14ac:dyDescent="0.2">
      <c r="A719" s="40"/>
      <c r="B719" s="40"/>
      <c r="C719" s="40"/>
    </row>
    <row r="720" spans="1:3" x14ac:dyDescent="0.2">
      <c r="A720" s="40"/>
      <c r="B720" s="40"/>
      <c r="C720" s="40"/>
    </row>
    <row r="721" spans="1:3" x14ac:dyDescent="0.2">
      <c r="A721" s="40"/>
      <c r="B721" s="40"/>
      <c r="C721" s="40"/>
    </row>
    <row r="722" spans="1:3" x14ac:dyDescent="0.2">
      <c r="A722" s="40"/>
      <c r="B722" s="40"/>
      <c r="C722" s="40"/>
    </row>
    <row r="723" spans="1:3" x14ac:dyDescent="0.2">
      <c r="A723" s="40"/>
      <c r="B723" s="40"/>
      <c r="C723" s="40"/>
    </row>
    <row r="724" spans="1:3" x14ac:dyDescent="0.2">
      <c r="A724" s="40"/>
      <c r="B724" s="40"/>
      <c r="C724" s="40"/>
    </row>
    <row r="725" spans="1:3" x14ac:dyDescent="0.2">
      <c r="A725" s="40"/>
      <c r="B725" s="40"/>
      <c r="C725" s="40"/>
    </row>
    <row r="726" spans="1:3" x14ac:dyDescent="0.2">
      <c r="A726" s="40"/>
      <c r="B726" s="40"/>
      <c r="C726" s="40"/>
    </row>
    <row r="727" spans="1:3" x14ac:dyDescent="0.2">
      <c r="A727" s="40"/>
      <c r="B727" s="40"/>
      <c r="C727" s="40"/>
    </row>
    <row r="728" spans="1:3" x14ac:dyDescent="0.2">
      <c r="A728" s="40"/>
      <c r="B728" s="40"/>
      <c r="C728" s="40"/>
    </row>
    <row r="729" spans="1:3" x14ac:dyDescent="0.2">
      <c r="A729" s="40"/>
      <c r="B729" s="40"/>
      <c r="C729" s="40"/>
    </row>
    <row r="730" spans="1:3" x14ac:dyDescent="0.2">
      <c r="A730" s="40"/>
      <c r="B730" s="40"/>
      <c r="C730" s="40"/>
    </row>
    <row r="731" spans="1:3" x14ac:dyDescent="0.2">
      <c r="A731" s="40"/>
      <c r="B731" s="40"/>
      <c r="C731" s="40"/>
    </row>
    <row r="732" spans="1:3" x14ac:dyDescent="0.2">
      <c r="A732" s="40"/>
      <c r="B732" s="40"/>
      <c r="C732" s="40"/>
    </row>
    <row r="733" spans="1:3" x14ac:dyDescent="0.2">
      <c r="A733" s="40"/>
      <c r="B733" s="40"/>
      <c r="C733" s="40"/>
    </row>
    <row r="734" spans="1:3" x14ac:dyDescent="0.2">
      <c r="A734" s="40"/>
      <c r="B734" s="40"/>
      <c r="C734" s="40"/>
    </row>
    <row r="735" spans="1:3" x14ac:dyDescent="0.2">
      <c r="A735" s="40"/>
      <c r="B735" s="40"/>
      <c r="C735" s="40"/>
    </row>
    <row r="736" spans="1:3" x14ac:dyDescent="0.2">
      <c r="A736" s="40"/>
      <c r="B736" s="40"/>
      <c r="C736" s="40"/>
    </row>
    <row r="737" spans="1:3" x14ac:dyDescent="0.2">
      <c r="A737" s="40"/>
      <c r="B737" s="40"/>
      <c r="C737" s="40"/>
    </row>
    <row r="738" spans="1:3" x14ac:dyDescent="0.2">
      <c r="A738" s="40"/>
      <c r="B738" s="40"/>
      <c r="C738" s="40"/>
    </row>
    <row r="739" spans="1:3" x14ac:dyDescent="0.2">
      <c r="A739" s="40"/>
      <c r="B739" s="40"/>
      <c r="C739" s="40"/>
    </row>
    <row r="740" spans="1:3" x14ac:dyDescent="0.2">
      <c r="A740" s="40"/>
      <c r="B740" s="40"/>
      <c r="C740" s="40"/>
    </row>
    <row r="741" spans="1:3" x14ac:dyDescent="0.2">
      <c r="A741" s="40"/>
      <c r="B741" s="40"/>
      <c r="C741" s="40"/>
    </row>
    <row r="742" spans="1:3" x14ac:dyDescent="0.2">
      <c r="A742" s="40"/>
      <c r="B742" s="40"/>
      <c r="C742" s="40"/>
    </row>
    <row r="743" spans="1:3" x14ac:dyDescent="0.2">
      <c r="A743" s="40"/>
      <c r="B743" s="40"/>
      <c r="C743" s="40"/>
    </row>
    <row r="744" spans="1:3" x14ac:dyDescent="0.2">
      <c r="A744" s="40"/>
      <c r="B744" s="40"/>
      <c r="C744" s="40"/>
    </row>
    <row r="745" spans="1:3" x14ac:dyDescent="0.2">
      <c r="A745" s="40"/>
      <c r="B745" s="40"/>
      <c r="C745" s="40"/>
    </row>
    <row r="746" spans="1:3" x14ac:dyDescent="0.2">
      <c r="A746" s="40"/>
      <c r="B746" s="40"/>
      <c r="C746" s="40"/>
    </row>
    <row r="747" spans="1:3" x14ac:dyDescent="0.2">
      <c r="A747" s="40"/>
      <c r="B747" s="40"/>
      <c r="C747" s="40"/>
    </row>
    <row r="748" spans="1:3" x14ac:dyDescent="0.2">
      <c r="A748" s="40"/>
      <c r="B748" s="40"/>
      <c r="C748" s="40"/>
    </row>
    <row r="749" spans="1:3" x14ac:dyDescent="0.2">
      <c r="A749" s="40"/>
      <c r="B749" s="40"/>
      <c r="C749" s="40"/>
    </row>
    <row r="750" spans="1:3" x14ac:dyDescent="0.2">
      <c r="A750" s="40"/>
      <c r="B750" s="40"/>
      <c r="C750" s="40"/>
    </row>
    <row r="751" spans="1:3" x14ac:dyDescent="0.2">
      <c r="A751" s="40"/>
      <c r="B751" s="40"/>
      <c r="C751" s="40"/>
    </row>
    <row r="752" spans="1:3" x14ac:dyDescent="0.2">
      <c r="A752" s="40"/>
      <c r="B752" s="40"/>
      <c r="C752" s="40"/>
    </row>
    <row r="753" spans="1:3" x14ac:dyDescent="0.2">
      <c r="A753" s="40"/>
      <c r="B753" s="40"/>
      <c r="C753" s="40"/>
    </row>
    <row r="754" spans="1:3" x14ac:dyDescent="0.2">
      <c r="A754" s="40"/>
      <c r="B754" s="40"/>
      <c r="C754" s="40"/>
    </row>
    <row r="755" spans="1:3" x14ac:dyDescent="0.2">
      <c r="A755" s="40"/>
      <c r="B755" s="40"/>
      <c r="C755" s="40"/>
    </row>
    <row r="756" spans="1:3" x14ac:dyDescent="0.2">
      <c r="A756" s="40"/>
      <c r="B756" s="40"/>
      <c r="C756" s="40"/>
    </row>
    <row r="757" spans="1:3" x14ac:dyDescent="0.2">
      <c r="A757" s="40"/>
      <c r="B757" s="40"/>
      <c r="C757" s="40"/>
    </row>
    <row r="758" spans="1:3" x14ac:dyDescent="0.2">
      <c r="A758" s="40"/>
      <c r="B758" s="40"/>
      <c r="C758" s="40"/>
    </row>
    <row r="759" spans="1:3" x14ac:dyDescent="0.2">
      <c r="A759" s="40"/>
      <c r="B759" s="40"/>
      <c r="C759" s="40"/>
    </row>
    <row r="760" spans="1:3" x14ac:dyDescent="0.2">
      <c r="A760" s="40"/>
      <c r="B760" s="40"/>
      <c r="C760" s="40"/>
    </row>
    <row r="761" spans="1:3" x14ac:dyDescent="0.2">
      <c r="A761" s="40"/>
      <c r="B761" s="40"/>
      <c r="C761" s="40"/>
    </row>
    <row r="762" spans="1:3" x14ac:dyDescent="0.2">
      <c r="A762" s="40"/>
      <c r="B762" s="40"/>
      <c r="C762" s="40"/>
    </row>
    <row r="763" spans="1:3" x14ac:dyDescent="0.2">
      <c r="A763" s="40"/>
      <c r="B763" s="40"/>
      <c r="C763" s="40"/>
    </row>
    <row r="764" spans="1:3" x14ac:dyDescent="0.2">
      <c r="A764" s="40"/>
      <c r="B764" s="40"/>
      <c r="C764" s="40"/>
    </row>
    <row r="765" spans="1:3" x14ac:dyDescent="0.2">
      <c r="A765" s="40"/>
      <c r="B765" s="40"/>
      <c r="C765" s="40"/>
    </row>
    <row r="766" spans="1:3" x14ac:dyDescent="0.2">
      <c r="A766" s="40"/>
      <c r="B766" s="40"/>
      <c r="C766" s="40"/>
    </row>
    <row r="767" spans="1:3" x14ac:dyDescent="0.2">
      <c r="A767" s="40"/>
      <c r="B767" s="40"/>
      <c r="C767" s="40"/>
    </row>
    <row r="768" spans="1:3" x14ac:dyDescent="0.2">
      <c r="A768" s="40"/>
      <c r="B768" s="40"/>
      <c r="C768" s="40"/>
    </row>
    <row r="769" spans="1:3" x14ac:dyDescent="0.2">
      <c r="A769" s="40"/>
      <c r="B769" s="40"/>
      <c r="C769" s="40"/>
    </row>
    <row r="770" spans="1:3" x14ac:dyDescent="0.2">
      <c r="A770" s="40"/>
      <c r="B770" s="40"/>
      <c r="C770" s="40"/>
    </row>
    <row r="771" spans="1:3" x14ac:dyDescent="0.2">
      <c r="A771" s="40"/>
      <c r="B771" s="40"/>
      <c r="C771" s="40"/>
    </row>
    <row r="772" spans="1:3" x14ac:dyDescent="0.2">
      <c r="A772" s="40"/>
      <c r="B772" s="40"/>
      <c r="C772" s="40"/>
    </row>
    <row r="773" spans="1:3" x14ac:dyDescent="0.2">
      <c r="A773" s="40"/>
      <c r="B773" s="40"/>
      <c r="C773" s="40"/>
    </row>
    <row r="774" spans="1:3" x14ac:dyDescent="0.2">
      <c r="A774" s="40"/>
      <c r="B774" s="40"/>
      <c r="C774" s="40"/>
    </row>
    <row r="775" spans="1:3" x14ac:dyDescent="0.2">
      <c r="A775" s="40"/>
      <c r="B775" s="40"/>
      <c r="C775" s="40"/>
    </row>
    <row r="776" spans="1:3" x14ac:dyDescent="0.2">
      <c r="A776" s="40"/>
      <c r="B776" s="40"/>
      <c r="C776" s="40"/>
    </row>
    <row r="777" spans="1:3" x14ac:dyDescent="0.2">
      <c r="A777" s="40"/>
      <c r="B777" s="40"/>
      <c r="C777" s="40"/>
    </row>
    <row r="778" spans="1:3" x14ac:dyDescent="0.2">
      <c r="A778" s="40"/>
      <c r="B778" s="40"/>
      <c r="C778" s="40"/>
    </row>
    <row r="779" spans="1:3" x14ac:dyDescent="0.2">
      <c r="A779" s="40"/>
      <c r="B779" s="40"/>
      <c r="C779" s="40"/>
    </row>
    <row r="780" spans="1:3" x14ac:dyDescent="0.2">
      <c r="A780" s="40"/>
      <c r="B780" s="40"/>
      <c r="C780" s="40"/>
    </row>
    <row r="781" spans="1:3" x14ac:dyDescent="0.2">
      <c r="A781" s="40"/>
      <c r="B781" s="40"/>
      <c r="C781" s="40"/>
    </row>
    <row r="782" spans="1:3" x14ac:dyDescent="0.2">
      <c r="A782" s="40"/>
      <c r="B782" s="40"/>
      <c r="C782" s="40"/>
    </row>
    <row r="783" spans="1:3" x14ac:dyDescent="0.2">
      <c r="A783" s="40"/>
      <c r="B783" s="40"/>
      <c r="C783" s="40"/>
    </row>
    <row r="784" spans="1:3" x14ac:dyDescent="0.2">
      <c r="A784" s="40"/>
      <c r="B784" s="40"/>
      <c r="C784" s="40"/>
    </row>
    <row r="785" spans="1:3" x14ac:dyDescent="0.2">
      <c r="A785" s="40"/>
      <c r="B785" s="40"/>
      <c r="C785" s="40"/>
    </row>
    <row r="786" spans="1:3" x14ac:dyDescent="0.2">
      <c r="A786" s="40"/>
      <c r="B786" s="40"/>
      <c r="C786" s="40"/>
    </row>
    <row r="787" spans="1:3" x14ac:dyDescent="0.2">
      <c r="A787" s="40"/>
      <c r="B787" s="40"/>
      <c r="C787" s="40"/>
    </row>
    <row r="788" spans="1:3" x14ac:dyDescent="0.2">
      <c r="A788" s="40"/>
      <c r="B788" s="40"/>
      <c r="C788" s="40"/>
    </row>
    <row r="789" spans="1:3" x14ac:dyDescent="0.2">
      <c r="A789" s="40"/>
      <c r="B789" s="40"/>
      <c r="C789" s="40"/>
    </row>
    <row r="790" spans="1:3" x14ac:dyDescent="0.2">
      <c r="A790" s="40"/>
      <c r="B790" s="40"/>
      <c r="C790" s="40"/>
    </row>
    <row r="791" spans="1:3" x14ac:dyDescent="0.2">
      <c r="A791" s="40"/>
      <c r="B791" s="40"/>
      <c r="C791" s="40"/>
    </row>
    <row r="792" spans="1:3" x14ac:dyDescent="0.2">
      <c r="A792" s="40"/>
      <c r="B792" s="40"/>
      <c r="C792" s="40"/>
    </row>
    <row r="793" spans="1:3" x14ac:dyDescent="0.2">
      <c r="A793" s="40"/>
      <c r="B793" s="40"/>
      <c r="C793" s="40"/>
    </row>
    <row r="794" spans="1:3" x14ac:dyDescent="0.2">
      <c r="A794" s="40"/>
      <c r="B794" s="40"/>
      <c r="C794" s="40"/>
    </row>
    <row r="795" spans="1:3" x14ac:dyDescent="0.2">
      <c r="A795" s="40"/>
      <c r="B795" s="40"/>
      <c r="C795" s="40"/>
    </row>
    <row r="796" spans="1:3" x14ac:dyDescent="0.2">
      <c r="A796" s="40"/>
      <c r="B796" s="40"/>
      <c r="C796" s="40"/>
    </row>
    <row r="797" spans="1:3" x14ac:dyDescent="0.2">
      <c r="A797" s="40"/>
      <c r="B797" s="40"/>
      <c r="C797" s="40"/>
    </row>
    <row r="798" spans="1:3" x14ac:dyDescent="0.2">
      <c r="A798" s="40"/>
      <c r="B798" s="40"/>
      <c r="C798" s="40"/>
    </row>
    <row r="799" spans="1:3" x14ac:dyDescent="0.2">
      <c r="A799" s="40"/>
      <c r="B799" s="40"/>
      <c r="C799" s="40"/>
    </row>
    <row r="800" spans="1:3" x14ac:dyDescent="0.2">
      <c r="A800" s="40"/>
      <c r="B800" s="40"/>
      <c r="C800" s="40"/>
    </row>
    <row r="801" spans="1:3" x14ac:dyDescent="0.2">
      <c r="A801" s="40"/>
      <c r="B801" s="40"/>
      <c r="C801" s="40"/>
    </row>
    <row r="802" spans="1:3" x14ac:dyDescent="0.2">
      <c r="A802" s="40"/>
      <c r="B802" s="40"/>
      <c r="C802" s="40"/>
    </row>
    <row r="803" spans="1:3" x14ac:dyDescent="0.2">
      <c r="A803" s="40"/>
      <c r="B803" s="40"/>
      <c r="C803" s="40"/>
    </row>
    <row r="804" spans="1:3" x14ac:dyDescent="0.2">
      <c r="A804" s="40"/>
      <c r="B804" s="40"/>
      <c r="C804" s="40"/>
    </row>
    <row r="805" spans="1:3" x14ac:dyDescent="0.2">
      <c r="A805" s="40"/>
      <c r="B805" s="40"/>
      <c r="C805" s="40"/>
    </row>
    <row r="806" spans="1:3" x14ac:dyDescent="0.2">
      <c r="A806" s="40"/>
      <c r="B806" s="40"/>
      <c r="C806" s="40"/>
    </row>
    <row r="807" spans="1:3" x14ac:dyDescent="0.2">
      <c r="A807" s="40"/>
      <c r="B807" s="40"/>
      <c r="C807" s="40"/>
    </row>
    <row r="808" spans="1:3" x14ac:dyDescent="0.2">
      <c r="A808" s="40"/>
      <c r="B808" s="40"/>
      <c r="C808" s="40"/>
    </row>
    <row r="809" spans="1:3" x14ac:dyDescent="0.2">
      <c r="A809" s="40"/>
      <c r="B809" s="40"/>
      <c r="C809" s="40"/>
    </row>
    <row r="810" spans="1:3" x14ac:dyDescent="0.2">
      <c r="A810" s="40"/>
      <c r="B810" s="40"/>
      <c r="C810" s="40"/>
    </row>
    <row r="811" spans="1:3" x14ac:dyDescent="0.2">
      <c r="A811" s="40"/>
      <c r="B811" s="40"/>
      <c r="C811" s="40"/>
    </row>
    <row r="812" spans="1:3" x14ac:dyDescent="0.2">
      <c r="A812" s="40"/>
      <c r="B812" s="40"/>
      <c r="C812" s="40"/>
    </row>
    <row r="813" spans="1:3" x14ac:dyDescent="0.2">
      <c r="A813" s="40"/>
      <c r="B813" s="40"/>
      <c r="C813" s="40"/>
    </row>
    <row r="814" spans="1:3" x14ac:dyDescent="0.2">
      <c r="A814" s="40"/>
      <c r="B814" s="40"/>
      <c r="C814" s="40"/>
    </row>
    <row r="815" spans="1:3" x14ac:dyDescent="0.2">
      <c r="A815" s="40"/>
      <c r="B815" s="40"/>
      <c r="C815" s="40"/>
    </row>
    <row r="816" spans="1:3" x14ac:dyDescent="0.2">
      <c r="A816" s="40"/>
      <c r="B816" s="40"/>
      <c r="C816" s="40"/>
    </row>
    <row r="817" spans="1:3" x14ac:dyDescent="0.2">
      <c r="A817" s="40"/>
      <c r="B817" s="40"/>
      <c r="C817" s="40"/>
    </row>
    <row r="818" spans="1:3" x14ac:dyDescent="0.2">
      <c r="A818" s="40"/>
      <c r="B818" s="40"/>
      <c r="C818" s="40"/>
    </row>
    <row r="819" spans="1:3" x14ac:dyDescent="0.2">
      <c r="A819" s="40"/>
      <c r="B819" s="40"/>
      <c r="C819" s="40"/>
    </row>
    <row r="820" spans="1:3" x14ac:dyDescent="0.2">
      <c r="A820" s="40"/>
      <c r="B820" s="40"/>
      <c r="C820" s="40"/>
    </row>
    <row r="821" spans="1:3" x14ac:dyDescent="0.2">
      <c r="A821" s="40"/>
      <c r="B821" s="40"/>
      <c r="C821" s="40"/>
    </row>
    <row r="822" spans="1:3" x14ac:dyDescent="0.2">
      <c r="A822" s="40"/>
      <c r="B822" s="40"/>
      <c r="C822" s="40"/>
    </row>
    <row r="823" spans="1:3" x14ac:dyDescent="0.2">
      <c r="A823" s="40"/>
      <c r="B823" s="40"/>
      <c r="C823" s="40"/>
    </row>
    <row r="824" spans="1:3" x14ac:dyDescent="0.2">
      <c r="A824" s="40"/>
      <c r="B824" s="40"/>
      <c r="C824" s="40"/>
    </row>
    <row r="825" spans="1:3" x14ac:dyDescent="0.2">
      <c r="A825" s="40"/>
      <c r="B825" s="40"/>
      <c r="C825" s="40"/>
    </row>
    <row r="826" spans="1:3" x14ac:dyDescent="0.2">
      <c r="A826" s="40"/>
      <c r="B826" s="40"/>
      <c r="C826" s="40"/>
    </row>
    <row r="827" spans="1:3" x14ac:dyDescent="0.2">
      <c r="A827" s="40"/>
      <c r="B827" s="40"/>
      <c r="C827" s="40"/>
    </row>
    <row r="828" spans="1:3" x14ac:dyDescent="0.2">
      <c r="A828" s="40"/>
      <c r="B828" s="40"/>
      <c r="C828" s="40"/>
    </row>
    <row r="829" spans="1:3" x14ac:dyDescent="0.2">
      <c r="A829" s="40"/>
      <c r="B829" s="40"/>
      <c r="C829" s="40"/>
    </row>
    <row r="830" spans="1:3" x14ac:dyDescent="0.2">
      <c r="A830" s="40"/>
      <c r="B830" s="40"/>
      <c r="C830" s="40"/>
    </row>
    <row r="831" spans="1:3" x14ac:dyDescent="0.2">
      <c r="A831" s="40"/>
      <c r="B831" s="40"/>
      <c r="C831" s="40"/>
    </row>
    <row r="832" spans="1:3" x14ac:dyDescent="0.2">
      <c r="A832" s="40"/>
      <c r="B832" s="40"/>
      <c r="C832" s="40"/>
    </row>
    <row r="833" spans="1:3" x14ac:dyDescent="0.2">
      <c r="A833" s="40"/>
      <c r="B833" s="40"/>
      <c r="C833" s="40"/>
    </row>
    <row r="834" spans="1:3" x14ac:dyDescent="0.2">
      <c r="A834" s="40"/>
      <c r="B834" s="40"/>
      <c r="C834" s="40"/>
    </row>
    <row r="835" spans="1:3" x14ac:dyDescent="0.2">
      <c r="A835" s="40"/>
      <c r="B835" s="40"/>
      <c r="C835" s="40"/>
    </row>
    <row r="836" spans="1:3" x14ac:dyDescent="0.2">
      <c r="A836" s="40"/>
      <c r="B836" s="40"/>
      <c r="C836" s="40"/>
    </row>
    <row r="837" spans="1:3" x14ac:dyDescent="0.2">
      <c r="A837" s="40"/>
      <c r="B837" s="40"/>
      <c r="C837" s="40"/>
    </row>
    <row r="838" spans="1:3" x14ac:dyDescent="0.2">
      <c r="A838" s="40"/>
      <c r="B838" s="40"/>
      <c r="C838" s="40"/>
    </row>
    <row r="839" spans="1:3" x14ac:dyDescent="0.2">
      <c r="A839" s="40"/>
      <c r="B839" s="40"/>
      <c r="C839" s="40"/>
    </row>
    <row r="840" spans="1:3" x14ac:dyDescent="0.2">
      <c r="A840" s="40"/>
      <c r="B840" s="40"/>
      <c r="C840" s="40"/>
    </row>
    <row r="841" spans="1:3" x14ac:dyDescent="0.2">
      <c r="A841" s="40"/>
      <c r="B841" s="40"/>
      <c r="C841" s="40"/>
    </row>
    <row r="842" spans="1:3" x14ac:dyDescent="0.2">
      <c r="A842" s="40"/>
      <c r="B842" s="40"/>
      <c r="C842" s="40"/>
    </row>
    <row r="843" spans="1:3" x14ac:dyDescent="0.2">
      <c r="A843" s="40"/>
      <c r="B843" s="40"/>
      <c r="C843" s="40"/>
    </row>
    <row r="844" spans="1:3" x14ac:dyDescent="0.2">
      <c r="A844" s="40"/>
      <c r="B844" s="40"/>
      <c r="C844" s="40"/>
    </row>
    <row r="845" spans="1:3" x14ac:dyDescent="0.2">
      <c r="A845" s="40"/>
      <c r="B845" s="40"/>
      <c r="C845" s="40"/>
    </row>
    <row r="846" spans="1:3" x14ac:dyDescent="0.2">
      <c r="A846" s="40"/>
      <c r="B846" s="40"/>
      <c r="C846" s="40"/>
    </row>
    <row r="847" spans="1:3" x14ac:dyDescent="0.2">
      <c r="A847" s="40"/>
      <c r="B847" s="40"/>
      <c r="C847" s="40"/>
    </row>
    <row r="848" spans="1:3" x14ac:dyDescent="0.2">
      <c r="A848" s="40"/>
      <c r="B848" s="40"/>
      <c r="C848" s="40"/>
    </row>
    <row r="849" spans="1:3" x14ac:dyDescent="0.2">
      <c r="A849" s="40"/>
      <c r="B849" s="40"/>
      <c r="C849" s="40"/>
    </row>
    <row r="850" spans="1:3" x14ac:dyDescent="0.2">
      <c r="A850" s="40"/>
      <c r="B850" s="40"/>
      <c r="C850" s="40"/>
    </row>
    <row r="851" spans="1:3" x14ac:dyDescent="0.2">
      <c r="A851" s="40"/>
      <c r="B851" s="40"/>
      <c r="C851" s="40"/>
    </row>
    <row r="852" spans="1:3" x14ac:dyDescent="0.2">
      <c r="A852" s="40"/>
      <c r="B852" s="40"/>
      <c r="C852" s="40"/>
    </row>
    <row r="853" spans="1:3" x14ac:dyDescent="0.2">
      <c r="A853" s="40"/>
      <c r="B853" s="40"/>
      <c r="C853" s="40"/>
    </row>
    <row r="854" spans="1:3" x14ac:dyDescent="0.2">
      <c r="A854" s="40"/>
      <c r="B854" s="40"/>
      <c r="C854" s="40"/>
    </row>
    <row r="855" spans="1:3" x14ac:dyDescent="0.2">
      <c r="A855" s="40"/>
      <c r="B855" s="40"/>
      <c r="C855" s="40"/>
    </row>
    <row r="856" spans="1:3" x14ac:dyDescent="0.2">
      <c r="A856" s="40"/>
      <c r="B856" s="40"/>
      <c r="C856" s="40"/>
    </row>
    <row r="857" spans="1:3" x14ac:dyDescent="0.2">
      <c r="A857" s="40"/>
      <c r="B857" s="40"/>
      <c r="C857" s="40"/>
    </row>
    <row r="858" spans="1:3" x14ac:dyDescent="0.2">
      <c r="A858" s="40"/>
      <c r="B858" s="40"/>
      <c r="C858" s="40"/>
    </row>
    <row r="859" spans="1:3" x14ac:dyDescent="0.2">
      <c r="A859" s="40"/>
      <c r="B859" s="40"/>
      <c r="C859" s="40"/>
    </row>
    <row r="860" spans="1:3" x14ac:dyDescent="0.2">
      <c r="A860" s="40"/>
      <c r="B860" s="40"/>
      <c r="C860" s="40"/>
    </row>
    <row r="861" spans="1:3" x14ac:dyDescent="0.2">
      <c r="A861" s="40"/>
      <c r="B861" s="40"/>
      <c r="C861" s="40"/>
    </row>
    <row r="862" spans="1:3" x14ac:dyDescent="0.2">
      <c r="A862" s="40"/>
      <c r="B862" s="40"/>
      <c r="C862" s="40"/>
    </row>
    <row r="863" spans="1:3" x14ac:dyDescent="0.2">
      <c r="A863" s="40"/>
      <c r="B863" s="40"/>
      <c r="C863" s="40"/>
    </row>
    <row r="864" spans="1:3" x14ac:dyDescent="0.2">
      <c r="A864" s="40"/>
      <c r="B864" s="40"/>
      <c r="C864" s="40"/>
    </row>
    <row r="865" spans="1:3" x14ac:dyDescent="0.2">
      <c r="A865" s="40"/>
      <c r="B865" s="40"/>
      <c r="C865" s="40"/>
    </row>
    <row r="866" spans="1:3" x14ac:dyDescent="0.2">
      <c r="A866" s="40"/>
      <c r="B866" s="40"/>
      <c r="C866" s="40"/>
    </row>
    <row r="867" spans="1:3" x14ac:dyDescent="0.2">
      <c r="A867" s="40"/>
      <c r="B867" s="40"/>
      <c r="C867" s="40"/>
    </row>
    <row r="868" spans="1:3" x14ac:dyDescent="0.2">
      <c r="A868" s="40"/>
      <c r="B868" s="40"/>
      <c r="C868" s="40"/>
    </row>
    <row r="869" spans="1:3" x14ac:dyDescent="0.2">
      <c r="A869" s="40"/>
      <c r="B869" s="40"/>
      <c r="C869" s="40"/>
    </row>
    <row r="870" spans="1:3" x14ac:dyDescent="0.2">
      <c r="A870" s="40"/>
      <c r="B870" s="40"/>
      <c r="C870" s="40"/>
    </row>
    <row r="871" spans="1:3" x14ac:dyDescent="0.2">
      <c r="A871" s="40"/>
      <c r="B871" s="40"/>
      <c r="C871" s="40"/>
    </row>
    <row r="872" spans="1:3" x14ac:dyDescent="0.2">
      <c r="A872" s="40"/>
      <c r="B872" s="40"/>
      <c r="C872" s="40"/>
    </row>
    <row r="873" spans="1:3" x14ac:dyDescent="0.2">
      <c r="A873" s="40"/>
      <c r="B873" s="40"/>
      <c r="C873" s="40"/>
    </row>
    <row r="874" spans="1:3" x14ac:dyDescent="0.2">
      <c r="A874" s="40"/>
      <c r="B874" s="40"/>
      <c r="C874" s="40"/>
    </row>
    <row r="875" spans="1:3" x14ac:dyDescent="0.2">
      <c r="A875" s="40"/>
      <c r="B875" s="40"/>
      <c r="C875" s="40"/>
    </row>
    <row r="876" spans="1:3" x14ac:dyDescent="0.2">
      <c r="A876" s="40"/>
      <c r="B876" s="40"/>
      <c r="C876" s="40"/>
    </row>
    <row r="877" spans="1:3" x14ac:dyDescent="0.2">
      <c r="A877" s="40"/>
      <c r="B877" s="40"/>
      <c r="C877" s="40"/>
    </row>
    <row r="878" spans="1:3" x14ac:dyDescent="0.2">
      <c r="A878" s="40"/>
      <c r="B878" s="40"/>
      <c r="C878" s="40"/>
    </row>
    <row r="879" spans="1:3" x14ac:dyDescent="0.2">
      <c r="A879" s="40"/>
      <c r="B879" s="40"/>
      <c r="C879" s="40"/>
    </row>
    <row r="880" spans="1:3" x14ac:dyDescent="0.2">
      <c r="A880" s="40"/>
      <c r="B880" s="40"/>
      <c r="C880" s="40"/>
    </row>
    <row r="881" spans="1:3" x14ac:dyDescent="0.2">
      <c r="A881" s="40"/>
      <c r="B881" s="40"/>
      <c r="C881" s="40"/>
    </row>
    <row r="882" spans="1:3" x14ac:dyDescent="0.2">
      <c r="A882" s="40"/>
      <c r="B882" s="40"/>
      <c r="C882" s="40"/>
    </row>
    <row r="883" spans="1:3" x14ac:dyDescent="0.2">
      <c r="A883" s="40"/>
      <c r="B883" s="40"/>
      <c r="C883" s="40"/>
    </row>
    <row r="884" spans="1:3" x14ac:dyDescent="0.2">
      <c r="A884" s="40"/>
      <c r="B884" s="40"/>
      <c r="C884" s="40"/>
    </row>
    <row r="885" spans="1:3" x14ac:dyDescent="0.2">
      <c r="A885" s="40"/>
      <c r="B885" s="40"/>
      <c r="C885" s="40"/>
    </row>
    <row r="886" spans="1:3" x14ac:dyDescent="0.2">
      <c r="A886" s="40"/>
      <c r="B886" s="40"/>
      <c r="C886" s="40"/>
    </row>
    <row r="887" spans="1:3" x14ac:dyDescent="0.2">
      <c r="A887" s="40"/>
      <c r="B887" s="40"/>
      <c r="C887" s="40"/>
    </row>
    <row r="888" spans="1:3" x14ac:dyDescent="0.2">
      <c r="A888" s="40"/>
      <c r="B888" s="40"/>
      <c r="C888" s="40"/>
    </row>
    <row r="889" spans="1:3" x14ac:dyDescent="0.2">
      <c r="A889" s="40"/>
      <c r="B889" s="40"/>
      <c r="C889" s="40"/>
    </row>
    <row r="890" spans="1:3" x14ac:dyDescent="0.2">
      <c r="A890" s="40"/>
      <c r="B890" s="40"/>
      <c r="C890" s="40"/>
    </row>
    <row r="891" spans="1:3" x14ac:dyDescent="0.2">
      <c r="A891" s="40"/>
      <c r="B891" s="40"/>
      <c r="C891" s="40"/>
    </row>
    <row r="892" spans="1:3" x14ac:dyDescent="0.2">
      <c r="A892" s="40"/>
      <c r="B892" s="40"/>
      <c r="C892" s="40"/>
    </row>
    <row r="893" spans="1:3" x14ac:dyDescent="0.2">
      <c r="A893" s="40"/>
      <c r="B893" s="40"/>
      <c r="C893" s="40"/>
    </row>
    <row r="894" spans="1:3" x14ac:dyDescent="0.2">
      <c r="A894" s="40"/>
      <c r="B894" s="40"/>
      <c r="C894" s="40"/>
    </row>
    <row r="895" spans="1:3" x14ac:dyDescent="0.2">
      <c r="A895" s="40"/>
      <c r="B895" s="40"/>
      <c r="C895" s="40"/>
    </row>
    <row r="896" spans="1:3" x14ac:dyDescent="0.2">
      <c r="A896" s="40"/>
      <c r="B896" s="40"/>
      <c r="C896" s="40"/>
    </row>
    <row r="897" spans="1:3" x14ac:dyDescent="0.2">
      <c r="A897" s="40"/>
      <c r="B897" s="40"/>
      <c r="C897" s="40"/>
    </row>
    <row r="898" spans="1:3" x14ac:dyDescent="0.2">
      <c r="A898" s="40"/>
      <c r="B898" s="40"/>
      <c r="C898" s="40"/>
    </row>
    <row r="899" spans="1:3" x14ac:dyDescent="0.2">
      <c r="A899" s="40"/>
      <c r="B899" s="40"/>
      <c r="C899" s="40"/>
    </row>
    <row r="900" spans="1:3" x14ac:dyDescent="0.2">
      <c r="A900" s="40"/>
      <c r="B900" s="40"/>
      <c r="C900" s="40"/>
    </row>
    <row r="901" spans="1:3" x14ac:dyDescent="0.2">
      <c r="A901" s="40"/>
      <c r="B901" s="40"/>
      <c r="C901" s="40"/>
    </row>
    <row r="902" spans="1:3" x14ac:dyDescent="0.2">
      <c r="A902" s="40"/>
      <c r="B902" s="40"/>
      <c r="C902" s="40"/>
    </row>
    <row r="903" spans="1:3" x14ac:dyDescent="0.2">
      <c r="A903" s="40"/>
      <c r="B903" s="40"/>
      <c r="C903" s="40"/>
    </row>
    <row r="904" spans="1:3" x14ac:dyDescent="0.2">
      <c r="A904" s="40"/>
      <c r="B904" s="40"/>
      <c r="C904" s="40"/>
    </row>
    <row r="905" spans="1:3" x14ac:dyDescent="0.2">
      <c r="A905" s="40"/>
      <c r="B905" s="40"/>
      <c r="C905" s="40"/>
    </row>
    <row r="906" spans="1:3" x14ac:dyDescent="0.2">
      <c r="A906" s="40"/>
      <c r="B906" s="40"/>
      <c r="C906" s="40"/>
    </row>
    <row r="907" spans="1:3" x14ac:dyDescent="0.2">
      <c r="A907" s="40"/>
      <c r="B907" s="40"/>
      <c r="C907" s="40"/>
    </row>
    <row r="908" spans="1:3" x14ac:dyDescent="0.2">
      <c r="A908" s="40"/>
      <c r="B908" s="40"/>
      <c r="C908" s="40"/>
    </row>
    <row r="909" spans="1:3" x14ac:dyDescent="0.2">
      <c r="A909" s="40"/>
      <c r="B909" s="40"/>
      <c r="C909" s="40"/>
    </row>
    <row r="910" spans="1:3" x14ac:dyDescent="0.2">
      <c r="A910" s="40"/>
      <c r="B910" s="40"/>
      <c r="C910" s="40"/>
    </row>
    <row r="911" spans="1:3" x14ac:dyDescent="0.2">
      <c r="A911" s="40"/>
      <c r="B911" s="40"/>
      <c r="C911" s="40"/>
    </row>
    <row r="912" spans="1:3" x14ac:dyDescent="0.2">
      <c r="A912" s="40"/>
      <c r="B912" s="40"/>
      <c r="C912" s="40"/>
    </row>
    <row r="913" spans="1:3" x14ac:dyDescent="0.2">
      <c r="A913" s="40"/>
      <c r="B913" s="40"/>
      <c r="C913" s="40"/>
    </row>
    <row r="914" spans="1:3" x14ac:dyDescent="0.2">
      <c r="A914" s="40"/>
      <c r="B914" s="40"/>
      <c r="C914" s="40"/>
    </row>
    <row r="915" spans="1:3" x14ac:dyDescent="0.2">
      <c r="A915" s="40"/>
      <c r="B915" s="40"/>
      <c r="C915" s="40"/>
    </row>
    <row r="916" spans="1:3" x14ac:dyDescent="0.2">
      <c r="A916" s="40"/>
      <c r="B916" s="40"/>
      <c r="C916" s="40"/>
    </row>
    <row r="917" spans="1:3" x14ac:dyDescent="0.2">
      <c r="A917" s="40"/>
      <c r="B917" s="40"/>
      <c r="C917" s="40"/>
    </row>
    <row r="918" spans="1:3" x14ac:dyDescent="0.2">
      <c r="A918" s="40"/>
      <c r="B918" s="40"/>
      <c r="C918" s="40"/>
    </row>
    <row r="919" spans="1:3" x14ac:dyDescent="0.2">
      <c r="A919" s="40"/>
      <c r="B919" s="40"/>
      <c r="C919" s="40"/>
    </row>
    <row r="920" spans="1:3" x14ac:dyDescent="0.2">
      <c r="A920" s="40"/>
      <c r="B920" s="40"/>
      <c r="C920" s="40"/>
    </row>
    <row r="921" spans="1:3" x14ac:dyDescent="0.2">
      <c r="A921" s="40"/>
      <c r="B921" s="40"/>
      <c r="C921" s="40"/>
    </row>
    <row r="922" spans="1:3" x14ac:dyDescent="0.2">
      <c r="A922" s="40"/>
      <c r="B922" s="40"/>
      <c r="C922" s="40"/>
    </row>
    <row r="923" spans="1:3" x14ac:dyDescent="0.2">
      <c r="A923" s="40"/>
      <c r="B923" s="40"/>
      <c r="C923" s="40"/>
    </row>
    <row r="924" spans="1:3" x14ac:dyDescent="0.2">
      <c r="A924" s="40"/>
      <c r="B924" s="40"/>
      <c r="C924" s="40"/>
    </row>
    <row r="925" spans="1:3" x14ac:dyDescent="0.2">
      <c r="A925" s="40"/>
      <c r="B925" s="40"/>
      <c r="C925" s="40"/>
    </row>
    <row r="926" spans="1:3" x14ac:dyDescent="0.2">
      <c r="A926" s="40"/>
      <c r="B926" s="40"/>
      <c r="C926" s="40"/>
    </row>
    <row r="927" spans="1:3" x14ac:dyDescent="0.2">
      <c r="A927" s="40"/>
      <c r="B927" s="40"/>
      <c r="C927" s="40"/>
    </row>
    <row r="928" spans="1:3" x14ac:dyDescent="0.2">
      <c r="A928" s="40"/>
      <c r="B928" s="40"/>
      <c r="C928" s="40"/>
    </row>
    <row r="929" spans="1:3" x14ac:dyDescent="0.2">
      <c r="A929" s="40"/>
      <c r="B929" s="40"/>
      <c r="C929" s="40"/>
    </row>
    <row r="930" spans="1:3" x14ac:dyDescent="0.2">
      <c r="A930" s="40"/>
      <c r="B930" s="40"/>
      <c r="C930" s="40"/>
    </row>
    <row r="931" spans="1:3" x14ac:dyDescent="0.2">
      <c r="A931" s="40"/>
      <c r="B931" s="40"/>
      <c r="C931" s="40"/>
    </row>
    <row r="932" spans="1:3" x14ac:dyDescent="0.2">
      <c r="A932" s="40"/>
      <c r="B932" s="40"/>
      <c r="C932" s="40"/>
    </row>
    <row r="933" spans="1:3" x14ac:dyDescent="0.2">
      <c r="A933" s="40"/>
      <c r="B933" s="40"/>
      <c r="C933" s="40"/>
    </row>
    <row r="934" spans="1:3" x14ac:dyDescent="0.2">
      <c r="A934" s="40"/>
      <c r="B934" s="40"/>
      <c r="C934" s="40"/>
    </row>
    <row r="935" spans="1:3" x14ac:dyDescent="0.2">
      <c r="A935" s="40"/>
      <c r="B935" s="40"/>
      <c r="C935" s="40"/>
    </row>
    <row r="936" spans="1:3" x14ac:dyDescent="0.2">
      <c r="A936" s="40"/>
      <c r="B936" s="40"/>
      <c r="C936" s="40"/>
    </row>
    <row r="937" spans="1:3" x14ac:dyDescent="0.2">
      <c r="A937" s="40"/>
      <c r="B937" s="40"/>
      <c r="C937" s="40"/>
    </row>
    <row r="938" spans="1:3" x14ac:dyDescent="0.2">
      <c r="A938" s="40"/>
      <c r="B938" s="40"/>
      <c r="C938" s="40"/>
    </row>
    <row r="939" spans="1:3" x14ac:dyDescent="0.2">
      <c r="A939" s="40"/>
      <c r="B939" s="40"/>
      <c r="C939" s="40"/>
    </row>
    <row r="940" spans="1:3" x14ac:dyDescent="0.2">
      <c r="A940" s="40"/>
      <c r="B940" s="40"/>
      <c r="C940" s="40"/>
    </row>
    <row r="941" spans="1:3" x14ac:dyDescent="0.2">
      <c r="A941" s="40"/>
      <c r="B941" s="40"/>
      <c r="C941" s="40"/>
    </row>
    <row r="942" spans="1:3" x14ac:dyDescent="0.2">
      <c r="A942" s="40"/>
      <c r="B942" s="40"/>
      <c r="C942" s="40"/>
    </row>
    <row r="943" spans="1:3" x14ac:dyDescent="0.2">
      <c r="A943" s="40"/>
      <c r="B943" s="40"/>
      <c r="C943" s="40"/>
    </row>
    <row r="944" spans="1:3" x14ac:dyDescent="0.2">
      <c r="A944" s="40"/>
      <c r="B944" s="40"/>
      <c r="C944" s="40"/>
    </row>
    <row r="945" spans="1:3" x14ac:dyDescent="0.2">
      <c r="A945" s="40"/>
      <c r="B945" s="40"/>
      <c r="C945" s="40"/>
    </row>
    <row r="946" spans="1:3" x14ac:dyDescent="0.2">
      <c r="A946" s="40"/>
      <c r="B946" s="40"/>
      <c r="C946" s="40"/>
    </row>
    <row r="947" spans="1:3" x14ac:dyDescent="0.2">
      <c r="A947" s="40"/>
      <c r="B947" s="40"/>
      <c r="C947" s="40"/>
    </row>
    <row r="948" spans="1:3" x14ac:dyDescent="0.2">
      <c r="A948" s="40"/>
      <c r="B948" s="40"/>
      <c r="C948" s="40"/>
    </row>
    <row r="949" spans="1:3" x14ac:dyDescent="0.2">
      <c r="A949" s="40"/>
      <c r="B949" s="40"/>
      <c r="C949" s="40"/>
    </row>
    <row r="950" spans="1:3" x14ac:dyDescent="0.2">
      <c r="A950" s="40"/>
      <c r="B950" s="40"/>
      <c r="C950" s="40"/>
    </row>
    <row r="951" spans="1:3" x14ac:dyDescent="0.2">
      <c r="A951" s="40"/>
      <c r="B951" s="40"/>
      <c r="C951" s="40"/>
    </row>
    <row r="952" spans="1:3" x14ac:dyDescent="0.2">
      <c r="A952" s="40"/>
      <c r="B952" s="40"/>
      <c r="C952" s="40"/>
    </row>
    <row r="953" spans="1:3" x14ac:dyDescent="0.2">
      <c r="A953" s="40"/>
      <c r="B953" s="40"/>
      <c r="C953" s="40"/>
    </row>
    <row r="954" spans="1:3" x14ac:dyDescent="0.2">
      <c r="A954" s="40"/>
      <c r="B954" s="40"/>
      <c r="C954" s="40"/>
    </row>
    <row r="955" spans="1:3" x14ac:dyDescent="0.2">
      <c r="A955" s="40"/>
      <c r="B955" s="40"/>
      <c r="C955" s="40"/>
    </row>
    <row r="956" spans="1:3" x14ac:dyDescent="0.2">
      <c r="A956" s="40"/>
      <c r="B956" s="40"/>
      <c r="C956" s="40"/>
    </row>
    <row r="957" spans="1:3" x14ac:dyDescent="0.2">
      <c r="A957" s="40"/>
      <c r="B957" s="40"/>
      <c r="C957" s="40"/>
    </row>
    <row r="958" spans="1:3" x14ac:dyDescent="0.2">
      <c r="A958" s="40"/>
      <c r="B958" s="40"/>
      <c r="C958" s="40"/>
    </row>
    <row r="959" spans="1:3" x14ac:dyDescent="0.2">
      <c r="A959" s="40"/>
      <c r="B959" s="40"/>
      <c r="C959" s="40"/>
    </row>
    <row r="960" spans="1:3" x14ac:dyDescent="0.2">
      <c r="A960" s="40"/>
      <c r="B960" s="40"/>
      <c r="C960" s="40"/>
    </row>
    <row r="961" spans="1:3" x14ac:dyDescent="0.2">
      <c r="A961" s="40"/>
      <c r="B961" s="40"/>
      <c r="C961" s="40"/>
    </row>
    <row r="962" spans="1:3" x14ac:dyDescent="0.2">
      <c r="A962" s="40"/>
      <c r="B962" s="40"/>
      <c r="C962" s="40"/>
    </row>
    <row r="963" spans="1:3" x14ac:dyDescent="0.2">
      <c r="A963" s="40"/>
      <c r="B963" s="40"/>
      <c r="C963" s="40"/>
    </row>
    <row r="964" spans="1:3" x14ac:dyDescent="0.2">
      <c r="A964" s="40"/>
      <c r="B964" s="40"/>
      <c r="C964" s="40"/>
    </row>
    <row r="965" spans="1:3" x14ac:dyDescent="0.2">
      <c r="A965" s="40"/>
      <c r="B965" s="40"/>
      <c r="C965" s="40"/>
    </row>
    <row r="966" spans="1:3" x14ac:dyDescent="0.2">
      <c r="A966" s="40"/>
      <c r="B966" s="40"/>
      <c r="C966" s="40"/>
    </row>
    <row r="967" spans="1:3" x14ac:dyDescent="0.2">
      <c r="A967" s="40"/>
      <c r="B967" s="40"/>
      <c r="C967" s="40"/>
    </row>
    <row r="968" spans="1:3" x14ac:dyDescent="0.2">
      <c r="A968" s="40"/>
      <c r="B968" s="40"/>
      <c r="C968" s="40"/>
    </row>
    <row r="969" spans="1:3" x14ac:dyDescent="0.2">
      <c r="A969" s="40"/>
      <c r="B969" s="40"/>
      <c r="C969" s="40"/>
    </row>
    <row r="970" spans="1:3" x14ac:dyDescent="0.2">
      <c r="A970" s="40"/>
      <c r="B970" s="40"/>
      <c r="C970" s="40"/>
    </row>
    <row r="971" spans="1:3" x14ac:dyDescent="0.2">
      <c r="A971" s="40"/>
      <c r="B971" s="40"/>
      <c r="C971" s="40"/>
    </row>
    <row r="972" spans="1:3" x14ac:dyDescent="0.2">
      <c r="A972" s="40"/>
      <c r="B972" s="40"/>
      <c r="C972" s="40"/>
    </row>
    <row r="973" spans="1:3" x14ac:dyDescent="0.2">
      <c r="A973" s="40"/>
      <c r="B973" s="40"/>
      <c r="C973" s="40"/>
    </row>
    <row r="974" spans="1:3" x14ac:dyDescent="0.2">
      <c r="A974" s="40"/>
      <c r="B974" s="40"/>
      <c r="C974" s="40"/>
    </row>
    <row r="975" spans="1:3" x14ac:dyDescent="0.2">
      <c r="A975" s="40"/>
      <c r="B975" s="40"/>
      <c r="C975" s="40"/>
    </row>
    <row r="976" spans="1:3" x14ac:dyDescent="0.2">
      <c r="A976" s="40"/>
      <c r="B976" s="40"/>
      <c r="C976" s="40"/>
    </row>
    <row r="977" spans="1:3" x14ac:dyDescent="0.2">
      <c r="A977" s="40"/>
      <c r="B977" s="40"/>
      <c r="C977" s="40"/>
    </row>
    <row r="978" spans="1:3" x14ac:dyDescent="0.2">
      <c r="A978" s="40"/>
      <c r="B978" s="40"/>
      <c r="C978" s="40"/>
    </row>
    <row r="979" spans="1:3" x14ac:dyDescent="0.2">
      <c r="A979" s="40"/>
      <c r="B979" s="40"/>
      <c r="C979" s="40"/>
    </row>
    <row r="980" spans="1:3" x14ac:dyDescent="0.2">
      <c r="A980" s="40"/>
      <c r="B980" s="40"/>
      <c r="C980" s="40"/>
    </row>
    <row r="981" spans="1:3" x14ac:dyDescent="0.2">
      <c r="A981" s="40"/>
      <c r="B981" s="40"/>
      <c r="C981" s="40"/>
    </row>
    <row r="982" spans="1:3" x14ac:dyDescent="0.2">
      <c r="A982" s="40"/>
      <c r="B982" s="40"/>
      <c r="C982" s="40"/>
    </row>
    <row r="983" spans="1:3" x14ac:dyDescent="0.2">
      <c r="A983" s="40"/>
      <c r="B983" s="40"/>
      <c r="C983" s="40"/>
    </row>
    <row r="984" spans="1:3" x14ac:dyDescent="0.2">
      <c r="A984" s="40"/>
      <c r="B984" s="40"/>
      <c r="C984" s="40"/>
    </row>
    <row r="985" spans="1:3" x14ac:dyDescent="0.2">
      <c r="A985" s="40"/>
      <c r="B985" s="40"/>
      <c r="C985" s="40"/>
    </row>
    <row r="986" spans="1:3" x14ac:dyDescent="0.2">
      <c r="A986" s="40"/>
      <c r="B986" s="40"/>
      <c r="C986" s="40"/>
    </row>
    <row r="987" spans="1:3" x14ac:dyDescent="0.2">
      <c r="A987" s="40"/>
      <c r="B987" s="40"/>
      <c r="C987" s="40"/>
    </row>
    <row r="988" spans="1:3" x14ac:dyDescent="0.2">
      <c r="A988" s="40"/>
      <c r="B988" s="40"/>
      <c r="C988" s="40"/>
    </row>
    <row r="989" spans="1:3" x14ac:dyDescent="0.2">
      <c r="A989" s="40"/>
      <c r="B989" s="40"/>
      <c r="C989" s="40"/>
    </row>
    <row r="990" spans="1:3" x14ac:dyDescent="0.2">
      <c r="A990" s="40"/>
      <c r="B990" s="40"/>
      <c r="C990" s="40"/>
    </row>
    <row r="991" spans="1:3" x14ac:dyDescent="0.2">
      <c r="A991" s="40"/>
      <c r="B991" s="40"/>
      <c r="C991" s="40"/>
    </row>
    <row r="992" spans="1:3" x14ac:dyDescent="0.2">
      <c r="A992" s="40"/>
      <c r="B992" s="40"/>
      <c r="C992" s="40"/>
    </row>
    <row r="993" spans="1:3" x14ac:dyDescent="0.2">
      <c r="A993" s="40"/>
      <c r="B993" s="40"/>
      <c r="C993" s="40"/>
    </row>
    <row r="994" spans="1:3" x14ac:dyDescent="0.2">
      <c r="A994" s="40"/>
      <c r="B994" s="40"/>
      <c r="C994" s="40"/>
    </row>
    <row r="995" spans="1:3" x14ac:dyDescent="0.2">
      <c r="A995" s="40"/>
      <c r="B995" s="40"/>
      <c r="C995" s="40"/>
    </row>
    <row r="996" spans="1:3" x14ac:dyDescent="0.2">
      <c r="A996" s="40"/>
      <c r="B996" s="40"/>
      <c r="C996" s="40"/>
    </row>
    <row r="997" spans="1:3" x14ac:dyDescent="0.2">
      <c r="A997" s="40"/>
      <c r="B997" s="40"/>
      <c r="C997" s="40"/>
    </row>
    <row r="998" spans="1:3" x14ac:dyDescent="0.2">
      <c r="A998" s="40"/>
      <c r="B998" s="40"/>
      <c r="C998" s="40"/>
    </row>
    <row r="999" spans="1:3" x14ac:dyDescent="0.2">
      <c r="A999" s="40"/>
      <c r="B999" s="40"/>
      <c r="C999" s="40"/>
    </row>
    <row r="1000" spans="1:3" x14ac:dyDescent="0.2">
      <c r="A1000" s="40"/>
      <c r="B1000" s="40"/>
      <c r="C1000" s="40"/>
    </row>
    <row r="1001" spans="1:3" x14ac:dyDescent="0.2">
      <c r="A1001" s="40"/>
      <c r="B1001" s="40"/>
      <c r="C1001" s="40"/>
    </row>
    <row r="1002" spans="1:3" x14ac:dyDescent="0.2">
      <c r="A1002" s="40"/>
      <c r="B1002" s="40"/>
      <c r="C1002" s="40"/>
    </row>
    <row r="1003" spans="1:3" x14ac:dyDescent="0.2">
      <c r="A1003" s="40"/>
      <c r="B1003" s="40"/>
      <c r="C1003" s="40"/>
    </row>
    <row r="1004" spans="1:3" x14ac:dyDescent="0.2">
      <c r="A1004" s="40"/>
      <c r="B1004" s="40"/>
      <c r="C1004" s="40"/>
    </row>
    <row r="1005" spans="1:3" x14ac:dyDescent="0.2">
      <c r="A1005" s="40"/>
      <c r="B1005" s="40"/>
      <c r="C1005" s="40"/>
    </row>
    <row r="1006" spans="1:3" x14ac:dyDescent="0.2">
      <c r="A1006" s="40"/>
      <c r="B1006" s="40"/>
      <c r="C1006" s="40"/>
    </row>
    <row r="1007" spans="1:3" x14ac:dyDescent="0.2">
      <c r="A1007" s="40"/>
      <c r="B1007" s="40"/>
      <c r="C1007" s="40"/>
    </row>
    <row r="1008" spans="1:3" x14ac:dyDescent="0.2">
      <c r="A1008" s="40"/>
      <c r="B1008" s="40"/>
      <c r="C1008" s="40"/>
    </row>
    <row r="1009" spans="1:3" x14ac:dyDescent="0.2">
      <c r="A1009" s="40"/>
      <c r="B1009" s="40"/>
      <c r="C1009" s="40"/>
    </row>
    <row r="1010" spans="1:3" x14ac:dyDescent="0.2">
      <c r="A1010" s="41"/>
      <c r="B1010" s="41"/>
      <c r="C1010" s="41"/>
    </row>
    <row r="1011" spans="1:3" x14ac:dyDescent="0.2">
      <c r="A1011" s="41"/>
      <c r="B1011" s="41"/>
      <c r="C1011" s="41"/>
    </row>
    <row r="1012" spans="1:3" x14ac:dyDescent="0.2">
      <c r="A1012" s="41"/>
      <c r="B1012" s="41"/>
      <c r="C1012" s="41"/>
    </row>
    <row r="1013" spans="1:3" x14ac:dyDescent="0.2">
      <c r="A1013" s="41"/>
      <c r="B1013" s="41"/>
      <c r="C1013" s="41"/>
    </row>
    <row r="1014" spans="1:3" x14ac:dyDescent="0.2">
      <c r="A1014" s="41"/>
      <c r="B1014" s="41"/>
      <c r="C1014" s="41"/>
    </row>
    <row r="1015" spans="1:3" x14ac:dyDescent="0.2">
      <c r="A1015" s="41"/>
      <c r="B1015" s="41"/>
      <c r="C1015" s="41"/>
    </row>
    <row r="1016" spans="1:3" x14ac:dyDescent="0.2">
      <c r="A1016" s="41"/>
      <c r="B1016" s="41"/>
      <c r="C1016" s="41"/>
    </row>
    <row r="1017" spans="1:3" x14ac:dyDescent="0.2">
      <c r="A1017" s="41"/>
      <c r="B1017" s="41"/>
      <c r="C1017" s="41"/>
    </row>
    <row r="1018" spans="1:3" x14ac:dyDescent="0.2">
      <c r="A1018" s="41"/>
      <c r="B1018" s="41"/>
      <c r="C1018" s="41"/>
    </row>
    <row r="1019" spans="1:3" x14ac:dyDescent="0.2">
      <c r="A1019" s="41"/>
      <c r="B1019" s="41"/>
      <c r="C1019" s="41"/>
    </row>
    <row r="1020" spans="1:3" x14ac:dyDescent="0.2">
      <c r="A1020" s="41"/>
      <c r="B1020" s="41"/>
      <c r="C1020" s="41"/>
    </row>
    <row r="1021" spans="1:3" x14ac:dyDescent="0.2">
      <c r="A1021" s="41"/>
      <c r="B1021" s="41"/>
      <c r="C1021" s="41"/>
    </row>
    <row r="1022" spans="1:3" x14ac:dyDescent="0.2">
      <c r="A1022" s="41"/>
      <c r="B1022" s="41"/>
      <c r="C1022" s="41"/>
    </row>
    <row r="1023" spans="1:3" x14ac:dyDescent="0.2">
      <c r="A1023" s="41"/>
      <c r="B1023" s="41"/>
      <c r="C1023" s="41"/>
    </row>
    <row r="1024" spans="1:3" x14ac:dyDescent="0.2">
      <c r="A1024" s="41"/>
      <c r="B1024" s="41"/>
      <c r="C1024" s="41"/>
    </row>
    <row r="1025" spans="1:3" x14ac:dyDescent="0.2">
      <c r="A1025" s="41"/>
      <c r="B1025" s="41"/>
      <c r="C1025" s="41"/>
    </row>
    <row r="1026" spans="1:3" x14ac:dyDescent="0.2">
      <c r="A1026" s="41"/>
      <c r="B1026" s="41"/>
      <c r="C1026" s="41"/>
    </row>
    <row r="1027" spans="1:3" x14ac:dyDescent="0.2">
      <c r="A1027" s="41"/>
      <c r="B1027" s="41"/>
      <c r="C1027" s="41"/>
    </row>
    <row r="1028" spans="1:3" x14ac:dyDescent="0.2">
      <c r="A1028" s="41"/>
      <c r="B1028" s="41"/>
      <c r="C1028" s="41"/>
    </row>
    <row r="1029" spans="1:3" x14ac:dyDescent="0.2">
      <c r="A1029" s="41"/>
      <c r="B1029" s="41"/>
      <c r="C1029" s="41"/>
    </row>
    <row r="1030" spans="1:3" x14ac:dyDescent="0.2">
      <c r="A1030" s="41"/>
      <c r="B1030" s="41"/>
      <c r="C1030" s="41"/>
    </row>
    <row r="1031" spans="1:3" x14ac:dyDescent="0.2">
      <c r="A1031" s="41"/>
      <c r="B1031" s="41"/>
      <c r="C1031" s="41"/>
    </row>
    <row r="1032" spans="1:3" x14ac:dyDescent="0.2">
      <c r="A1032" s="41"/>
      <c r="B1032" s="41"/>
      <c r="C1032" s="41"/>
    </row>
    <row r="1033" spans="1:3" x14ac:dyDescent="0.2">
      <c r="A1033" s="41"/>
      <c r="B1033" s="41"/>
      <c r="C1033" s="41"/>
    </row>
    <row r="1034" spans="1:3" x14ac:dyDescent="0.2">
      <c r="A1034" s="41"/>
      <c r="B1034" s="41"/>
      <c r="C1034" s="41"/>
    </row>
    <row r="1035" spans="1:3" x14ac:dyDescent="0.2">
      <c r="A1035" s="41"/>
      <c r="B1035" s="41"/>
      <c r="C1035" s="41"/>
    </row>
    <row r="1036" spans="1:3" x14ac:dyDescent="0.2">
      <c r="A1036" s="41"/>
      <c r="B1036" s="41"/>
      <c r="C1036" s="41"/>
    </row>
    <row r="1037" spans="1:3" x14ac:dyDescent="0.2">
      <c r="A1037" s="41"/>
      <c r="B1037" s="41"/>
      <c r="C1037" s="41"/>
    </row>
    <row r="1038" spans="1:3" x14ac:dyDescent="0.2">
      <c r="A1038" s="41"/>
      <c r="B1038" s="41"/>
      <c r="C1038" s="41"/>
    </row>
    <row r="1039" spans="1:3" x14ac:dyDescent="0.2">
      <c r="A1039" s="41"/>
      <c r="B1039" s="41"/>
      <c r="C1039" s="41"/>
    </row>
    <row r="1040" spans="1:3" x14ac:dyDescent="0.2">
      <c r="A1040" s="41"/>
      <c r="B1040" s="41"/>
      <c r="C1040" s="41"/>
    </row>
    <row r="1041" spans="1:3" x14ac:dyDescent="0.2">
      <c r="A1041" s="41"/>
      <c r="B1041" s="41"/>
      <c r="C1041" s="41"/>
    </row>
    <row r="1042" spans="1:3" x14ac:dyDescent="0.2">
      <c r="A1042" s="41"/>
      <c r="B1042" s="41"/>
      <c r="C1042" s="41"/>
    </row>
    <row r="1043" spans="1:3" x14ac:dyDescent="0.2">
      <c r="A1043" s="41"/>
      <c r="B1043" s="41"/>
      <c r="C1043" s="41"/>
    </row>
    <row r="1044" spans="1:3" x14ac:dyDescent="0.2">
      <c r="A1044" s="41"/>
      <c r="B1044" s="41"/>
      <c r="C1044" s="41"/>
    </row>
    <row r="1045" spans="1:3" x14ac:dyDescent="0.2">
      <c r="A1045" s="41"/>
      <c r="B1045" s="41"/>
      <c r="C1045" s="41"/>
    </row>
    <row r="1046" spans="1:3" x14ac:dyDescent="0.2">
      <c r="A1046" s="41"/>
      <c r="B1046" s="41"/>
      <c r="C1046" s="41"/>
    </row>
    <row r="1047" spans="1:3" x14ac:dyDescent="0.2">
      <c r="A1047" s="41"/>
      <c r="B1047" s="41"/>
      <c r="C1047" s="41"/>
    </row>
    <row r="1048" spans="1:3" x14ac:dyDescent="0.2">
      <c r="A1048" s="41"/>
      <c r="B1048" s="41"/>
      <c r="C1048" s="41"/>
    </row>
    <row r="1049" spans="1:3" x14ac:dyDescent="0.2">
      <c r="A1049" s="41"/>
      <c r="B1049" s="41"/>
      <c r="C1049" s="41"/>
    </row>
    <row r="1050" spans="1:3" x14ac:dyDescent="0.2">
      <c r="A1050" s="41"/>
      <c r="B1050" s="41"/>
      <c r="C1050" s="41"/>
    </row>
    <row r="1051" spans="1:3" x14ac:dyDescent="0.2">
      <c r="A1051" s="41"/>
      <c r="B1051" s="41"/>
      <c r="C1051" s="41"/>
    </row>
    <row r="1052" spans="1:3" x14ac:dyDescent="0.2">
      <c r="A1052" s="41"/>
      <c r="B1052" s="41"/>
      <c r="C1052" s="41"/>
    </row>
    <row r="1053" spans="1:3" x14ac:dyDescent="0.2">
      <c r="A1053" s="41"/>
      <c r="B1053" s="41"/>
      <c r="C1053" s="41"/>
    </row>
    <row r="1054" spans="1:3" x14ac:dyDescent="0.2">
      <c r="A1054" s="41"/>
      <c r="B1054" s="41"/>
      <c r="C1054" s="41"/>
    </row>
    <row r="1055" spans="1:3" x14ac:dyDescent="0.2">
      <c r="A1055" s="41"/>
      <c r="B1055" s="41"/>
      <c r="C1055" s="41"/>
    </row>
    <row r="1056" spans="1:3" x14ac:dyDescent="0.2">
      <c r="A1056" s="41"/>
      <c r="B1056" s="41"/>
      <c r="C1056" s="41"/>
    </row>
    <row r="1057" spans="1:3" x14ac:dyDescent="0.2">
      <c r="A1057" s="41"/>
      <c r="B1057" s="41"/>
      <c r="C1057" s="41"/>
    </row>
    <row r="1058" spans="1:3" x14ac:dyDescent="0.2">
      <c r="A1058" s="41"/>
      <c r="B1058" s="41"/>
      <c r="C1058" s="41"/>
    </row>
    <row r="1059" spans="1:3" x14ac:dyDescent="0.2">
      <c r="A1059" s="41"/>
      <c r="B1059" s="41"/>
      <c r="C1059" s="41"/>
    </row>
    <row r="1060" spans="1:3" x14ac:dyDescent="0.2">
      <c r="A1060" s="41"/>
      <c r="B1060" s="41"/>
      <c r="C1060" s="41"/>
    </row>
    <row r="1061" spans="1:3" x14ac:dyDescent="0.2">
      <c r="A1061" s="41"/>
      <c r="B1061" s="41"/>
      <c r="C1061" s="41"/>
    </row>
    <row r="1062" spans="1:3" x14ac:dyDescent="0.2">
      <c r="A1062" s="41"/>
      <c r="B1062" s="41"/>
      <c r="C1062" s="41"/>
    </row>
    <row r="1063" spans="1:3" x14ac:dyDescent="0.2">
      <c r="A1063" s="41"/>
      <c r="B1063" s="41"/>
      <c r="C1063" s="41"/>
    </row>
    <row r="1064" spans="1:3" x14ac:dyDescent="0.2">
      <c r="A1064" s="41"/>
      <c r="B1064" s="41"/>
      <c r="C1064" s="41"/>
    </row>
    <row r="1065" spans="1:3" x14ac:dyDescent="0.2">
      <c r="A1065" s="41"/>
      <c r="B1065" s="41"/>
      <c r="C1065" s="41"/>
    </row>
    <row r="1066" spans="1:3" x14ac:dyDescent="0.2">
      <c r="A1066" s="41"/>
      <c r="B1066" s="41"/>
      <c r="C1066" s="41"/>
    </row>
    <row r="1067" spans="1:3" x14ac:dyDescent="0.2">
      <c r="A1067" s="41"/>
      <c r="B1067" s="41"/>
      <c r="C1067" s="41"/>
    </row>
    <row r="1068" spans="1:3" x14ac:dyDescent="0.2">
      <c r="A1068" s="41"/>
      <c r="B1068" s="41"/>
      <c r="C1068" s="41"/>
    </row>
    <row r="1069" spans="1:3" x14ac:dyDescent="0.2">
      <c r="A1069" s="41"/>
      <c r="B1069" s="41"/>
      <c r="C1069" s="41"/>
    </row>
    <row r="1070" spans="1:3" x14ac:dyDescent="0.2">
      <c r="A1070" s="41"/>
      <c r="B1070" s="41"/>
      <c r="C1070" s="41"/>
    </row>
    <row r="1071" spans="1:3" x14ac:dyDescent="0.2">
      <c r="A1071" s="41"/>
      <c r="B1071" s="41"/>
      <c r="C1071" s="41"/>
    </row>
    <row r="1072" spans="1:3" x14ac:dyDescent="0.2">
      <c r="A1072" s="41"/>
      <c r="B1072" s="41"/>
      <c r="C1072" s="41"/>
    </row>
    <row r="1073" spans="1:3" x14ac:dyDescent="0.2">
      <c r="A1073" s="41"/>
      <c r="B1073" s="41"/>
      <c r="C1073" s="41"/>
    </row>
    <row r="1074" spans="1:3" x14ac:dyDescent="0.2">
      <c r="A1074" s="41"/>
      <c r="B1074" s="41"/>
      <c r="C1074" s="41"/>
    </row>
    <row r="1075" spans="1:3" x14ac:dyDescent="0.2">
      <c r="A1075" s="41"/>
      <c r="B1075" s="41"/>
      <c r="C1075" s="41"/>
    </row>
    <row r="1076" spans="1:3" x14ac:dyDescent="0.2">
      <c r="A1076" s="41"/>
      <c r="B1076" s="41"/>
      <c r="C1076" s="41"/>
    </row>
    <row r="1077" spans="1:3" x14ac:dyDescent="0.2">
      <c r="A1077" s="41"/>
      <c r="B1077" s="41"/>
      <c r="C1077" s="41"/>
    </row>
    <row r="1078" spans="1:3" x14ac:dyDescent="0.2">
      <c r="A1078" s="41"/>
      <c r="B1078" s="41"/>
      <c r="C1078" s="41"/>
    </row>
    <row r="1079" spans="1:3" x14ac:dyDescent="0.2">
      <c r="A1079" s="41"/>
      <c r="B1079" s="41"/>
      <c r="C1079" s="41"/>
    </row>
    <row r="1080" spans="1:3" x14ac:dyDescent="0.2">
      <c r="A1080" s="41"/>
      <c r="B1080" s="41"/>
      <c r="C1080" s="41"/>
    </row>
    <row r="1081" spans="1:3" x14ac:dyDescent="0.2">
      <c r="A1081" s="41"/>
      <c r="B1081" s="41"/>
      <c r="C1081" s="41"/>
    </row>
    <row r="1082" spans="1:3" x14ac:dyDescent="0.2">
      <c r="A1082" s="41"/>
      <c r="B1082" s="41"/>
      <c r="C1082" s="41"/>
    </row>
    <row r="1083" spans="1:3" x14ac:dyDescent="0.2">
      <c r="A1083" s="41"/>
      <c r="B1083" s="41"/>
      <c r="C1083" s="41"/>
    </row>
    <row r="1084" spans="1:3" x14ac:dyDescent="0.2">
      <c r="A1084" s="41"/>
      <c r="B1084" s="41"/>
      <c r="C1084" s="41"/>
    </row>
    <row r="1085" spans="1:3" x14ac:dyDescent="0.2">
      <c r="A1085" s="41"/>
      <c r="B1085" s="41"/>
      <c r="C1085" s="41"/>
    </row>
    <row r="1086" spans="1:3" x14ac:dyDescent="0.2">
      <c r="A1086" s="41"/>
      <c r="B1086" s="41"/>
      <c r="C1086" s="41"/>
    </row>
    <row r="1087" spans="1:3" x14ac:dyDescent="0.2">
      <c r="A1087" s="41"/>
      <c r="B1087" s="41"/>
      <c r="C1087" s="41"/>
    </row>
    <row r="1088" spans="1:3" x14ac:dyDescent="0.2">
      <c r="A1088" s="41"/>
      <c r="B1088" s="41"/>
      <c r="C1088" s="41"/>
    </row>
    <row r="1089" spans="1:3" x14ac:dyDescent="0.2">
      <c r="A1089" s="41"/>
      <c r="B1089" s="41"/>
      <c r="C1089" s="41"/>
    </row>
    <row r="1090" spans="1:3" x14ac:dyDescent="0.2">
      <c r="A1090" s="41"/>
      <c r="B1090" s="41"/>
      <c r="C1090" s="41"/>
    </row>
    <row r="1091" spans="1:3" x14ac:dyDescent="0.2">
      <c r="A1091" s="41"/>
      <c r="B1091" s="41"/>
      <c r="C1091" s="41"/>
    </row>
    <row r="1092" spans="1:3" x14ac:dyDescent="0.2">
      <c r="A1092" s="41"/>
      <c r="B1092" s="41"/>
      <c r="C1092" s="41"/>
    </row>
    <row r="1093" spans="1:3" x14ac:dyDescent="0.2">
      <c r="A1093" s="41"/>
      <c r="B1093" s="41"/>
      <c r="C1093" s="41"/>
    </row>
    <row r="1094" spans="1:3" x14ac:dyDescent="0.2">
      <c r="A1094" s="41"/>
      <c r="B1094" s="41"/>
      <c r="C1094" s="41"/>
    </row>
    <row r="1095" spans="1:3" x14ac:dyDescent="0.2">
      <c r="A1095" s="41"/>
      <c r="B1095" s="41"/>
      <c r="C1095" s="41"/>
    </row>
    <row r="1096" spans="1:3" x14ac:dyDescent="0.2">
      <c r="A1096" s="41"/>
      <c r="B1096" s="41"/>
      <c r="C1096" s="41"/>
    </row>
    <row r="1097" spans="1:3" x14ac:dyDescent="0.2">
      <c r="A1097" s="41"/>
      <c r="B1097" s="41"/>
      <c r="C1097" s="41"/>
    </row>
    <row r="1098" spans="1:3" x14ac:dyDescent="0.2">
      <c r="A1098" s="41"/>
      <c r="B1098" s="41"/>
      <c r="C1098" s="41"/>
    </row>
    <row r="1099" spans="1:3" x14ac:dyDescent="0.2">
      <c r="A1099" s="41"/>
      <c r="B1099" s="41"/>
      <c r="C1099" s="41"/>
    </row>
    <row r="1100" spans="1:3" x14ac:dyDescent="0.2">
      <c r="A1100" s="41"/>
      <c r="B1100" s="41"/>
      <c r="C1100" s="41"/>
    </row>
    <row r="1101" spans="1:3" x14ac:dyDescent="0.2">
      <c r="A1101" s="41"/>
      <c r="B1101" s="41"/>
      <c r="C1101" s="41"/>
    </row>
    <row r="1102" spans="1:3" x14ac:dyDescent="0.2">
      <c r="A1102" s="41"/>
      <c r="B1102" s="41"/>
      <c r="C1102" s="41"/>
    </row>
    <row r="1103" spans="1:3" x14ac:dyDescent="0.2">
      <c r="A1103" s="41"/>
      <c r="B1103" s="41"/>
      <c r="C1103" s="41"/>
    </row>
    <row r="1104" spans="1:3" x14ac:dyDescent="0.2">
      <c r="A1104" s="41"/>
      <c r="B1104" s="41"/>
      <c r="C1104" s="41"/>
    </row>
    <row r="1105" spans="1:3" x14ac:dyDescent="0.2">
      <c r="A1105" s="41"/>
      <c r="B1105" s="41"/>
      <c r="C1105" s="41"/>
    </row>
    <row r="1106" spans="1:3" x14ac:dyDescent="0.2">
      <c r="A1106" s="41"/>
      <c r="B1106" s="41"/>
      <c r="C1106" s="41"/>
    </row>
    <row r="1107" spans="1:3" x14ac:dyDescent="0.2">
      <c r="A1107" s="41"/>
      <c r="B1107" s="41"/>
      <c r="C1107" s="41"/>
    </row>
    <row r="1108" spans="1:3" x14ac:dyDescent="0.2">
      <c r="A1108" s="41"/>
      <c r="B1108" s="41"/>
      <c r="C1108" s="41"/>
    </row>
    <row r="1109" spans="1:3" x14ac:dyDescent="0.2">
      <c r="A1109" s="41"/>
      <c r="B1109" s="41"/>
      <c r="C1109" s="41"/>
    </row>
    <row r="1110" spans="1:3" x14ac:dyDescent="0.2">
      <c r="A1110" s="41"/>
      <c r="B1110" s="41"/>
      <c r="C1110" s="41"/>
    </row>
    <row r="1111" spans="1:3" x14ac:dyDescent="0.2">
      <c r="A1111" s="41"/>
      <c r="B1111" s="41"/>
      <c r="C1111" s="41"/>
    </row>
    <row r="1112" spans="1:3" x14ac:dyDescent="0.2">
      <c r="A1112" s="41"/>
      <c r="B1112" s="41"/>
      <c r="C1112" s="41"/>
    </row>
    <row r="1113" spans="1:3" x14ac:dyDescent="0.2">
      <c r="A1113" s="41"/>
      <c r="B1113" s="41"/>
      <c r="C1113" s="41"/>
    </row>
    <row r="1114" spans="1:3" x14ac:dyDescent="0.2">
      <c r="A1114" s="41"/>
      <c r="B1114" s="41"/>
      <c r="C1114" s="41"/>
    </row>
    <row r="1115" spans="1:3" x14ac:dyDescent="0.2">
      <c r="A1115" s="41"/>
      <c r="B1115" s="41"/>
      <c r="C1115" s="41"/>
    </row>
    <row r="1116" spans="1:3" x14ac:dyDescent="0.2">
      <c r="A1116" s="41"/>
      <c r="B1116" s="41"/>
      <c r="C1116" s="41"/>
    </row>
    <row r="1117" spans="1:3" x14ac:dyDescent="0.2">
      <c r="A1117" s="41"/>
      <c r="B1117" s="41"/>
      <c r="C1117" s="41"/>
    </row>
    <row r="1118" spans="1:3" x14ac:dyDescent="0.2">
      <c r="A1118" s="41"/>
      <c r="B1118" s="41"/>
      <c r="C1118" s="41"/>
    </row>
    <row r="1119" spans="1:3" x14ac:dyDescent="0.2">
      <c r="A1119" s="41"/>
      <c r="B1119" s="41"/>
      <c r="C1119" s="41"/>
    </row>
    <row r="1120" spans="1:3" x14ac:dyDescent="0.2">
      <c r="A1120" s="41"/>
      <c r="B1120" s="41"/>
      <c r="C1120" s="41"/>
    </row>
    <row r="1121" spans="1:3" x14ac:dyDescent="0.2">
      <c r="A1121" s="41"/>
      <c r="B1121" s="41"/>
      <c r="C1121" s="41"/>
    </row>
    <row r="1122" spans="1:3" x14ac:dyDescent="0.2">
      <c r="A1122" s="41"/>
      <c r="B1122" s="41"/>
      <c r="C1122" s="41"/>
    </row>
    <row r="1123" spans="1:3" x14ac:dyDescent="0.2">
      <c r="A1123" s="41"/>
      <c r="B1123" s="41"/>
      <c r="C1123" s="41"/>
    </row>
    <row r="1124" spans="1:3" x14ac:dyDescent="0.2">
      <c r="A1124" s="41"/>
      <c r="B1124" s="41"/>
      <c r="C1124" s="41"/>
    </row>
    <row r="1125" spans="1:3" x14ac:dyDescent="0.2">
      <c r="A1125" s="41"/>
      <c r="B1125" s="41"/>
      <c r="C1125" s="41"/>
    </row>
    <row r="1126" spans="1:3" x14ac:dyDescent="0.2">
      <c r="A1126" s="41"/>
      <c r="B1126" s="41"/>
      <c r="C1126" s="41"/>
    </row>
    <row r="1127" spans="1:3" x14ac:dyDescent="0.2">
      <c r="A1127" s="41"/>
      <c r="B1127" s="41"/>
      <c r="C1127" s="41"/>
    </row>
    <row r="1128" spans="1:3" x14ac:dyDescent="0.2">
      <c r="A1128" s="41"/>
      <c r="B1128" s="41"/>
      <c r="C1128" s="41"/>
    </row>
    <row r="1129" spans="1:3" x14ac:dyDescent="0.2">
      <c r="A1129" s="41"/>
      <c r="B1129" s="41"/>
      <c r="C1129" s="41"/>
    </row>
    <row r="1130" spans="1:3" x14ac:dyDescent="0.2">
      <c r="A1130" s="41"/>
      <c r="B1130" s="41"/>
      <c r="C1130" s="41"/>
    </row>
    <row r="1131" spans="1:3" x14ac:dyDescent="0.2">
      <c r="A1131" s="41"/>
      <c r="B1131" s="41"/>
      <c r="C1131" s="41"/>
    </row>
    <row r="1132" spans="1:3" x14ac:dyDescent="0.2">
      <c r="A1132" s="41"/>
      <c r="B1132" s="41"/>
      <c r="C1132" s="41"/>
    </row>
    <row r="1133" spans="1:3" x14ac:dyDescent="0.2">
      <c r="A1133" s="41"/>
      <c r="B1133" s="41"/>
      <c r="C1133" s="41"/>
    </row>
    <row r="1134" spans="1:3" x14ac:dyDescent="0.2">
      <c r="A1134" s="41"/>
      <c r="B1134" s="41"/>
      <c r="C1134" s="41"/>
    </row>
    <row r="1135" spans="1:3" x14ac:dyDescent="0.2">
      <c r="A1135" s="41"/>
      <c r="B1135" s="41"/>
      <c r="C1135" s="41"/>
    </row>
    <row r="1136" spans="1:3" x14ac:dyDescent="0.2">
      <c r="A1136" s="41"/>
      <c r="B1136" s="41"/>
      <c r="C1136" s="41"/>
    </row>
    <row r="1137" spans="1:3" x14ac:dyDescent="0.2">
      <c r="A1137" s="41"/>
      <c r="B1137" s="41"/>
      <c r="C1137" s="41"/>
    </row>
    <row r="1138" spans="1:3" x14ac:dyDescent="0.2">
      <c r="A1138" s="41"/>
      <c r="B1138" s="41"/>
      <c r="C1138" s="41"/>
    </row>
    <row r="1139" spans="1:3" x14ac:dyDescent="0.2">
      <c r="A1139" s="41"/>
      <c r="B1139" s="41"/>
      <c r="C1139" s="41"/>
    </row>
    <row r="1140" spans="1:3" x14ac:dyDescent="0.2">
      <c r="A1140" s="41"/>
      <c r="B1140" s="41"/>
      <c r="C1140" s="41"/>
    </row>
    <row r="1141" spans="1:3" x14ac:dyDescent="0.2">
      <c r="A1141" s="41"/>
      <c r="B1141" s="41"/>
      <c r="C1141" s="41"/>
    </row>
    <row r="1142" spans="1:3" x14ac:dyDescent="0.2">
      <c r="A1142" s="41"/>
      <c r="B1142" s="41"/>
      <c r="C1142" s="41"/>
    </row>
    <row r="1143" spans="1:3" x14ac:dyDescent="0.2">
      <c r="A1143" s="41"/>
      <c r="B1143" s="41"/>
      <c r="C1143" s="41"/>
    </row>
    <row r="1144" spans="1:3" x14ac:dyDescent="0.2">
      <c r="A1144" s="41"/>
      <c r="B1144" s="41"/>
      <c r="C1144" s="41"/>
    </row>
    <row r="1145" spans="1:3" x14ac:dyDescent="0.2">
      <c r="A1145" s="41"/>
      <c r="B1145" s="41"/>
      <c r="C1145" s="41"/>
    </row>
    <row r="1146" spans="1:3" x14ac:dyDescent="0.2">
      <c r="A1146" s="41"/>
      <c r="B1146" s="41"/>
      <c r="C1146" s="41"/>
    </row>
    <row r="1147" spans="1:3" x14ac:dyDescent="0.2">
      <c r="A1147" s="41"/>
      <c r="B1147" s="41"/>
      <c r="C1147" s="41"/>
    </row>
    <row r="1148" spans="1:3" x14ac:dyDescent="0.2">
      <c r="A1148" s="41"/>
      <c r="B1148" s="41"/>
      <c r="C1148" s="41"/>
    </row>
    <row r="1149" spans="1:3" x14ac:dyDescent="0.2">
      <c r="A1149" s="41"/>
      <c r="B1149" s="41"/>
      <c r="C1149" s="41"/>
    </row>
    <row r="1150" spans="1:3" x14ac:dyDescent="0.2">
      <c r="A1150" s="41"/>
      <c r="B1150" s="41"/>
      <c r="C1150" s="41"/>
    </row>
    <row r="1151" spans="1:3" x14ac:dyDescent="0.2">
      <c r="A1151" s="41"/>
      <c r="B1151" s="41"/>
      <c r="C1151" s="41"/>
    </row>
    <row r="1152" spans="1:3" x14ac:dyDescent="0.2">
      <c r="A1152" s="41"/>
      <c r="B1152" s="41"/>
      <c r="C1152" s="41"/>
    </row>
    <row r="1153" spans="1:3" x14ac:dyDescent="0.2">
      <c r="A1153" s="41"/>
      <c r="B1153" s="41"/>
      <c r="C1153" s="41"/>
    </row>
    <row r="1154" spans="1:3" x14ac:dyDescent="0.2">
      <c r="A1154" s="41"/>
      <c r="B1154" s="41"/>
      <c r="C1154" s="41"/>
    </row>
    <row r="1155" spans="1:3" x14ac:dyDescent="0.2">
      <c r="A1155" s="41"/>
      <c r="B1155" s="41"/>
      <c r="C1155" s="41"/>
    </row>
    <row r="1156" spans="1:3" x14ac:dyDescent="0.2">
      <c r="A1156" s="41"/>
      <c r="B1156" s="41"/>
      <c r="C1156" s="41"/>
    </row>
    <row r="1157" spans="1:3" x14ac:dyDescent="0.2">
      <c r="A1157" s="41"/>
      <c r="B1157" s="41"/>
      <c r="C1157" s="41"/>
    </row>
    <row r="1158" spans="1:3" x14ac:dyDescent="0.2">
      <c r="A1158" s="41"/>
      <c r="B1158" s="41"/>
      <c r="C1158" s="41"/>
    </row>
    <row r="1159" spans="1:3" x14ac:dyDescent="0.2">
      <c r="A1159" s="41"/>
      <c r="B1159" s="41"/>
      <c r="C1159" s="41"/>
    </row>
    <row r="1160" spans="1:3" x14ac:dyDescent="0.2">
      <c r="A1160" s="41"/>
      <c r="B1160" s="41"/>
      <c r="C1160" s="41"/>
    </row>
    <row r="1161" spans="1:3" x14ac:dyDescent="0.2">
      <c r="A1161" s="41"/>
      <c r="B1161" s="41"/>
      <c r="C1161" s="41"/>
    </row>
    <row r="1162" spans="1:3" x14ac:dyDescent="0.2">
      <c r="A1162" s="41"/>
      <c r="B1162" s="41"/>
      <c r="C1162" s="41"/>
    </row>
    <row r="1163" spans="1:3" x14ac:dyDescent="0.2">
      <c r="A1163" s="41"/>
      <c r="B1163" s="41"/>
      <c r="C1163" s="41"/>
    </row>
    <row r="1164" spans="1:3" x14ac:dyDescent="0.2">
      <c r="A1164" s="41"/>
      <c r="B1164" s="41"/>
      <c r="C1164" s="41"/>
    </row>
    <row r="1165" spans="1:3" x14ac:dyDescent="0.2">
      <c r="A1165" s="41"/>
      <c r="B1165" s="41"/>
      <c r="C1165" s="41"/>
    </row>
    <row r="1166" spans="1:3" x14ac:dyDescent="0.2">
      <c r="A1166" s="41"/>
      <c r="B1166" s="41"/>
      <c r="C1166" s="41"/>
    </row>
    <row r="1167" spans="1:3" x14ac:dyDescent="0.2">
      <c r="A1167" s="41"/>
      <c r="B1167" s="41"/>
      <c r="C1167" s="41"/>
    </row>
    <row r="1168" spans="1:3" x14ac:dyDescent="0.2">
      <c r="A1168" s="41"/>
      <c r="B1168" s="41"/>
      <c r="C1168" s="41"/>
    </row>
    <row r="1169" spans="1:3" x14ac:dyDescent="0.2">
      <c r="A1169" s="41"/>
      <c r="B1169" s="41"/>
      <c r="C1169" s="41"/>
    </row>
    <row r="1170" spans="1:3" x14ac:dyDescent="0.2">
      <c r="A1170" s="41"/>
      <c r="B1170" s="41"/>
      <c r="C1170" s="41"/>
    </row>
    <row r="1171" spans="1:3" x14ac:dyDescent="0.2">
      <c r="A1171" s="41"/>
      <c r="B1171" s="41"/>
      <c r="C1171" s="41"/>
    </row>
    <row r="1172" spans="1:3" x14ac:dyDescent="0.2">
      <c r="A1172" s="41"/>
      <c r="B1172" s="41"/>
      <c r="C1172" s="41"/>
    </row>
    <row r="1173" spans="1:3" x14ac:dyDescent="0.2">
      <c r="A1173" s="41"/>
      <c r="B1173" s="41"/>
      <c r="C1173" s="41"/>
    </row>
    <row r="1174" spans="1:3" x14ac:dyDescent="0.2">
      <c r="A1174" s="41"/>
      <c r="B1174" s="41"/>
      <c r="C1174" s="41"/>
    </row>
    <row r="1175" spans="1:3" x14ac:dyDescent="0.2">
      <c r="A1175" s="41"/>
      <c r="B1175" s="41"/>
      <c r="C1175" s="41"/>
    </row>
    <row r="1176" spans="1:3" x14ac:dyDescent="0.2">
      <c r="A1176" s="41"/>
      <c r="B1176" s="41"/>
      <c r="C1176" s="41"/>
    </row>
    <row r="1177" spans="1:3" x14ac:dyDescent="0.2">
      <c r="A1177" s="41"/>
      <c r="B1177" s="41"/>
      <c r="C1177" s="41"/>
    </row>
    <row r="1178" spans="1:3" x14ac:dyDescent="0.2">
      <c r="A1178" s="41"/>
      <c r="B1178" s="41"/>
      <c r="C1178" s="41"/>
    </row>
    <row r="1179" spans="1:3" x14ac:dyDescent="0.2">
      <c r="A1179" s="41"/>
      <c r="B1179" s="41"/>
      <c r="C1179" s="41"/>
    </row>
    <row r="1180" spans="1:3" x14ac:dyDescent="0.2">
      <c r="A1180" s="41"/>
      <c r="B1180" s="41"/>
      <c r="C1180" s="41"/>
    </row>
    <row r="1181" spans="1:3" x14ac:dyDescent="0.2">
      <c r="A1181" s="41"/>
      <c r="B1181" s="41"/>
      <c r="C1181" s="41"/>
    </row>
    <row r="1182" spans="1:3" x14ac:dyDescent="0.2">
      <c r="A1182" s="41"/>
      <c r="B1182" s="41"/>
      <c r="C1182" s="41"/>
    </row>
    <row r="1183" spans="1:3" x14ac:dyDescent="0.2">
      <c r="A1183" s="41"/>
      <c r="B1183" s="41"/>
      <c r="C1183" s="41"/>
    </row>
    <row r="1184" spans="1:3" x14ac:dyDescent="0.2">
      <c r="A1184" s="41"/>
      <c r="B1184" s="41"/>
      <c r="C1184" s="41"/>
    </row>
    <row r="1185" spans="1:3" x14ac:dyDescent="0.2">
      <c r="A1185" s="41"/>
      <c r="B1185" s="41"/>
      <c r="C1185" s="41"/>
    </row>
    <row r="1186" spans="1:3" x14ac:dyDescent="0.2">
      <c r="A1186" s="41"/>
      <c r="B1186" s="41"/>
      <c r="C1186" s="41"/>
    </row>
    <row r="1187" spans="1:3" x14ac:dyDescent="0.2">
      <c r="A1187" s="41"/>
      <c r="B1187" s="41"/>
      <c r="C1187" s="41"/>
    </row>
    <row r="1188" spans="1:3" x14ac:dyDescent="0.2">
      <c r="A1188" s="41"/>
      <c r="B1188" s="41"/>
      <c r="C1188" s="41"/>
    </row>
    <row r="1189" spans="1:3" x14ac:dyDescent="0.2">
      <c r="A1189" s="41"/>
      <c r="B1189" s="41"/>
      <c r="C1189" s="41"/>
    </row>
    <row r="1190" spans="1:3" x14ac:dyDescent="0.2">
      <c r="A1190" s="41"/>
      <c r="B1190" s="41"/>
      <c r="C1190" s="41"/>
    </row>
    <row r="1191" spans="1:3" x14ac:dyDescent="0.2">
      <c r="A1191" s="41"/>
      <c r="B1191" s="41"/>
      <c r="C1191" s="41"/>
    </row>
    <row r="1192" spans="1:3" x14ac:dyDescent="0.2">
      <c r="A1192" s="41"/>
      <c r="B1192" s="41"/>
      <c r="C1192" s="41"/>
    </row>
    <row r="1193" spans="1:3" x14ac:dyDescent="0.2">
      <c r="A1193" s="41"/>
      <c r="B1193" s="41"/>
      <c r="C1193" s="41"/>
    </row>
    <row r="1194" spans="1:3" x14ac:dyDescent="0.2">
      <c r="A1194" s="41"/>
      <c r="B1194" s="41"/>
      <c r="C1194" s="41"/>
    </row>
    <row r="1195" spans="1:3" x14ac:dyDescent="0.2">
      <c r="A1195" s="41"/>
      <c r="B1195" s="41"/>
      <c r="C1195" s="41"/>
    </row>
    <row r="1196" spans="1:3" x14ac:dyDescent="0.2">
      <c r="A1196" s="41"/>
      <c r="B1196" s="41"/>
      <c r="C1196" s="41"/>
    </row>
    <row r="1197" spans="1:3" x14ac:dyDescent="0.2">
      <c r="A1197" s="41"/>
      <c r="B1197" s="41"/>
      <c r="C1197" s="41"/>
    </row>
    <row r="1198" spans="1:3" x14ac:dyDescent="0.2">
      <c r="A1198" s="41"/>
      <c r="B1198" s="41"/>
      <c r="C1198" s="41"/>
    </row>
    <row r="1199" spans="1:3" x14ac:dyDescent="0.2">
      <c r="A1199" s="41"/>
      <c r="B1199" s="41"/>
      <c r="C1199" s="41"/>
    </row>
    <row r="1200" spans="1:3" x14ac:dyDescent="0.2">
      <c r="A1200" s="41"/>
      <c r="B1200" s="41"/>
      <c r="C1200" s="41"/>
    </row>
    <row r="1201" spans="1:3" x14ac:dyDescent="0.2">
      <c r="A1201" s="41"/>
      <c r="B1201" s="41"/>
      <c r="C1201" s="41"/>
    </row>
    <row r="1202" spans="1:3" x14ac:dyDescent="0.2">
      <c r="A1202" s="41"/>
      <c r="B1202" s="41"/>
      <c r="C1202" s="41"/>
    </row>
    <row r="1203" spans="1:3" x14ac:dyDescent="0.2">
      <c r="A1203" s="41"/>
      <c r="B1203" s="41"/>
      <c r="C1203" s="41"/>
    </row>
    <row r="1204" spans="1:3" x14ac:dyDescent="0.2">
      <c r="A1204" s="41"/>
      <c r="B1204" s="41"/>
      <c r="C1204" s="41"/>
    </row>
    <row r="1205" spans="1:3" x14ac:dyDescent="0.2">
      <c r="A1205" s="41"/>
      <c r="B1205" s="41"/>
      <c r="C1205" s="41"/>
    </row>
    <row r="1206" spans="1:3" x14ac:dyDescent="0.2">
      <c r="A1206" s="41"/>
      <c r="B1206" s="41"/>
      <c r="C1206" s="41"/>
    </row>
    <row r="1207" spans="1:3" x14ac:dyDescent="0.2">
      <c r="A1207" s="41"/>
      <c r="B1207" s="41"/>
      <c r="C1207" s="41"/>
    </row>
    <row r="1208" spans="1:3" x14ac:dyDescent="0.2">
      <c r="A1208" s="41"/>
      <c r="B1208" s="41"/>
      <c r="C1208" s="41"/>
    </row>
    <row r="1209" spans="1:3" x14ac:dyDescent="0.2">
      <c r="A1209" s="41"/>
      <c r="B1209" s="41"/>
      <c r="C1209" s="41"/>
    </row>
    <row r="1210" spans="1:3" x14ac:dyDescent="0.2">
      <c r="A1210" s="41"/>
      <c r="B1210" s="41"/>
      <c r="C1210" s="41"/>
    </row>
    <row r="1211" spans="1:3" x14ac:dyDescent="0.2">
      <c r="A1211" s="41"/>
      <c r="B1211" s="41"/>
      <c r="C1211" s="41"/>
    </row>
    <row r="1212" spans="1:3" x14ac:dyDescent="0.2">
      <c r="A1212" s="41"/>
      <c r="B1212" s="41"/>
      <c r="C1212" s="41"/>
    </row>
    <row r="1213" spans="1:3" x14ac:dyDescent="0.2">
      <c r="A1213" s="41"/>
      <c r="B1213" s="41"/>
      <c r="C1213" s="41"/>
    </row>
    <row r="1214" spans="1:3" x14ac:dyDescent="0.2">
      <c r="A1214" s="41"/>
      <c r="B1214" s="41"/>
      <c r="C1214" s="41"/>
    </row>
    <row r="1215" spans="1:3" x14ac:dyDescent="0.2">
      <c r="A1215" s="41"/>
      <c r="B1215" s="41"/>
      <c r="C1215" s="41"/>
    </row>
    <row r="1216" spans="1:3" x14ac:dyDescent="0.2">
      <c r="A1216" s="41"/>
      <c r="B1216" s="41"/>
      <c r="C1216" s="41"/>
    </row>
    <row r="1217" spans="1:3" x14ac:dyDescent="0.2">
      <c r="A1217" s="41"/>
      <c r="B1217" s="41"/>
      <c r="C1217" s="41"/>
    </row>
    <row r="1218" spans="1:3" x14ac:dyDescent="0.2">
      <c r="A1218" s="41"/>
      <c r="B1218" s="41"/>
      <c r="C1218" s="41"/>
    </row>
    <row r="1219" spans="1:3" x14ac:dyDescent="0.2">
      <c r="A1219" s="41"/>
      <c r="B1219" s="41"/>
      <c r="C1219" s="41"/>
    </row>
    <row r="1220" spans="1:3" x14ac:dyDescent="0.2">
      <c r="A1220" s="41"/>
      <c r="B1220" s="41"/>
      <c r="C1220" s="41"/>
    </row>
    <row r="1221" spans="1:3" x14ac:dyDescent="0.2">
      <c r="A1221" s="41"/>
      <c r="B1221" s="41"/>
      <c r="C1221" s="41"/>
    </row>
    <row r="1222" spans="1:3" x14ac:dyDescent="0.2">
      <c r="A1222" s="41"/>
      <c r="B1222" s="41"/>
      <c r="C1222" s="41"/>
    </row>
    <row r="1223" spans="1:3" x14ac:dyDescent="0.2">
      <c r="A1223" s="41"/>
      <c r="B1223" s="41"/>
      <c r="C1223" s="41"/>
    </row>
    <row r="1224" spans="1:3" x14ac:dyDescent="0.2">
      <c r="A1224" s="41"/>
      <c r="B1224" s="41"/>
      <c r="C1224" s="41"/>
    </row>
    <row r="1225" spans="1:3" x14ac:dyDescent="0.2">
      <c r="A1225" s="41"/>
      <c r="B1225" s="41"/>
      <c r="C1225" s="41"/>
    </row>
    <row r="1226" spans="1:3" x14ac:dyDescent="0.2">
      <c r="A1226" s="41"/>
      <c r="B1226" s="41"/>
      <c r="C1226" s="41"/>
    </row>
    <row r="1227" spans="1:3" x14ac:dyDescent="0.2">
      <c r="A1227" s="41"/>
      <c r="B1227" s="41"/>
      <c r="C1227" s="41"/>
    </row>
    <row r="1228" spans="1:3" x14ac:dyDescent="0.2">
      <c r="A1228" s="41"/>
      <c r="B1228" s="41"/>
      <c r="C1228" s="41"/>
    </row>
    <row r="1229" spans="1:3" x14ac:dyDescent="0.2">
      <c r="A1229" s="41"/>
      <c r="B1229" s="41"/>
      <c r="C1229" s="41"/>
    </row>
    <row r="1230" spans="1:3" x14ac:dyDescent="0.2">
      <c r="A1230" s="41"/>
      <c r="B1230" s="41"/>
      <c r="C1230" s="41"/>
    </row>
    <row r="1231" spans="1:3" x14ac:dyDescent="0.2">
      <c r="A1231" s="41"/>
      <c r="B1231" s="41"/>
      <c r="C1231" s="41"/>
    </row>
    <row r="1232" spans="1:3" x14ac:dyDescent="0.2">
      <c r="A1232" s="41"/>
      <c r="B1232" s="41"/>
      <c r="C1232" s="41"/>
    </row>
    <row r="1233" spans="1:3" x14ac:dyDescent="0.2">
      <c r="A1233" s="41"/>
      <c r="B1233" s="41"/>
      <c r="C1233" s="41"/>
    </row>
    <row r="1234" spans="1:3" x14ac:dyDescent="0.2">
      <c r="A1234" s="41"/>
      <c r="B1234" s="41"/>
      <c r="C1234" s="41"/>
    </row>
    <row r="1235" spans="1:3" x14ac:dyDescent="0.2">
      <c r="A1235" s="41"/>
      <c r="B1235" s="41"/>
      <c r="C1235" s="41"/>
    </row>
    <row r="1236" spans="1:3" x14ac:dyDescent="0.2">
      <c r="A1236" s="41"/>
      <c r="B1236" s="41"/>
      <c r="C1236" s="41"/>
    </row>
    <row r="1237" spans="1:3" x14ac:dyDescent="0.2">
      <c r="A1237" s="41"/>
      <c r="B1237" s="41"/>
      <c r="C1237" s="41"/>
    </row>
    <row r="1238" spans="1:3" x14ac:dyDescent="0.2">
      <c r="A1238" s="41"/>
      <c r="B1238" s="41"/>
      <c r="C1238" s="41"/>
    </row>
    <row r="1239" spans="1:3" x14ac:dyDescent="0.2">
      <c r="A1239" s="41"/>
      <c r="B1239" s="41"/>
      <c r="C1239" s="41"/>
    </row>
    <row r="1240" spans="1:3" x14ac:dyDescent="0.2">
      <c r="A1240" s="41"/>
      <c r="B1240" s="41"/>
      <c r="C1240" s="41"/>
    </row>
    <row r="1241" spans="1:3" x14ac:dyDescent="0.2">
      <c r="A1241" s="41"/>
      <c r="B1241" s="41"/>
      <c r="C1241" s="41"/>
    </row>
    <row r="1242" spans="1:3" x14ac:dyDescent="0.2">
      <c r="A1242" s="41"/>
      <c r="B1242" s="41"/>
      <c r="C1242" s="41"/>
    </row>
    <row r="1243" spans="1:3" x14ac:dyDescent="0.2">
      <c r="A1243" s="41"/>
      <c r="B1243" s="41"/>
      <c r="C1243" s="41"/>
    </row>
    <row r="1244" spans="1:3" x14ac:dyDescent="0.2">
      <c r="A1244" s="41"/>
      <c r="B1244" s="41"/>
      <c r="C1244" s="41"/>
    </row>
    <row r="1245" spans="1:3" x14ac:dyDescent="0.2">
      <c r="A1245" s="41"/>
      <c r="B1245" s="41"/>
      <c r="C1245" s="41"/>
    </row>
    <row r="1246" spans="1:3" x14ac:dyDescent="0.2">
      <c r="A1246" s="41"/>
      <c r="B1246" s="41"/>
      <c r="C1246" s="41"/>
    </row>
    <row r="1247" spans="1:3" x14ac:dyDescent="0.2">
      <c r="A1247" s="41"/>
      <c r="B1247" s="41"/>
      <c r="C1247" s="41"/>
    </row>
    <row r="1248" spans="1:3" x14ac:dyDescent="0.2">
      <c r="A1248" s="41"/>
      <c r="B1248" s="41"/>
      <c r="C1248" s="41"/>
    </row>
    <row r="1249" spans="1:3" x14ac:dyDescent="0.2">
      <c r="A1249" s="41"/>
      <c r="B1249" s="41"/>
      <c r="C1249" s="41"/>
    </row>
    <row r="1250" spans="1:3" x14ac:dyDescent="0.2">
      <c r="A1250" s="41"/>
      <c r="B1250" s="41"/>
      <c r="C1250" s="41"/>
    </row>
    <row r="1251" spans="1:3" x14ac:dyDescent="0.2">
      <c r="A1251" s="41"/>
      <c r="B1251" s="41"/>
      <c r="C1251" s="41"/>
    </row>
    <row r="1252" spans="1:3" x14ac:dyDescent="0.2">
      <c r="A1252" s="41"/>
      <c r="B1252" s="41"/>
      <c r="C1252" s="41"/>
    </row>
    <row r="1253" spans="1:3" x14ac:dyDescent="0.2">
      <c r="A1253" s="41"/>
      <c r="B1253" s="41"/>
      <c r="C1253" s="41"/>
    </row>
    <row r="1254" spans="1:3" x14ac:dyDescent="0.2">
      <c r="A1254" s="41"/>
      <c r="B1254" s="41"/>
      <c r="C1254" s="41"/>
    </row>
    <row r="1255" spans="1:3" x14ac:dyDescent="0.2">
      <c r="A1255" s="41"/>
      <c r="B1255" s="41"/>
      <c r="C1255" s="41"/>
    </row>
    <row r="1256" spans="1:3" x14ac:dyDescent="0.2">
      <c r="A1256" s="41"/>
      <c r="B1256" s="41"/>
      <c r="C1256" s="41"/>
    </row>
    <row r="1257" spans="1:3" x14ac:dyDescent="0.2">
      <c r="A1257" s="41"/>
      <c r="B1257" s="41"/>
      <c r="C1257" s="41"/>
    </row>
    <row r="1258" spans="1:3" x14ac:dyDescent="0.2">
      <c r="A1258" s="41"/>
      <c r="B1258" s="41"/>
      <c r="C1258" s="41"/>
    </row>
    <row r="1259" spans="1:3" x14ac:dyDescent="0.2">
      <c r="A1259" s="41"/>
      <c r="B1259" s="41"/>
      <c r="C1259" s="41"/>
    </row>
    <row r="1260" spans="1:3" x14ac:dyDescent="0.2">
      <c r="A1260" s="41"/>
      <c r="B1260" s="41"/>
      <c r="C1260" s="41"/>
    </row>
    <row r="1261" spans="1:3" x14ac:dyDescent="0.2">
      <c r="A1261" s="41"/>
      <c r="B1261" s="41"/>
      <c r="C1261" s="41"/>
    </row>
    <row r="1262" spans="1:3" x14ac:dyDescent="0.2">
      <c r="A1262" s="41"/>
      <c r="B1262" s="41"/>
      <c r="C1262" s="41"/>
    </row>
    <row r="1263" spans="1:3" x14ac:dyDescent="0.2">
      <c r="A1263" s="41"/>
      <c r="B1263" s="41"/>
      <c r="C1263" s="41"/>
    </row>
    <row r="1264" spans="1:3" x14ac:dyDescent="0.2">
      <c r="A1264" s="41"/>
      <c r="B1264" s="41"/>
      <c r="C1264" s="41"/>
    </row>
    <row r="1265" spans="1:3" x14ac:dyDescent="0.2">
      <c r="A1265" s="41"/>
      <c r="B1265" s="41"/>
      <c r="C1265" s="41"/>
    </row>
    <row r="1266" spans="1:3" x14ac:dyDescent="0.2">
      <c r="A1266" s="41"/>
      <c r="B1266" s="41"/>
      <c r="C1266" s="41"/>
    </row>
    <row r="1267" spans="1:3" x14ac:dyDescent="0.2">
      <c r="A1267" s="41"/>
      <c r="B1267" s="41"/>
      <c r="C1267" s="41"/>
    </row>
    <row r="1268" spans="1:3" x14ac:dyDescent="0.2">
      <c r="A1268" s="41"/>
      <c r="B1268" s="41"/>
      <c r="C1268" s="41"/>
    </row>
    <row r="1269" spans="1:3" x14ac:dyDescent="0.2">
      <c r="A1269" s="41"/>
      <c r="B1269" s="41"/>
      <c r="C1269" s="41"/>
    </row>
    <row r="1270" spans="1:3" x14ac:dyDescent="0.2">
      <c r="A1270" s="41"/>
      <c r="B1270" s="41"/>
      <c r="C1270" s="41"/>
    </row>
    <row r="1271" spans="1:3" x14ac:dyDescent="0.2">
      <c r="A1271" s="41"/>
      <c r="B1271" s="41"/>
      <c r="C1271" s="41"/>
    </row>
    <row r="1272" spans="1:3" x14ac:dyDescent="0.2">
      <c r="A1272" s="41"/>
      <c r="B1272" s="41"/>
      <c r="C1272" s="41"/>
    </row>
    <row r="1273" spans="1:3" x14ac:dyDescent="0.2">
      <c r="A1273" s="41"/>
      <c r="B1273" s="41"/>
      <c r="C1273" s="41"/>
    </row>
    <row r="1274" spans="1:3" x14ac:dyDescent="0.2">
      <c r="A1274" s="41"/>
      <c r="B1274" s="41"/>
      <c r="C1274" s="41"/>
    </row>
    <row r="1275" spans="1:3" x14ac:dyDescent="0.2">
      <c r="A1275" s="41"/>
      <c r="B1275" s="41"/>
      <c r="C1275" s="41"/>
    </row>
    <row r="1276" spans="1:3" x14ac:dyDescent="0.2">
      <c r="A1276" s="41"/>
      <c r="B1276" s="41"/>
      <c r="C1276" s="41"/>
    </row>
    <row r="1277" spans="1:3" x14ac:dyDescent="0.2">
      <c r="A1277" s="41"/>
      <c r="B1277" s="41"/>
      <c r="C1277" s="41"/>
    </row>
    <row r="1278" spans="1:3" x14ac:dyDescent="0.2">
      <c r="A1278" s="41"/>
      <c r="B1278" s="41"/>
      <c r="C1278" s="41"/>
    </row>
    <row r="1279" spans="1:3" x14ac:dyDescent="0.2">
      <c r="A1279" s="41"/>
      <c r="B1279" s="41"/>
      <c r="C1279" s="41"/>
    </row>
    <row r="1280" spans="1:3" x14ac:dyDescent="0.2">
      <c r="A1280" s="41"/>
      <c r="B1280" s="41"/>
      <c r="C1280" s="41"/>
    </row>
    <row r="1281" spans="1:3" x14ac:dyDescent="0.2">
      <c r="A1281" s="41"/>
      <c r="B1281" s="41"/>
      <c r="C1281" s="41"/>
    </row>
    <row r="1282" spans="1:3" x14ac:dyDescent="0.2">
      <c r="A1282" s="41"/>
      <c r="B1282" s="41"/>
      <c r="C1282" s="41"/>
    </row>
    <row r="1283" spans="1:3" x14ac:dyDescent="0.2">
      <c r="A1283" s="41"/>
      <c r="B1283" s="41"/>
      <c r="C1283" s="41"/>
    </row>
    <row r="1284" spans="1:3" x14ac:dyDescent="0.2">
      <c r="A1284" s="41"/>
      <c r="B1284" s="41"/>
      <c r="C1284" s="41"/>
    </row>
    <row r="1285" spans="1:3" x14ac:dyDescent="0.2">
      <c r="A1285" s="41"/>
      <c r="B1285" s="41"/>
      <c r="C1285" s="41"/>
    </row>
    <row r="1286" spans="1:3" x14ac:dyDescent="0.2">
      <c r="A1286" s="41"/>
      <c r="B1286" s="41"/>
      <c r="C1286" s="41"/>
    </row>
    <row r="1287" spans="1:3" x14ac:dyDescent="0.2">
      <c r="A1287" s="41"/>
      <c r="B1287" s="41"/>
      <c r="C1287" s="41"/>
    </row>
    <row r="1288" spans="1:3" x14ac:dyDescent="0.2">
      <c r="A1288" s="41"/>
      <c r="B1288" s="41"/>
      <c r="C1288" s="41"/>
    </row>
    <row r="1289" spans="1:3" x14ac:dyDescent="0.2">
      <c r="A1289" s="41"/>
      <c r="B1289" s="41"/>
      <c r="C1289" s="41"/>
    </row>
    <row r="1290" spans="1:3" x14ac:dyDescent="0.2">
      <c r="A1290" s="41"/>
      <c r="B1290" s="41"/>
      <c r="C1290" s="41"/>
    </row>
    <row r="1291" spans="1:3" x14ac:dyDescent="0.2">
      <c r="A1291" s="41"/>
      <c r="B1291" s="41"/>
      <c r="C1291" s="41"/>
    </row>
    <row r="1292" spans="1:3" x14ac:dyDescent="0.2">
      <c r="A1292" s="41"/>
      <c r="B1292" s="41"/>
      <c r="C1292" s="41"/>
    </row>
    <row r="1293" spans="1:3" x14ac:dyDescent="0.2">
      <c r="A1293" s="41"/>
      <c r="B1293" s="41"/>
      <c r="C1293" s="41"/>
    </row>
    <row r="1294" spans="1:3" x14ac:dyDescent="0.2">
      <c r="A1294" s="41"/>
      <c r="B1294" s="41"/>
      <c r="C1294" s="41"/>
    </row>
    <row r="1295" spans="1:3" x14ac:dyDescent="0.2">
      <c r="A1295" s="41"/>
      <c r="B1295" s="41"/>
      <c r="C1295" s="41"/>
    </row>
    <row r="1296" spans="1:3" x14ac:dyDescent="0.2">
      <c r="A1296" s="41"/>
      <c r="B1296" s="41"/>
      <c r="C1296" s="41"/>
    </row>
    <row r="1297" spans="1:3" x14ac:dyDescent="0.2">
      <c r="A1297" s="41"/>
      <c r="B1297" s="41"/>
      <c r="C1297" s="41"/>
    </row>
    <row r="1298" spans="1:3" x14ac:dyDescent="0.2">
      <c r="A1298" s="41"/>
      <c r="B1298" s="41"/>
      <c r="C1298" s="41"/>
    </row>
    <row r="1299" spans="1:3" x14ac:dyDescent="0.2">
      <c r="A1299" s="41"/>
      <c r="B1299" s="41"/>
      <c r="C1299" s="41"/>
    </row>
    <row r="1300" spans="1:3" x14ac:dyDescent="0.2">
      <c r="A1300" s="41"/>
      <c r="B1300" s="41"/>
      <c r="C1300" s="41"/>
    </row>
    <row r="1301" spans="1:3" x14ac:dyDescent="0.2">
      <c r="A1301" s="41"/>
      <c r="B1301" s="41"/>
      <c r="C1301" s="41"/>
    </row>
    <row r="1302" spans="1:3" x14ac:dyDescent="0.2">
      <c r="A1302" s="41"/>
      <c r="B1302" s="41"/>
      <c r="C1302" s="41"/>
    </row>
    <row r="1303" spans="1:3" x14ac:dyDescent="0.2">
      <c r="A1303" s="41"/>
      <c r="B1303" s="41"/>
      <c r="C1303" s="41"/>
    </row>
    <row r="1304" spans="1:3" x14ac:dyDescent="0.2">
      <c r="A1304" s="41"/>
      <c r="B1304" s="41"/>
      <c r="C1304" s="41"/>
    </row>
    <row r="1305" spans="1:3" x14ac:dyDescent="0.2">
      <c r="A1305" s="41"/>
      <c r="B1305" s="41"/>
      <c r="C1305" s="41"/>
    </row>
    <row r="1306" spans="1:3" x14ac:dyDescent="0.2">
      <c r="A1306" s="41"/>
      <c r="B1306" s="41"/>
      <c r="C1306" s="41"/>
    </row>
    <row r="1307" spans="1:3" x14ac:dyDescent="0.2">
      <c r="A1307" s="41"/>
      <c r="B1307" s="41"/>
      <c r="C1307" s="41"/>
    </row>
    <row r="1308" spans="1:3" x14ac:dyDescent="0.2">
      <c r="A1308" s="41"/>
      <c r="B1308" s="41"/>
      <c r="C1308" s="41"/>
    </row>
    <row r="1309" spans="1:3" x14ac:dyDescent="0.2">
      <c r="A1309" s="41"/>
      <c r="B1309" s="41"/>
      <c r="C1309" s="41"/>
    </row>
    <row r="1310" spans="1:3" x14ac:dyDescent="0.2">
      <c r="A1310" s="41"/>
      <c r="B1310" s="41"/>
      <c r="C1310" s="41"/>
    </row>
    <row r="1311" spans="1:3" x14ac:dyDescent="0.2">
      <c r="A1311" s="41"/>
      <c r="B1311" s="41"/>
      <c r="C1311" s="41"/>
    </row>
    <row r="1312" spans="1:3" x14ac:dyDescent="0.2">
      <c r="A1312" s="41"/>
      <c r="B1312" s="41"/>
      <c r="C1312" s="41"/>
    </row>
    <row r="1313" spans="1:3" x14ac:dyDescent="0.2">
      <c r="A1313" s="41"/>
      <c r="B1313" s="41"/>
      <c r="C1313" s="41"/>
    </row>
    <row r="1314" spans="1:3" x14ac:dyDescent="0.2">
      <c r="A1314" s="41"/>
      <c r="B1314" s="41"/>
      <c r="C1314" s="41"/>
    </row>
    <row r="1315" spans="1:3" x14ac:dyDescent="0.2">
      <c r="A1315" s="41"/>
      <c r="B1315" s="41"/>
      <c r="C1315" s="41"/>
    </row>
    <row r="1316" spans="1:3" x14ac:dyDescent="0.2">
      <c r="A1316" s="41"/>
      <c r="B1316" s="41"/>
      <c r="C1316" s="41"/>
    </row>
    <row r="1317" spans="1:3" x14ac:dyDescent="0.2">
      <c r="A1317" s="41"/>
      <c r="B1317" s="41"/>
      <c r="C1317" s="41"/>
    </row>
    <row r="1318" spans="1:3" x14ac:dyDescent="0.2">
      <c r="A1318" s="41"/>
      <c r="B1318" s="41"/>
      <c r="C1318" s="41"/>
    </row>
    <row r="1319" spans="1:3" x14ac:dyDescent="0.2">
      <c r="A1319" s="41"/>
      <c r="B1319" s="41"/>
      <c r="C1319" s="41"/>
    </row>
    <row r="1320" spans="1:3" x14ac:dyDescent="0.2">
      <c r="A1320" s="41"/>
      <c r="B1320" s="41"/>
      <c r="C1320" s="41"/>
    </row>
    <row r="1321" spans="1:3" x14ac:dyDescent="0.2">
      <c r="A1321" s="41"/>
      <c r="B1321" s="41"/>
      <c r="C1321" s="41"/>
    </row>
    <row r="1322" spans="1:3" x14ac:dyDescent="0.2">
      <c r="A1322" s="41"/>
      <c r="B1322" s="41"/>
      <c r="C1322" s="41"/>
    </row>
    <row r="1323" spans="1:3" x14ac:dyDescent="0.2">
      <c r="A1323" s="41"/>
      <c r="B1323" s="41"/>
      <c r="C1323" s="41"/>
    </row>
    <row r="1324" spans="1:3" x14ac:dyDescent="0.2">
      <c r="A1324" s="41"/>
      <c r="B1324" s="41"/>
      <c r="C1324" s="41"/>
    </row>
    <row r="1325" spans="1:3" x14ac:dyDescent="0.2">
      <c r="A1325" s="41"/>
      <c r="B1325" s="41"/>
      <c r="C1325" s="41"/>
    </row>
    <row r="1326" spans="1:3" x14ac:dyDescent="0.2">
      <c r="A1326" s="41"/>
      <c r="B1326" s="41"/>
      <c r="C1326" s="41"/>
    </row>
    <row r="1327" spans="1:3" x14ac:dyDescent="0.2">
      <c r="A1327" s="41"/>
      <c r="B1327" s="41"/>
      <c r="C1327" s="41"/>
    </row>
    <row r="1328" spans="1:3" x14ac:dyDescent="0.2">
      <c r="A1328" s="41"/>
      <c r="B1328" s="41"/>
      <c r="C1328" s="41"/>
    </row>
    <row r="1329" spans="1:3" x14ac:dyDescent="0.2">
      <c r="A1329" s="41"/>
      <c r="B1329" s="41"/>
      <c r="C1329" s="41"/>
    </row>
    <row r="1330" spans="1:3" x14ac:dyDescent="0.2">
      <c r="A1330" s="41"/>
      <c r="B1330" s="41"/>
      <c r="C1330" s="41"/>
    </row>
    <row r="1331" spans="1:3" x14ac:dyDescent="0.2">
      <c r="A1331" s="41"/>
      <c r="B1331" s="41"/>
      <c r="C1331" s="41"/>
    </row>
    <row r="1332" spans="1:3" x14ac:dyDescent="0.2">
      <c r="A1332" s="41"/>
      <c r="B1332" s="41"/>
      <c r="C1332" s="41"/>
    </row>
    <row r="1333" spans="1:3" x14ac:dyDescent="0.2">
      <c r="A1333" s="41"/>
      <c r="B1333" s="41"/>
      <c r="C1333" s="41"/>
    </row>
    <row r="1334" spans="1:3" x14ac:dyDescent="0.2">
      <c r="A1334" s="41"/>
      <c r="B1334" s="41"/>
      <c r="C1334" s="41"/>
    </row>
    <row r="1335" spans="1:3" x14ac:dyDescent="0.2">
      <c r="A1335" s="41"/>
      <c r="B1335" s="41"/>
      <c r="C1335" s="41"/>
    </row>
    <row r="1336" spans="1:3" x14ac:dyDescent="0.2">
      <c r="A1336" s="41"/>
      <c r="B1336" s="41"/>
      <c r="C1336" s="41"/>
    </row>
    <row r="1337" spans="1:3" x14ac:dyDescent="0.2">
      <c r="A1337" s="41"/>
      <c r="B1337" s="41"/>
      <c r="C1337" s="41"/>
    </row>
    <row r="1338" spans="1:3" x14ac:dyDescent="0.2">
      <c r="A1338" s="41"/>
      <c r="B1338" s="41"/>
      <c r="C1338" s="41"/>
    </row>
    <row r="1339" spans="1:3" x14ac:dyDescent="0.2">
      <c r="A1339" s="41"/>
      <c r="B1339" s="41"/>
      <c r="C1339" s="41"/>
    </row>
    <row r="1340" spans="1:3" x14ac:dyDescent="0.2">
      <c r="A1340" s="41"/>
      <c r="B1340" s="41"/>
      <c r="C1340" s="41"/>
    </row>
    <row r="1341" spans="1:3" x14ac:dyDescent="0.2">
      <c r="A1341" s="41"/>
      <c r="B1341" s="41"/>
      <c r="C1341" s="41"/>
    </row>
    <row r="1342" spans="1:3" x14ac:dyDescent="0.2">
      <c r="A1342" s="41"/>
      <c r="B1342" s="41"/>
      <c r="C1342" s="41"/>
    </row>
    <row r="1343" spans="1:3" x14ac:dyDescent="0.2">
      <c r="A1343" s="41"/>
      <c r="B1343" s="41"/>
      <c r="C1343" s="41"/>
    </row>
    <row r="1344" spans="1:3" x14ac:dyDescent="0.2">
      <c r="A1344" s="41"/>
      <c r="B1344" s="41"/>
      <c r="C1344" s="41"/>
    </row>
    <row r="1345" spans="1:3" x14ac:dyDescent="0.2">
      <c r="A1345" s="41"/>
      <c r="B1345" s="41"/>
      <c r="C1345" s="41"/>
    </row>
  </sheetData>
  <pageMargins left="0.7" right="0.7" top="0.75" bottom="0.75" header="0.3" footer="0.3"/>
  <pageSetup paperSize="9" orientation="portrait" horizontalDpi="1200" verticalDpi="1200" r:id="rId1"/>
  <ignoredErrors>
    <ignoredError sqref="B602:B1345 B1682:B1048576"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C1345"/>
  <sheetViews>
    <sheetView zoomScaleNormal="100" workbookViewId="0"/>
  </sheetViews>
  <sheetFormatPr defaultColWidth="9.140625" defaultRowHeight="15" x14ac:dyDescent="0.2"/>
  <cols>
    <col min="1" max="1" width="16.140625" style="39" bestFit="1" customWidth="1"/>
    <col min="2" max="2" width="13.42578125" style="39" bestFit="1" customWidth="1"/>
    <col min="3" max="3" width="13.85546875" style="39" bestFit="1" customWidth="1"/>
    <col min="4" max="16384" width="9.140625" style="39"/>
  </cols>
  <sheetData>
    <row r="1" spans="1:3" x14ac:dyDescent="0.2">
      <c r="A1" s="15" t="s">
        <v>0</v>
      </c>
      <c r="B1" s="15" t="s">
        <v>1</v>
      </c>
      <c r="C1" s="15" t="s">
        <v>93</v>
      </c>
    </row>
    <row r="2" spans="1:3" x14ac:dyDescent="0.2">
      <c r="A2" s="15" t="s">
        <v>14</v>
      </c>
      <c r="B2" s="15" t="s">
        <v>59</v>
      </c>
      <c r="C2" s="15">
        <v>14</v>
      </c>
    </row>
    <row r="3" spans="1:3" x14ac:dyDescent="0.2">
      <c r="A3" s="15" t="s">
        <v>14</v>
      </c>
      <c r="B3" s="15" t="s">
        <v>60</v>
      </c>
      <c r="C3" s="15">
        <v>17</v>
      </c>
    </row>
    <row r="4" spans="1:3" x14ac:dyDescent="0.2">
      <c r="A4" s="15" t="s">
        <v>14</v>
      </c>
      <c r="B4" s="15" t="s">
        <v>61</v>
      </c>
      <c r="C4" s="15">
        <v>14</v>
      </c>
    </row>
    <row r="5" spans="1:3" x14ac:dyDescent="0.2">
      <c r="A5" s="15" t="s">
        <v>14</v>
      </c>
      <c r="B5" s="15" t="s">
        <v>62</v>
      </c>
      <c r="C5" s="15">
        <v>16</v>
      </c>
    </row>
    <row r="6" spans="1:3" x14ac:dyDescent="0.2">
      <c r="A6" s="15" t="s">
        <v>14</v>
      </c>
      <c r="B6" s="15" t="s">
        <v>63</v>
      </c>
      <c r="C6" s="15">
        <v>18</v>
      </c>
    </row>
    <row r="7" spans="1:3" x14ac:dyDescent="0.2">
      <c r="A7" s="15" t="s">
        <v>14</v>
      </c>
      <c r="B7" s="15" t="s">
        <v>64</v>
      </c>
      <c r="C7" s="15">
        <v>16</v>
      </c>
    </row>
    <row r="8" spans="1:3" x14ac:dyDescent="0.2">
      <c r="A8" s="15" t="s">
        <v>14</v>
      </c>
      <c r="B8" s="15" t="s">
        <v>65</v>
      </c>
      <c r="C8" s="15">
        <v>13</v>
      </c>
    </row>
    <row r="9" spans="1:3" x14ac:dyDescent="0.2">
      <c r="A9" s="15" t="s">
        <v>14</v>
      </c>
      <c r="B9" s="15" t="s">
        <v>66</v>
      </c>
      <c r="C9" s="15">
        <v>11</v>
      </c>
    </row>
    <row r="10" spans="1:3" x14ac:dyDescent="0.2">
      <c r="A10" s="15" t="s">
        <v>14</v>
      </c>
      <c r="B10" s="15" t="s">
        <v>67</v>
      </c>
      <c r="C10" s="15">
        <v>9</v>
      </c>
    </row>
    <row r="11" spans="1:3" x14ac:dyDescent="0.2">
      <c r="A11" s="15" t="s">
        <v>14</v>
      </c>
      <c r="B11" s="15" t="s">
        <v>68</v>
      </c>
      <c r="C11" s="15">
        <v>15</v>
      </c>
    </row>
    <row r="12" spans="1:3" x14ac:dyDescent="0.2">
      <c r="A12" s="15" t="s">
        <v>14</v>
      </c>
      <c r="B12" s="15" t="s">
        <v>69</v>
      </c>
      <c r="C12" s="15">
        <v>18</v>
      </c>
    </row>
    <row r="13" spans="1:3" x14ac:dyDescent="0.2">
      <c r="A13" s="15" t="s">
        <v>14</v>
      </c>
      <c r="B13" s="15" t="s">
        <v>70</v>
      </c>
      <c r="C13" s="15">
        <v>15</v>
      </c>
    </row>
    <row r="14" spans="1:3" x14ac:dyDescent="0.2">
      <c r="A14" s="15" t="s">
        <v>14</v>
      </c>
      <c r="B14" s="15" t="s">
        <v>71</v>
      </c>
      <c r="C14" s="15">
        <v>9</v>
      </c>
    </row>
    <row r="15" spans="1:3" x14ac:dyDescent="0.2">
      <c r="A15" s="15" t="s">
        <v>14</v>
      </c>
      <c r="B15" s="15" t="s">
        <v>72</v>
      </c>
      <c r="C15" s="15">
        <v>8</v>
      </c>
    </row>
    <row r="16" spans="1:3" x14ac:dyDescent="0.2">
      <c r="A16" s="15" t="s">
        <v>14</v>
      </c>
      <c r="B16" s="15" t="s">
        <v>73</v>
      </c>
      <c r="C16" s="15">
        <v>17</v>
      </c>
    </row>
    <row r="17" spans="1:3" x14ac:dyDescent="0.2">
      <c r="A17" s="15" t="s">
        <v>14</v>
      </c>
      <c r="B17" s="15" t="s">
        <v>74</v>
      </c>
      <c r="C17" s="15">
        <v>21</v>
      </c>
    </row>
    <row r="18" spans="1:3" x14ac:dyDescent="0.2">
      <c r="A18" s="15" t="s">
        <v>14</v>
      </c>
      <c r="B18" s="15" t="s">
        <v>75</v>
      </c>
      <c r="C18" s="15">
        <v>10</v>
      </c>
    </row>
    <row r="19" spans="1:3" x14ac:dyDescent="0.2">
      <c r="A19" s="15" t="s">
        <v>14</v>
      </c>
      <c r="B19" s="15" t="s">
        <v>76</v>
      </c>
      <c r="C19" s="15">
        <v>15</v>
      </c>
    </row>
    <row r="20" spans="1:3" x14ac:dyDescent="0.2">
      <c r="A20" s="15" t="s">
        <v>14</v>
      </c>
      <c r="B20" s="15" t="s">
        <v>77</v>
      </c>
      <c r="C20" s="15">
        <v>12</v>
      </c>
    </row>
    <row r="21" spans="1:3" x14ac:dyDescent="0.2">
      <c r="A21" s="15" t="s">
        <v>14</v>
      </c>
      <c r="B21" s="15" t="s">
        <v>78</v>
      </c>
      <c r="C21" s="15">
        <v>12</v>
      </c>
    </row>
    <row r="22" spans="1:3" x14ac:dyDescent="0.2">
      <c r="A22" s="15" t="s">
        <v>14</v>
      </c>
      <c r="B22" s="15" t="s">
        <v>79</v>
      </c>
      <c r="C22" s="15">
        <v>13</v>
      </c>
    </row>
    <row r="23" spans="1:3" x14ac:dyDescent="0.2">
      <c r="A23" s="15" t="s">
        <v>14</v>
      </c>
      <c r="B23" s="15" t="s">
        <v>80</v>
      </c>
      <c r="C23" s="15">
        <v>14</v>
      </c>
    </row>
    <row r="24" spans="1:3" x14ac:dyDescent="0.2">
      <c r="A24" s="15" t="s">
        <v>14</v>
      </c>
      <c r="B24" s="15" t="s">
        <v>81</v>
      </c>
      <c r="C24" s="15">
        <v>10</v>
      </c>
    </row>
    <row r="25" spans="1:3" x14ac:dyDescent="0.2">
      <c r="A25" s="15" t="s">
        <v>14</v>
      </c>
      <c r="B25" s="15" t="s">
        <v>82</v>
      </c>
      <c r="C25" s="15">
        <v>17</v>
      </c>
    </row>
    <row r="26" spans="1:3" x14ac:dyDescent="0.2">
      <c r="A26" s="15" t="s">
        <v>15</v>
      </c>
      <c r="B26" s="15" t="s">
        <v>59</v>
      </c>
      <c r="C26" s="15">
        <v>26</v>
      </c>
    </row>
    <row r="27" spans="1:3" x14ac:dyDescent="0.2">
      <c r="A27" s="15" t="s">
        <v>15</v>
      </c>
      <c r="B27" s="15" t="s">
        <v>60</v>
      </c>
      <c r="C27" s="15">
        <v>11</v>
      </c>
    </row>
    <row r="28" spans="1:3" x14ac:dyDescent="0.2">
      <c r="A28" s="15" t="s">
        <v>15</v>
      </c>
      <c r="B28" s="15" t="s">
        <v>61</v>
      </c>
      <c r="C28" s="15">
        <v>11</v>
      </c>
    </row>
    <row r="29" spans="1:3" x14ac:dyDescent="0.2">
      <c r="A29" s="15" t="s">
        <v>15</v>
      </c>
      <c r="B29" s="15" t="s">
        <v>62</v>
      </c>
      <c r="C29" s="15">
        <v>5</v>
      </c>
    </row>
    <row r="30" spans="1:3" x14ac:dyDescent="0.2">
      <c r="A30" s="15" t="s">
        <v>15</v>
      </c>
      <c r="B30" s="15" t="s">
        <v>63</v>
      </c>
      <c r="C30" s="15">
        <v>9</v>
      </c>
    </row>
    <row r="31" spans="1:3" x14ac:dyDescent="0.2">
      <c r="A31" s="15" t="s">
        <v>15</v>
      </c>
      <c r="B31" s="15" t="s">
        <v>64</v>
      </c>
      <c r="C31" s="15">
        <v>8</v>
      </c>
    </row>
    <row r="32" spans="1:3" x14ac:dyDescent="0.2">
      <c r="A32" s="15" t="s">
        <v>15</v>
      </c>
      <c r="B32" s="15" t="s">
        <v>65</v>
      </c>
      <c r="C32" s="15">
        <v>8</v>
      </c>
    </row>
    <row r="33" spans="1:3" x14ac:dyDescent="0.2">
      <c r="A33" s="15" t="s">
        <v>15</v>
      </c>
      <c r="B33" s="15" t="s">
        <v>66</v>
      </c>
      <c r="C33" s="15">
        <v>14</v>
      </c>
    </row>
    <row r="34" spans="1:3" x14ac:dyDescent="0.2">
      <c r="A34" s="15" t="s">
        <v>15</v>
      </c>
      <c r="B34" s="15" t="s">
        <v>67</v>
      </c>
      <c r="C34" s="15">
        <v>19</v>
      </c>
    </row>
    <row r="35" spans="1:3" x14ac:dyDescent="0.2">
      <c r="A35" s="15" t="s">
        <v>15</v>
      </c>
      <c r="B35" s="15" t="s">
        <v>68</v>
      </c>
      <c r="C35" s="15">
        <v>9</v>
      </c>
    </row>
    <row r="36" spans="1:3" x14ac:dyDescent="0.2">
      <c r="A36" s="15" t="s">
        <v>15</v>
      </c>
      <c r="B36" s="15" t="s">
        <v>69</v>
      </c>
      <c r="C36" s="15">
        <v>12</v>
      </c>
    </row>
    <row r="37" spans="1:3" x14ac:dyDescent="0.2">
      <c r="A37" s="15" t="s">
        <v>15</v>
      </c>
      <c r="B37" s="15" t="s">
        <v>70</v>
      </c>
      <c r="C37" s="15">
        <v>11</v>
      </c>
    </row>
    <row r="38" spans="1:3" x14ac:dyDescent="0.2">
      <c r="A38" s="15" t="s">
        <v>15</v>
      </c>
      <c r="B38" s="15" t="s">
        <v>71</v>
      </c>
      <c r="C38" s="15">
        <v>20</v>
      </c>
    </row>
    <row r="39" spans="1:3" x14ac:dyDescent="0.2">
      <c r="A39" s="15" t="s">
        <v>15</v>
      </c>
      <c r="B39" s="15" t="s">
        <v>72</v>
      </c>
      <c r="C39" s="15">
        <v>9</v>
      </c>
    </row>
    <row r="40" spans="1:3" x14ac:dyDescent="0.2">
      <c r="A40" s="15" t="s">
        <v>15</v>
      </c>
      <c r="B40" s="15" t="s">
        <v>73</v>
      </c>
      <c r="C40" s="15">
        <v>7</v>
      </c>
    </row>
    <row r="41" spans="1:3" x14ac:dyDescent="0.2">
      <c r="A41" s="15" t="s">
        <v>15</v>
      </c>
      <c r="B41" s="15" t="s">
        <v>74</v>
      </c>
      <c r="C41" s="15">
        <v>23</v>
      </c>
    </row>
    <row r="42" spans="1:3" x14ac:dyDescent="0.2">
      <c r="A42" s="15" t="s">
        <v>15</v>
      </c>
      <c r="B42" s="15" t="s">
        <v>75</v>
      </c>
      <c r="C42" s="15">
        <v>20</v>
      </c>
    </row>
    <row r="43" spans="1:3" x14ac:dyDescent="0.2">
      <c r="A43" s="15" t="s">
        <v>15</v>
      </c>
      <c r="B43" s="15" t="s">
        <v>76</v>
      </c>
      <c r="C43" s="15">
        <v>11</v>
      </c>
    </row>
    <row r="44" spans="1:3" x14ac:dyDescent="0.2">
      <c r="A44" s="15" t="s">
        <v>15</v>
      </c>
      <c r="B44" s="15" t="s">
        <v>77</v>
      </c>
      <c r="C44" s="15">
        <v>8</v>
      </c>
    </row>
    <row r="45" spans="1:3" x14ac:dyDescent="0.2">
      <c r="A45" s="15" t="s">
        <v>15</v>
      </c>
      <c r="B45" s="15" t="s">
        <v>78</v>
      </c>
      <c r="C45" s="15">
        <v>17</v>
      </c>
    </row>
    <row r="46" spans="1:3" x14ac:dyDescent="0.2">
      <c r="A46" s="15" t="s">
        <v>15</v>
      </c>
      <c r="B46" s="15" t="s">
        <v>79</v>
      </c>
      <c r="C46" s="15">
        <v>13</v>
      </c>
    </row>
    <row r="47" spans="1:3" x14ac:dyDescent="0.2">
      <c r="A47" s="15" t="s">
        <v>15</v>
      </c>
      <c r="B47" s="15" t="s">
        <v>80</v>
      </c>
      <c r="C47" s="15">
        <v>12</v>
      </c>
    </row>
    <row r="48" spans="1:3" x14ac:dyDescent="0.2">
      <c r="A48" s="15" t="s">
        <v>15</v>
      </c>
      <c r="B48" s="15" t="s">
        <v>81</v>
      </c>
      <c r="C48" s="15">
        <v>15</v>
      </c>
    </row>
    <row r="49" spans="1:3" x14ac:dyDescent="0.2">
      <c r="A49" s="15" t="s">
        <v>15</v>
      </c>
      <c r="B49" s="15" t="s">
        <v>82</v>
      </c>
      <c r="C49" s="15">
        <v>15</v>
      </c>
    </row>
    <row r="50" spans="1:3" x14ac:dyDescent="0.2">
      <c r="A50" s="15" t="s">
        <v>16</v>
      </c>
      <c r="B50" s="15" t="s">
        <v>59</v>
      </c>
      <c r="C50" s="15">
        <v>6</v>
      </c>
    </row>
    <row r="51" spans="1:3" x14ac:dyDescent="0.2">
      <c r="A51" s="15" t="s">
        <v>16</v>
      </c>
      <c r="B51" s="15" t="s">
        <v>60</v>
      </c>
      <c r="C51" s="15">
        <v>21</v>
      </c>
    </row>
    <row r="52" spans="1:3" x14ac:dyDescent="0.2">
      <c r="A52" s="15" t="s">
        <v>16</v>
      </c>
      <c r="B52" s="15" t="s">
        <v>61</v>
      </c>
      <c r="C52" s="15">
        <v>19</v>
      </c>
    </row>
    <row r="53" spans="1:3" x14ac:dyDescent="0.2">
      <c r="A53" s="15" t="s">
        <v>16</v>
      </c>
      <c r="B53" s="15" t="s">
        <v>62</v>
      </c>
      <c r="C53" s="15">
        <v>17</v>
      </c>
    </row>
    <row r="54" spans="1:3" x14ac:dyDescent="0.2">
      <c r="A54" s="15" t="s">
        <v>16</v>
      </c>
      <c r="B54" s="15" t="s">
        <v>63</v>
      </c>
      <c r="C54" s="15">
        <v>10</v>
      </c>
    </row>
    <row r="55" spans="1:3" x14ac:dyDescent="0.2">
      <c r="A55" s="15" t="s">
        <v>16</v>
      </c>
      <c r="B55" s="15" t="s">
        <v>64</v>
      </c>
      <c r="C55" s="15">
        <v>5</v>
      </c>
    </row>
    <row r="56" spans="1:3" x14ac:dyDescent="0.2">
      <c r="A56" s="15" t="s">
        <v>16</v>
      </c>
      <c r="B56" s="15" t="s">
        <v>65</v>
      </c>
      <c r="C56" s="15">
        <v>12</v>
      </c>
    </row>
    <row r="57" spans="1:3" x14ac:dyDescent="0.2">
      <c r="A57" s="15" t="s">
        <v>16</v>
      </c>
      <c r="B57" s="15" t="s">
        <v>66</v>
      </c>
      <c r="C57" s="15">
        <v>15</v>
      </c>
    </row>
    <row r="58" spans="1:3" x14ac:dyDescent="0.2">
      <c r="A58" s="15" t="s">
        <v>16</v>
      </c>
      <c r="B58" s="15" t="s">
        <v>67</v>
      </c>
      <c r="C58" s="15">
        <v>14</v>
      </c>
    </row>
    <row r="59" spans="1:3" x14ac:dyDescent="0.2">
      <c r="A59" s="15" t="s">
        <v>16</v>
      </c>
      <c r="B59" s="15" t="s">
        <v>68</v>
      </c>
      <c r="C59" s="15">
        <v>12</v>
      </c>
    </row>
    <row r="60" spans="1:3" x14ac:dyDescent="0.2">
      <c r="A60" s="15" t="s">
        <v>16</v>
      </c>
      <c r="B60" s="15" t="s">
        <v>69</v>
      </c>
      <c r="C60" s="15">
        <v>12</v>
      </c>
    </row>
    <row r="61" spans="1:3" x14ac:dyDescent="0.2">
      <c r="A61" s="15" t="s">
        <v>16</v>
      </c>
      <c r="B61" s="15" t="s">
        <v>70</v>
      </c>
      <c r="C61" s="15">
        <v>18</v>
      </c>
    </row>
    <row r="62" spans="1:3" x14ac:dyDescent="0.2">
      <c r="A62" s="15" t="s">
        <v>16</v>
      </c>
      <c r="B62" s="15" t="s">
        <v>71</v>
      </c>
      <c r="C62" s="15">
        <v>10</v>
      </c>
    </row>
    <row r="63" spans="1:3" x14ac:dyDescent="0.2">
      <c r="A63" s="15" t="s">
        <v>16</v>
      </c>
      <c r="B63" s="15" t="s">
        <v>72</v>
      </c>
      <c r="C63" s="15">
        <v>10</v>
      </c>
    </row>
    <row r="64" spans="1:3" x14ac:dyDescent="0.2">
      <c r="A64" s="15" t="s">
        <v>16</v>
      </c>
      <c r="B64" s="15" t="s">
        <v>73</v>
      </c>
      <c r="C64" s="15">
        <v>15</v>
      </c>
    </row>
    <row r="65" spans="1:3" x14ac:dyDescent="0.2">
      <c r="A65" s="15" t="s">
        <v>16</v>
      </c>
      <c r="B65" s="15" t="s">
        <v>74</v>
      </c>
      <c r="C65" s="15">
        <v>14</v>
      </c>
    </row>
    <row r="66" spans="1:3" x14ac:dyDescent="0.2">
      <c r="A66" s="15" t="s">
        <v>16</v>
      </c>
      <c r="B66" s="15" t="s">
        <v>75</v>
      </c>
      <c r="C66" s="15">
        <v>13</v>
      </c>
    </row>
    <row r="67" spans="1:3" x14ac:dyDescent="0.2">
      <c r="A67" s="15" t="s">
        <v>16</v>
      </c>
      <c r="B67" s="15" t="s">
        <v>76</v>
      </c>
      <c r="C67" s="15">
        <v>9</v>
      </c>
    </row>
    <row r="68" spans="1:3" x14ac:dyDescent="0.2">
      <c r="A68" s="15" t="s">
        <v>16</v>
      </c>
      <c r="B68" s="15" t="s">
        <v>77</v>
      </c>
      <c r="C68" s="15">
        <v>7</v>
      </c>
    </row>
    <row r="69" spans="1:3" x14ac:dyDescent="0.2">
      <c r="A69" s="15" t="s">
        <v>16</v>
      </c>
      <c r="B69" s="15" t="s">
        <v>78</v>
      </c>
      <c r="C69" s="15">
        <v>7</v>
      </c>
    </row>
    <row r="70" spans="1:3" x14ac:dyDescent="0.2">
      <c r="A70" s="15" t="s">
        <v>16</v>
      </c>
      <c r="B70" s="15" t="s">
        <v>79</v>
      </c>
      <c r="C70" s="15">
        <v>13</v>
      </c>
    </row>
    <row r="71" spans="1:3" x14ac:dyDescent="0.2">
      <c r="A71" s="15" t="s">
        <v>16</v>
      </c>
      <c r="B71" s="15" t="s">
        <v>80</v>
      </c>
      <c r="C71" s="15">
        <v>8</v>
      </c>
    </row>
    <row r="72" spans="1:3" x14ac:dyDescent="0.2">
      <c r="A72" s="15" t="s">
        <v>16</v>
      </c>
      <c r="B72" s="15" t="s">
        <v>81</v>
      </c>
      <c r="C72" s="15">
        <v>9</v>
      </c>
    </row>
    <row r="73" spans="1:3" x14ac:dyDescent="0.2">
      <c r="A73" s="15" t="s">
        <v>16</v>
      </c>
      <c r="B73" s="15" t="s">
        <v>82</v>
      </c>
      <c r="C73" s="15">
        <v>10</v>
      </c>
    </row>
    <row r="74" spans="1:3" x14ac:dyDescent="0.2">
      <c r="A74" s="15" t="s">
        <v>17</v>
      </c>
      <c r="B74" s="15" t="s">
        <v>59</v>
      </c>
      <c r="C74" s="15">
        <v>22</v>
      </c>
    </row>
    <row r="75" spans="1:3" x14ac:dyDescent="0.2">
      <c r="A75" s="15" t="s">
        <v>17</v>
      </c>
      <c r="B75" s="15" t="s">
        <v>60</v>
      </c>
      <c r="C75" s="15">
        <v>11</v>
      </c>
    </row>
    <row r="76" spans="1:3" x14ac:dyDescent="0.2">
      <c r="A76" s="15" t="s">
        <v>17</v>
      </c>
      <c r="B76" s="15" t="s">
        <v>61</v>
      </c>
      <c r="C76" s="15">
        <v>7</v>
      </c>
    </row>
    <row r="77" spans="1:3" x14ac:dyDescent="0.2">
      <c r="A77" s="15" t="s">
        <v>17</v>
      </c>
      <c r="B77" s="15" t="s">
        <v>62</v>
      </c>
      <c r="C77" s="15">
        <v>12</v>
      </c>
    </row>
    <row r="78" spans="1:3" x14ac:dyDescent="0.2">
      <c r="A78" s="15" t="s">
        <v>17</v>
      </c>
      <c r="B78" s="15" t="s">
        <v>63</v>
      </c>
      <c r="C78" s="15">
        <v>12</v>
      </c>
    </row>
    <row r="79" spans="1:3" x14ac:dyDescent="0.2">
      <c r="A79" s="15" t="s">
        <v>17</v>
      </c>
      <c r="B79" s="15" t="s">
        <v>64</v>
      </c>
      <c r="C79" s="15">
        <v>9</v>
      </c>
    </row>
    <row r="80" spans="1:3" x14ac:dyDescent="0.2">
      <c r="A80" s="15" t="s">
        <v>17</v>
      </c>
      <c r="B80" s="15" t="s">
        <v>65</v>
      </c>
      <c r="C80" s="15">
        <v>9</v>
      </c>
    </row>
    <row r="81" spans="1:3" x14ac:dyDescent="0.2">
      <c r="A81" s="15" t="s">
        <v>17</v>
      </c>
      <c r="B81" s="15" t="s">
        <v>66</v>
      </c>
      <c r="C81" s="15">
        <v>13</v>
      </c>
    </row>
    <row r="82" spans="1:3" x14ac:dyDescent="0.2">
      <c r="A82" s="15" t="s">
        <v>17</v>
      </c>
      <c r="B82" s="15" t="s">
        <v>67</v>
      </c>
      <c r="C82" s="15">
        <v>6</v>
      </c>
    </row>
    <row r="83" spans="1:3" x14ac:dyDescent="0.2">
      <c r="A83" s="15" t="s">
        <v>17</v>
      </c>
      <c r="B83" s="15" t="s">
        <v>68</v>
      </c>
      <c r="C83" s="15">
        <v>7</v>
      </c>
    </row>
    <row r="84" spans="1:3" x14ac:dyDescent="0.2">
      <c r="A84" s="15" t="s">
        <v>17</v>
      </c>
      <c r="B84" s="15" t="s">
        <v>69</v>
      </c>
      <c r="C84" s="15">
        <v>11</v>
      </c>
    </row>
    <row r="85" spans="1:3" x14ac:dyDescent="0.2">
      <c r="A85" s="15" t="s">
        <v>17</v>
      </c>
      <c r="B85" s="15" t="s">
        <v>70</v>
      </c>
      <c r="C85" s="15">
        <v>12</v>
      </c>
    </row>
    <row r="86" spans="1:3" x14ac:dyDescent="0.2">
      <c r="A86" s="15" t="s">
        <v>17</v>
      </c>
      <c r="B86" s="15" t="s">
        <v>71</v>
      </c>
      <c r="C86" s="15">
        <v>5</v>
      </c>
    </row>
    <row r="87" spans="1:3" x14ac:dyDescent="0.2">
      <c r="A87" s="15" t="s">
        <v>17</v>
      </c>
      <c r="B87" s="15" t="s">
        <v>72</v>
      </c>
      <c r="C87" s="15">
        <v>13</v>
      </c>
    </row>
    <row r="88" spans="1:3" x14ac:dyDescent="0.2">
      <c r="A88" s="15" t="s">
        <v>17</v>
      </c>
      <c r="B88" s="15" t="s">
        <v>73</v>
      </c>
      <c r="C88" s="15">
        <v>12</v>
      </c>
    </row>
    <row r="89" spans="1:3" x14ac:dyDescent="0.2">
      <c r="A89" s="15" t="s">
        <v>17</v>
      </c>
      <c r="B89" s="15" t="s">
        <v>74</v>
      </c>
      <c r="C89" s="15">
        <v>16</v>
      </c>
    </row>
    <row r="90" spans="1:3" x14ac:dyDescent="0.2">
      <c r="A90" s="15" t="s">
        <v>17</v>
      </c>
      <c r="B90" s="15" t="s">
        <v>75</v>
      </c>
      <c r="C90" s="15">
        <v>15</v>
      </c>
    </row>
    <row r="91" spans="1:3" x14ac:dyDescent="0.2">
      <c r="A91" s="15" t="s">
        <v>17</v>
      </c>
      <c r="B91" s="15" t="s">
        <v>76</v>
      </c>
      <c r="C91" s="15">
        <v>16</v>
      </c>
    </row>
    <row r="92" spans="1:3" x14ac:dyDescent="0.2">
      <c r="A92" s="15" t="s">
        <v>17</v>
      </c>
      <c r="B92" s="15" t="s">
        <v>77</v>
      </c>
      <c r="C92" s="15">
        <v>14</v>
      </c>
    </row>
    <row r="93" spans="1:3" x14ac:dyDescent="0.2">
      <c r="A93" s="15" t="s">
        <v>17</v>
      </c>
      <c r="B93" s="15" t="s">
        <v>78</v>
      </c>
      <c r="C93" s="15">
        <v>11</v>
      </c>
    </row>
    <row r="94" spans="1:3" x14ac:dyDescent="0.2">
      <c r="A94" s="15" t="s">
        <v>17</v>
      </c>
      <c r="B94" s="15" t="s">
        <v>79</v>
      </c>
      <c r="C94" s="15">
        <v>13</v>
      </c>
    </row>
    <row r="95" spans="1:3" x14ac:dyDescent="0.2">
      <c r="A95" s="15" t="s">
        <v>17</v>
      </c>
      <c r="B95" s="15" t="s">
        <v>80</v>
      </c>
      <c r="C95" s="15">
        <v>13</v>
      </c>
    </row>
    <row r="96" spans="1:3" x14ac:dyDescent="0.2">
      <c r="A96" s="15" t="s">
        <v>17</v>
      </c>
      <c r="B96" s="15" t="s">
        <v>81</v>
      </c>
      <c r="C96" s="15">
        <v>12</v>
      </c>
    </row>
    <row r="97" spans="1:3" x14ac:dyDescent="0.2">
      <c r="A97" s="15" t="s">
        <v>17</v>
      </c>
      <c r="B97" s="15" t="s">
        <v>82</v>
      </c>
      <c r="C97" s="15">
        <v>5</v>
      </c>
    </row>
    <row r="98" spans="1:3" x14ac:dyDescent="0.2">
      <c r="A98" s="15" t="s">
        <v>18</v>
      </c>
      <c r="B98" s="15" t="s">
        <v>59</v>
      </c>
      <c r="C98" s="15">
        <v>17</v>
      </c>
    </row>
    <row r="99" spans="1:3" x14ac:dyDescent="0.2">
      <c r="A99" s="15" t="s">
        <v>18</v>
      </c>
      <c r="B99" s="15" t="s">
        <v>60</v>
      </c>
      <c r="C99" s="15">
        <v>15</v>
      </c>
    </row>
    <row r="100" spans="1:3" x14ac:dyDescent="0.2">
      <c r="A100" s="15" t="s">
        <v>18</v>
      </c>
      <c r="B100" s="15" t="s">
        <v>61</v>
      </c>
      <c r="C100" s="15">
        <v>10</v>
      </c>
    </row>
    <row r="101" spans="1:3" x14ac:dyDescent="0.2">
      <c r="A101" s="15" t="s">
        <v>18</v>
      </c>
      <c r="B101" s="15" t="s">
        <v>62</v>
      </c>
      <c r="C101" s="15">
        <v>7</v>
      </c>
    </row>
    <row r="102" spans="1:3" x14ac:dyDescent="0.2">
      <c r="A102" s="15" t="s">
        <v>18</v>
      </c>
      <c r="B102" s="15" t="s">
        <v>63</v>
      </c>
      <c r="C102" s="15">
        <v>10</v>
      </c>
    </row>
    <row r="103" spans="1:3" x14ac:dyDescent="0.2">
      <c r="A103" s="15" t="s">
        <v>18</v>
      </c>
      <c r="B103" s="15" t="s">
        <v>64</v>
      </c>
      <c r="C103" s="15">
        <v>11</v>
      </c>
    </row>
    <row r="104" spans="1:3" x14ac:dyDescent="0.2">
      <c r="A104" s="15" t="s">
        <v>18</v>
      </c>
      <c r="B104" s="15" t="s">
        <v>65</v>
      </c>
      <c r="C104" s="15">
        <v>8</v>
      </c>
    </row>
    <row r="105" spans="1:3" x14ac:dyDescent="0.2">
      <c r="A105" s="15" t="s">
        <v>18</v>
      </c>
      <c r="B105" s="15" t="s">
        <v>66</v>
      </c>
      <c r="C105" s="15">
        <v>13</v>
      </c>
    </row>
    <row r="106" spans="1:3" x14ac:dyDescent="0.2">
      <c r="A106" s="15" t="s">
        <v>18</v>
      </c>
      <c r="B106" s="15" t="s">
        <v>67</v>
      </c>
      <c r="C106" s="15">
        <v>7</v>
      </c>
    </row>
    <row r="107" spans="1:3" x14ac:dyDescent="0.2">
      <c r="A107" s="15" t="s">
        <v>18</v>
      </c>
      <c r="B107" s="15" t="s">
        <v>68</v>
      </c>
      <c r="C107" s="15">
        <v>14</v>
      </c>
    </row>
    <row r="108" spans="1:3" x14ac:dyDescent="0.2">
      <c r="A108" s="15" t="s">
        <v>18</v>
      </c>
      <c r="B108" s="15" t="s">
        <v>69</v>
      </c>
      <c r="C108" s="15">
        <v>11</v>
      </c>
    </row>
    <row r="109" spans="1:3" x14ac:dyDescent="0.2">
      <c r="A109" s="15" t="s">
        <v>18</v>
      </c>
      <c r="B109" s="15" t="s">
        <v>70</v>
      </c>
      <c r="C109" s="15">
        <v>10</v>
      </c>
    </row>
    <row r="110" spans="1:3" x14ac:dyDescent="0.2">
      <c r="A110" s="15" t="s">
        <v>18</v>
      </c>
      <c r="B110" s="15" t="s">
        <v>71</v>
      </c>
      <c r="C110" s="15">
        <v>12</v>
      </c>
    </row>
    <row r="111" spans="1:3" x14ac:dyDescent="0.2">
      <c r="A111" s="15" t="s">
        <v>18</v>
      </c>
      <c r="B111" s="15" t="s">
        <v>72</v>
      </c>
      <c r="C111" s="15">
        <v>11</v>
      </c>
    </row>
    <row r="112" spans="1:3" x14ac:dyDescent="0.2">
      <c r="A112" s="15" t="s">
        <v>18</v>
      </c>
      <c r="B112" s="15" t="s">
        <v>73</v>
      </c>
      <c r="C112" s="15">
        <v>11</v>
      </c>
    </row>
    <row r="113" spans="1:3" x14ac:dyDescent="0.2">
      <c r="A113" s="15" t="s">
        <v>18</v>
      </c>
      <c r="B113" s="15" t="s">
        <v>74</v>
      </c>
      <c r="C113" s="15">
        <v>10</v>
      </c>
    </row>
    <row r="114" spans="1:3" x14ac:dyDescent="0.2">
      <c r="A114" s="15" t="s">
        <v>18</v>
      </c>
      <c r="B114" s="15" t="s">
        <v>75</v>
      </c>
      <c r="C114" s="15">
        <v>5</v>
      </c>
    </row>
    <row r="115" spans="1:3" x14ac:dyDescent="0.2">
      <c r="A115" s="15" t="s">
        <v>18</v>
      </c>
      <c r="B115" s="15" t="s">
        <v>76</v>
      </c>
      <c r="C115" s="15">
        <v>10</v>
      </c>
    </row>
    <row r="116" spans="1:3" x14ac:dyDescent="0.2">
      <c r="A116" s="15" t="s">
        <v>18</v>
      </c>
      <c r="B116" s="15" t="s">
        <v>77</v>
      </c>
      <c r="C116" s="15">
        <v>11</v>
      </c>
    </row>
    <row r="117" spans="1:3" x14ac:dyDescent="0.2">
      <c r="A117" s="15" t="s">
        <v>18</v>
      </c>
      <c r="B117" s="15" t="s">
        <v>78</v>
      </c>
      <c r="C117" s="15">
        <v>13</v>
      </c>
    </row>
    <row r="118" spans="1:3" x14ac:dyDescent="0.2">
      <c r="A118" s="15" t="s">
        <v>18</v>
      </c>
      <c r="B118" s="15" t="s">
        <v>79</v>
      </c>
      <c r="C118" s="15">
        <v>9</v>
      </c>
    </row>
    <row r="119" spans="1:3" x14ac:dyDescent="0.2">
      <c r="A119" s="15" t="s">
        <v>18</v>
      </c>
      <c r="B119" s="15" t="s">
        <v>80</v>
      </c>
      <c r="C119" s="15">
        <v>15</v>
      </c>
    </row>
    <row r="120" spans="1:3" x14ac:dyDescent="0.2">
      <c r="A120" s="15" t="s">
        <v>18</v>
      </c>
      <c r="B120" s="15" t="s">
        <v>81</v>
      </c>
      <c r="C120" s="15">
        <v>12</v>
      </c>
    </row>
    <row r="121" spans="1:3" x14ac:dyDescent="0.2">
      <c r="A121" s="15" t="s">
        <v>18</v>
      </c>
      <c r="B121" s="15" t="s">
        <v>82</v>
      </c>
      <c r="C121" s="15">
        <v>12</v>
      </c>
    </row>
    <row r="122" spans="1:3" x14ac:dyDescent="0.2">
      <c r="A122" s="15" t="s">
        <v>28</v>
      </c>
      <c r="B122" s="15" t="s">
        <v>59</v>
      </c>
      <c r="C122" s="15">
        <v>12</v>
      </c>
    </row>
    <row r="123" spans="1:3" x14ac:dyDescent="0.2">
      <c r="A123" s="15" t="s">
        <v>28</v>
      </c>
      <c r="B123" s="15" t="s">
        <v>60</v>
      </c>
      <c r="C123" s="15">
        <v>17</v>
      </c>
    </row>
    <row r="124" spans="1:3" x14ac:dyDescent="0.2">
      <c r="A124" s="15" t="s">
        <v>28</v>
      </c>
      <c r="B124" s="15" t="s">
        <v>61</v>
      </c>
      <c r="C124" s="15">
        <v>9</v>
      </c>
    </row>
    <row r="125" spans="1:3" x14ac:dyDescent="0.2">
      <c r="A125" s="15" t="s">
        <v>28</v>
      </c>
      <c r="B125" s="15" t="s">
        <v>62</v>
      </c>
      <c r="C125" s="15">
        <v>9</v>
      </c>
    </row>
    <row r="126" spans="1:3" x14ac:dyDescent="0.2">
      <c r="A126" s="15" t="s">
        <v>28</v>
      </c>
      <c r="B126" s="15" t="s">
        <v>63</v>
      </c>
      <c r="C126" s="15">
        <v>9</v>
      </c>
    </row>
    <row r="127" spans="1:3" x14ac:dyDescent="0.2">
      <c r="A127" s="15" t="s">
        <v>28</v>
      </c>
      <c r="B127" s="15" t="s">
        <v>64</v>
      </c>
      <c r="C127" s="15">
        <v>7</v>
      </c>
    </row>
    <row r="128" spans="1:3" x14ac:dyDescent="0.2">
      <c r="A128" s="15" t="s">
        <v>28</v>
      </c>
      <c r="B128" s="15" t="s">
        <v>65</v>
      </c>
      <c r="C128" s="15">
        <v>16</v>
      </c>
    </row>
    <row r="129" spans="1:3" x14ac:dyDescent="0.2">
      <c r="A129" s="15" t="s">
        <v>28</v>
      </c>
      <c r="B129" s="15" t="s">
        <v>66</v>
      </c>
      <c r="C129" s="15">
        <v>10</v>
      </c>
    </row>
    <row r="130" spans="1:3" x14ac:dyDescent="0.2">
      <c r="A130" s="15" t="s">
        <v>28</v>
      </c>
      <c r="B130" s="15" t="s">
        <v>67</v>
      </c>
      <c r="C130" s="15">
        <v>14</v>
      </c>
    </row>
    <row r="131" spans="1:3" x14ac:dyDescent="0.2">
      <c r="A131" s="15" t="s">
        <v>28</v>
      </c>
      <c r="B131" s="15" t="s">
        <v>68</v>
      </c>
      <c r="C131" s="15">
        <v>14</v>
      </c>
    </row>
    <row r="132" spans="1:3" x14ac:dyDescent="0.2">
      <c r="A132" s="15" t="s">
        <v>28</v>
      </c>
      <c r="B132" s="15" t="s">
        <v>69</v>
      </c>
      <c r="C132" s="15">
        <v>13</v>
      </c>
    </row>
    <row r="133" spans="1:3" x14ac:dyDescent="0.2">
      <c r="A133" s="15" t="s">
        <v>28</v>
      </c>
      <c r="B133" s="15" t="s">
        <v>70</v>
      </c>
      <c r="C133" s="15">
        <v>5</v>
      </c>
    </row>
    <row r="134" spans="1:3" x14ac:dyDescent="0.2">
      <c r="A134" s="15" t="s">
        <v>28</v>
      </c>
      <c r="B134" s="15" t="s">
        <v>71</v>
      </c>
      <c r="C134" s="15">
        <v>11</v>
      </c>
    </row>
    <row r="135" spans="1:3" x14ac:dyDescent="0.2">
      <c r="A135" s="15" t="s">
        <v>28</v>
      </c>
      <c r="B135" s="15" t="s">
        <v>72</v>
      </c>
      <c r="C135" s="15">
        <v>18</v>
      </c>
    </row>
    <row r="136" spans="1:3" x14ac:dyDescent="0.2">
      <c r="A136" s="15" t="s">
        <v>28</v>
      </c>
      <c r="B136" s="15" t="s">
        <v>73</v>
      </c>
      <c r="C136" s="15">
        <v>19</v>
      </c>
    </row>
    <row r="137" spans="1:3" x14ac:dyDescent="0.2">
      <c r="A137" s="15" t="s">
        <v>28</v>
      </c>
      <c r="B137" s="15" t="s">
        <v>74</v>
      </c>
      <c r="C137" s="15">
        <v>14</v>
      </c>
    </row>
    <row r="138" spans="1:3" x14ac:dyDescent="0.2">
      <c r="A138" s="15" t="s">
        <v>28</v>
      </c>
      <c r="B138" s="15" t="s">
        <v>75</v>
      </c>
      <c r="C138" s="15">
        <v>24</v>
      </c>
    </row>
    <row r="139" spans="1:3" x14ac:dyDescent="0.2">
      <c r="A139" s="15" t="s">
        <v>28</v>
      </c>
      <c r="B139" s="15" t="s">
        <v>76</v>
      </c>
      <c r="C139" s="15">
        <v>11</v>
      </c>
    </row>
    <row r="140" spans="1:3" x14ac:dyDescent="0.2">
      <c r="A140" s="15" t="s">
        <v>28</v>
      </c>
      <c r="B140" s="15" t="s">
        <v>77</v>
      </c>
      <c r="C140" s="15">
        <v>14</v>
      </c>
    </row>
    <row r="141" spans="1:3" x14ac:dyDescent="0.2">
      <c r="A141" s="15" t="s">
        <v>28</v>
      </c>
      <c r="B141" s="15" t="s">
        <v>78</v>
      </c>
      <c r="C141" s="15">
        <v>10</v>
      </c>
    </row>
    <row r="142" spans="1:3" x14ac:dyDescent="0.2">
      <c r="A142" s="15" t="s">
        <v>28</v>
      </c>
      <c r="B142" s="15" t="s">
        <v>79</v>
      </c>
      <c r="C142" s="15">
        <v>18</v>
      </c>
    </row>
    <row r="143" spans="1:3" x14ac:dyDescent="0.2">
      <c r="A143" s="15" t="s">
        <v>28</v>
      </c>
      <c r="B143" s="15" t="s">
        <v>80</v>
      </c>
      <c r="C143" s="15">
        <v>9</v>
      </c>
    </row>
    <row r="144" spans="1:3" x14ac:dyDescent="0.2">
      <c r="A144" s="15" t="s">
        <v>28</v>
      </c>
      <c r="B144" s="15" t="s">
        <v>81</v>
      </c>
      <c r="C144" s="15">
        <v>12</v>
      </c>
    </row>
    <row r="145" spans="1:3" x14ac:dyDescent="0.2">
      <c r="A145" s="15" t="s">
        <v>28</v>
      </c>
      <c r="B145" s="15" t="s">
        <v>82</v>
      </c>
      <c r="C145" s="15">
        <v>10</v>
      </c>
    </row>
    <row r="146" spans="1:3" x14ac:dyDescent="0.2">
      <c r="A146" s="15" t="s">
        <v>41</v>
      </c>
      <c r="B146" s="15" t="s">
        <v>59</v>
      </c>
      <c r="C146" s="15">
        <v>9</v>
      </c>
    </row>
    <row r="147" spans="1:3" x14ac:dyDescent="0.2">
      <c r="A147" s="15" t="s">
        <v>41</v>
      </c>
      <c r="B147" s="15" t="s">
        <v>60</v>
      </c>
      <c r="C147" s="15">
        <v>11</v>
      </c>
    </row>
    <row r="148" spans="1:3" x14ac:dyDescent="0.2">
      <c r="A148" s="15" t="s">
        <v>41</v>
      </c>
      <c r="B148" s="15" t="s">
        <v>61</v>
      </c>
      <c r="C148" s="15">
        <v>12</v>
      </c>
    </row>
    <row r="149" spans="1:3" x14ac:dyDescent="0.2">
      <c r="A149" s="15" t="s">
        <v>41</v>
      </c>
      <c r="B149" s="15" t="s">
        <v>62</v>
      </c>
      <c r="C149" s="15">
        <v>9</v>
      </c>
    </row>
    <row r="150" spans="1:3" x14ac:dyDescent="0.2">
      <c r="A150" s="15" t="s">
        <v>41</v>
      </c>
      <c r="B150" s="15" t="s">
        <v>63</v>
      </c>
      <c r="C150" s="15">
        <v>9</v>
      </c>
    </row>
    <row r="151" spans="1:3" x14ac:dyDescent="0.2">
      <c r="A151" s="15" t="s">
        <v>41</v>
      </c>
      <c r="B151" s="15" t="s">
        <v>64</v>
      </c>
      <c r="C151" s="15">
        <v>7</v>
      </c>
    </row>
    <row r="152" spans="1:3" x14ac:dyDescent="0.2">
      <c r="A152" s="15" t="s">
        <v>41</v>
      </c>
      <c r="B152" s="15" t="s">
        <v>65</v>
      </c>
      <c r="C152" s="15">
        <v>9</v>
      </c>
    </row>
    <row r="153" spans="1:3" x14ac:dyDescent="0.2">
      <c r="A153" s="15" t="s">
        <v>41</v>
      </c>
      <c r="B153" s="15" t="s">
        <v>66</v>
      </c>
      <c r="C153" s="15">
        <v>14</v>
      </c>
    </row>
    <row r="154" spans="1:3" x14ac:dyDescent="0.2">
      <c r="A154" s="15" t="s">
        <v>41</v>
      </c>
      <c r="B154" s="15" t="s">
        <v>67</v>
      </c>
      <c r="C154" s="15">
        <v>14</v>
      </c>
    </row>
    <row r="155" spans="1:3" x14ac:dyDescent="0.2">
      <c r="A155" s="15" t="s">
        <v>41</v>
      </c>
      <c r="B155" s="15" t="s">
        <v>68</v>
      </c>
      <c r="C155" s="15">
        <v>10</v>
      </c>
    </row>
    <row r="156" spans="1:3" x14ac:dyDescent="0.2">
      <c r="A156" s="15" t="s">
        <v>41</v>
      </c>
      <c r="B156" s="15" t="s">
        <v>69</v>
      </c>
      <c r="C156" s="15">
        <v>12</v>
      </c>
    </row>
    <row r="157" spans="1:3" x14ac:dyDescent="0.2">
      <c r="A157" s="15" t="s">
        <v>41</v>
      </c>
      <c r="B157" s="15" t="s">
        <v>70</v>
      </c>
      <c r="C157" s="15">
        <v>11</v>
      </c>
    </row>
    <row r="158" spans="1:3" x14ac:dyDescent="0.2">
      <c r="A158" s="15" t="s">
        <v>41</v>
      </c>
      <c r="B158" s="15" t="s">
        <v>71</v>
      </c>
      <c r="C158" s="15">
        <v>10</v>
      </c>
    </row>
    <row r="159" spans="1:3" x14ac:dyDescent="0.2">
      <c r="A159" s="15" t="s">
        <v>41</v>
      </c>
      <c r="B159" s="15" t="s">
        <v>72</v>
      </c>
      <c r="C159" s="15">
        <v>10</v>
      </c>
    </row>
    <row r="160" spans="1:3" x14ac:dyDescent="0.2">
      <c r="A160" s="15" t="s">
        <v>41</v>
      </c>
      <c r="B160" s="15" t="s">
        <v>73</v>
      </c>
      <c r="C160" s="15">
        <v>14</v>
      </c>
    </row>
    <row r="161" spans="1:3" x14ac:dyDescent="0.2">
      <c r="A161" s="15" t="s">
        <v>41</v>
      </c>
      <c r="B161" s="15" t="s">
        <v>74</v>
      </c>
      <c r="C161" s="15">
        <v>13</v>
      </c>
    </row>
    <row r="162" spans="1:3" x14ac:dyDescent="0.2">
      <c r="A162" s="15" t="s">
        <v>41</v>
      </c>
      <c r="B162" s="15" t="s">
        <v>75</v>
      </c>
      <c r="C162" s="15">
        <v>11</v>
      </c>
    </row>
    <row r="163" spans="1:3" x14ac:dyDescent="0.2">
      <c r="A163" s="15" t="s">
        <v>41</v>
      </c>
      <c r="B163" s="15" t="s">
        <v>76</v>
      </c>
      <c r="C163" s="15">
        <v>15</v>
      </c>
    </row>
    <row r="164" spans="1:3" x14ac:dyDescent="0.2">
      <c r="A164" s="15" t="s">
        <v>41</v>
      </c>
      <c r="B164" s="15" t="s">
        <v>77</v>
      </c>
      <c r="C164" s="15">
        <v>14</v>
      </c>
    </row>
    <row r="165" spans="1:3" x14ac:dyDescent="0.2">
      <c r="A165" s="15" t="s">
        <v>41</v>
      </c>
      <c r="B165" s="15" t="s">
        <v>78</v>
      </c>
      <c r="C165" s="15">
        <v>9</v>
      </c>
    </row>
    <row r="166" spans="1:3" x14ac:dyDescent="0.2">
      <c r="A166" s="15" t="s">
        <v>41</v>
      </c>
      <c r="B166" s="15" t="s">
        <v>79</v>
      </c>
      <c r="C166" s="15">
        <v>10</v>
      </c>
    </row>
    <row r="167" spans="1:3" x14ac:dyDescent="0.2">
      <c r="A167" s="15" t="s">
        <v>41</v>
      </c>
      <c r="B167" s="15" t="s">
        <v>80</v>
      </c>
      <c r="C167" s="15">
        <v>13</v>
      </c>
    </row>
    <row r="168" spans="1:3" x14ac:dyDescent="0.2">
      <c r="A168" s="15" t="s">
        <v>41</v>
      </c>
      <c r="B168" s="15" t="s">
        <v>81</v>
      </c>
      <c r="C168" s="15">
        <v>10</v>
      </c>
    </row>
    <row r="169" spans="1:3" x14ac:dyDescent="0.2">
      <c r="A169" s="15" t="s">
        <v>41</v>
      </c>
      <c r="B169" s="15" t="s">
        <v>82</v>
      </c>
      <c r="C169" s="15">
        <v>8</v>
      </c>
    </row>
    <row r="170" spans="1:3" x14ac:dyDescent="0.2">
      <c r="A170" s="15" t="s">
        <v>42</v>
      </c>
      <c r="B170" s="15" t="s">
        <v>59</v>
      </c>
      <c r="C170" s="15">
        <v>81</v>
      </c>
    </row>
    <row r="171" spans="1:3" x14ac:dyDescent="0.2">
      <c r="A171" s="15" t="s">
        <v>42</v>
      </c>
      <c r="B171" s="15" t="s">
        <v>60</v>
      </c>
      <c r="C171" s="15">
        <v>11</v>
      </c>
    </row>
    <row r="172" spans="1:3" x14ac:dyDescent="0.2">
      <c r="A172" s="15" t="s">
        <v>42</v>
      </c>
      <c r="B172" s="15" t="s">
        <v>61</v>
      </c>
      <c r="C172" s="15">
        <v>7</v>
      </c>
    </row>
    <row r="173" spans="1:3" x14ac:dyDescent="0.2">
      <c r="A173" s="15" t="s">
        <v>42</v>
      </c>
      <c r="B173" s="15" t="s">
        <v>62</v>
      </c>
      <c r="C173" s="15">
        <v>8</v>
      </c>
    </row>
    <row r="174" spans="1:3" x14ac:dyDescent="0.2">
      <c r="A174" s="15" t="s">
        <v>42</v>
      </c>
      <c r="B174" s="15" t="s">
        <v>63</v>
      </c>
      <c r="C174" s="15">
        <v>10</v>
      </c>
    </row>
    <row r="175" spans="1:3" x14ac:dyDescent="0.2">
      <c r="A175" s="15" t="s">
        <v>42</v>
      </c>
      <c r="B175" s="15" t="s">
        <v>64</v>
      </c>
      <c r="C175" s="15">
        <v>14</v>
      </c>
    </row>
    <row r="176" spans="1:3" x14ac:dyDescent="0.2">
      <c r="A176" s="15" t="s">
        <v>42</v>
      </c>
      <c r="B176" s="15" t="s">
        <v>65</v>
      </c>
      <c r="C176" s="15">
        <v>11</v>
      </c>
    </row>
    <row r="177" spans="1:3" x14ac:dyDescent="0.2">
      <c r="A177" s="15" t="s">
        <v>42</v>
      </c>
      <c r="B177" s="15" t="s">
        <v>66</v>
      </c>
      <c r="C177" s="15">
        <v>13</v>
      </c>
    </row>
    <row r="178" spans="1:3" x14ac:dyDescent="0.2">
      <c r="A178" s="15" t="s">
        <v>42</v>
      </c>
      <c r="B178" s="15" t="s">
        <v>67</v>
      </c>
      <c r="C178" s="15">
        <v>13</v>
      </c>
    </row>
    <row r="179" spans="1:3" x14ac:dyDescent="0.2">
      <c r="A179" s="15" t="s">
        <v>42</v>
      </c>
      <c r="B179" s="15" t="s">
        <v>68</v>
      </c>
      <c r="C179" s="15">
        <v>20</v>
      </c>
    </row>
    <row r="180" spans="1:3" x14ac:dyDescent="0.2">
      <c r="A180" s="15" t="s">
        <v>42</v>
      </c>
      <c r="B180" s="15" t="s">
        <v>69</v>
      </c>
      <c r="C180" s="15">
        <v>8</v>
      </c>
    </row>
    <row r="181" spans="1:3" x14ac:dyDescent="0.2">
      <c r="A181" s="15" t="s">
        <v>42</v>
      </c>
      <c r="B181" s="15" t="s">
        <v>70</v>
      </c>
      <c r="C181" s="15">
        <v>9</v>
      </c>
    </row>
    <row r="182" spans="1:3" x14ac:dyDescent="0.2">
      <c r="A182" s="15" t="s">
        <v>42</v>
      </c>
      <c r="B182" s="15" t="s">
        <v>71</v>
      </c>
      <c r="C182" s="15">
        <v>8</v>
      </c>
    </row>
    <row r="183" spans="1:3" x14ac:dyDescent="0.2">
      <c r="A183" s="15" t="s">
        <v>42</v>
      </c>
      <c r="B183" s="15" t="s">
        <v>72</v>
      </c>
      <c r="C183" s="15">
        <v>11</v>
      </c>
    </row>
    <row r="184" spans="1:3" x14ac:dyDescent="0.2">
      <c r="A184" s="15" t="s">
        <v>42</v>
      </c>
      <c r="B184" s="15" t="s">
        <v>73</v>
      </c>
      <c r="C184" s="15">
        <v>10</v>
      </c>
    </row>
    <row r="185" spans="1:3" x14ac:dyDescent="0.2">
      <c r="A185" s="15" t="s">
        <v>42</v>
      </c>
      <c r="B185" s="15" t="s">
        <v>74</v>
      </c>
      <c r="C185" s="15">
        <v>5</v>
      </c>
    </row>
    <row r="186" spans="1:3" x14ac:dyDescent="0.2">
      <c r="A186" s="15" t="s">
        <v>42</v>
      </c>
      <c r="B186" s="15" t="s">
        <v>75</v>
      </c>
      <c r="C186" s="15">
        <v>10</v>
      </c>
    </row>
    <row r="187" spans="1:3" x14ac:dyDescent="0.2">
      <c r="A187" s="15" t="s">
        <v>42</v>
      </c>
      <c r="B187" s="15" t="s">
        <v>76</v>
      </c>
      <c r="C187" s="15">
        <v>12</v>
      </c>
    </row>
    <row r="188" spans="1:3" x14ac:dyDescent="0.2">
      <c r="A188" s="15" t="s">
        <v>42</v>
      </c>
      <c r="B188" s="15" t="s">
        <v>77</v>
      </c>
      <c r="C188" s="15">
        <v>10</v>
      </c>
    </row>
    <row r="189" spans="1:3" x14ac:dyDescent="0.2">
      <c r="A189" s="15" t="s">
        <v>42</v>
      </c>
      <c r="B189" s="15" t="s">
        <v>78</v>
      </c>
      <c r="C189" s="15">
        <v>22</v>
      </c>
    </row>
    <row r="190" spans="1:3" x14ac:dyDescent="0.2">
      <c r="A190" s="15" t="s">
        <v>42</v>
      </c>
      <c r="B190" s="15" t="s">
        <v>79</v>
      </c>
      <c r="C190" s="15">
        <v>14</v>
      </c>
    </row>
    <row r="191" spans="1:3" x14ac:dyDescent="0.2">
      <c r="A191" s="15" t="s">
        <v>42</v>
      </c>
      <c r="B191" s="15" t="s">
        <v>80</v>
      </c>
      <c r="C191" s="15">
        <v>10</v>
      </c>
    </row>
    <row r="192" spans="1:3" x14ac:dyDescent="0.2">
      <c r="A192" s="15" t="s">
        <v>42</v>
      </c>
      <c r="B192" s="15" t="s">
        <v>81</v>
      </c>
      <c r="C192" s="15">
        <v>8</v>
      </c>
    </row>
    <row r="193" spans="1:3" x14ac:dyDescent="0.2">
      <c r="A193" s="15" t="s">
        <v>42</v>
      </c>
      <c r="B193" s="15" t="s">
        <v>82</v>
      </c>
      <c r="C193" s="15">
        <v>13</v>
      </c>
    </row>
    <row r="194" spans="1:3" x14ac:dyDescent="0.2">
      <c r="A194" s="15" t="s">
        <v>43</v>
      </c>
      <c r="B194" s="15" t="s">
        <v>59</v>
      </c>
      <c r="C194" s="15">
        <v>13</v>
      </c>
    </row>
    <row r="195" spans="1:3" x14ac:dyDescent="0.2">
      <c r="A195" s="15" t="s">
        <v>43</v>
      </c>
      <c r="B195" s="15" t="s">
        <v>60</v>
      </c>
      <c r="C195" s="15">
        <v>11</v>
      </c>
    </row>
    <row r="196" spans="1:3" x14ac:dyDescent="0.2">
      <c r="A196" s="15" t="s">
        <v>43</v>
      </c>
      <c r="B196" s="15" t="s">
        <v>61</v>
      </c>
      <c r="C196" s="15">
        <v>17</v>
      </c>
    </row>
    <row r="197" spans="1:3" x14ac:dyDescent="0.2">
      <c r="A197" s="15" t="s">
        <v>43</v>
      </c>
      <c r="B197" s="15" t="s">
        <v>62</v>
      </c>
      <c r="C197" s="15">
        <v>10</v>
      </c>
    </row>
    <row r="198" spans="1:3" x14ac:dyDescent="0.2">
      <c r="A198" s="15" t="s">
        <v>43</v>
      </c>
      <c r="B198" s="15" t="s">
        <v>63</v>
      </c>
      <c r="C198" s="15">
        <v>11</v>
      </c>
    </row>
    <row r="199" spans="1:3" x14ac:dyDescent="0.2">
      <c r="A199" s="15" t="s">
        <v>43</v>
      </c>
      <c r="B199" s="15" t="s">
        <v>64</v>
      </c>
      <c r="C199" s="15">
        <v>6</v>
      </c>
    </row>
    <row r="200" spans="1:3" x14ac:dyDescent="0.2">
      <c r="A200" s="15" t="s">
        <v>43</v>
      </c>
      <c r="B200" s="15" t="s">
        <v>65</v>
      </c>
      <c r="C200" s="15">
        <v>11</v>
      </c>
    </row>
    <row r="201" spans="1:3" x14ac:dyDescent="0.2">
      <c r="A201" s="15" t="s">
        <v>43</v>
      </c>
      <c r="B201" s="15" t="s">
        <v>66</v>
      </c>
      <c r="C201" s="15">
        <v>10</v>
      </c>
    </row>
    <row r="202" spans="1:3" x14ac:dyDescent="0.2">
      <c r="A202" s="15" t="s">
        <v>43</v>
      </c>
      <c r="B202" s="15" t="s">
        <v>67</v>
      </c>
      <c r="C202" s="15">
        <v>11</v>
      </c>
    </row>
    <row r="203" spans="1:3" x14ac:dyDescent="0.2">
      <c r="A203" s="15" t="s">
        <v>43</v>
      </c>
      <c r="B203" s="15" t="s">
        <v>68</v>
      </c>
      <c r="C203" s="15">
        <v>12</v>
      </c>
    </row>
    <row r="204" spans="1:3" x14ac:dyDescent="0.2">
      <c r="A204" s="15" t="s">
        <v>43</v>
      </c>
      <c r="B204" s="15" t="s">
        <v>69</v>
      </c>
      <c r="C204" s="15">
        <v>13</v>
      </c>
    </row>
    <row r="205" spans="1:3" x14ac:dyDescent="0.2">
      <c r="A205" s="15" t="s">
        <v>43</v>
      </c>
      <c r="B205" s="15" t="s">
        <v>70</v>
      </c>
      <c r="C205" s="15">
        <v>6</v>
      </c>
    </row>
    <row r="206" spans="1:3" x14ac:dyDescent="0.2">
      <c r="A206" s="15" t="s">
        <v>43</v>
      </c>
      <c r="B206" s="15" t="s">
        <v>71</v>
      </c>
      <c r="C206" s="15">
        <v>9</v>
      </c>
    </row>
    <row r="207" spans="1:3" x14ac:dyDescent="0.2">
      <c r="A207" s="15" t="s">
        <v>43</v>
      </c>
      <c r="B207" s="15" t="s">
        <v>72</v>
      </c>
      <c r="C207" s="15">
        <v>4</v>
      </c>
    </row>
    <row r="208" spans="1:3" x14ac:dyDescent="0.2">
      <c r="A208" s="15" t="s">
        <v>43</v>
      </c>
      <c r="B208" s="15" t="s">
        <v>73</v>
      </c>
      <c r="C208" s="15">
        <v>10</v>
      </c>
    </row>
    <row r="209" spans="1:3" x14ac:dyDescent="0.2">
      <c r="A209" s="15" t="s">
        <v>43</v>
      </c>
      <c r="B209" s="15" t="s">
        <v>74</v>
      </c>
      <c r="C209" s="15">
        <v>7</v>
      </c>
    </row>
    <row r="210" spans="1:3" x14ac:dyDescent="0.2">
      <c r="A210" s="15" t="s">
        <v>43</v>
      </c>
      <c r="B210" s="15" t="s">
        <v>75</v>
      </c>
      <c r="C210" s="15">
        <v>10</v>
      </c>
    </row>
    <row r="211" spans="1:3" x14ac:dyDescent="0.2">
      <c r="A211" s="15" t="s">
        <v>43</v>
      </c>
      <c r="B211" s="15" t="s">
        <v>76</v>
      </c>
      <c r="C211" s="15">
        <v>18</v>
      </c>
    </row>
    <row r="212" spans="1:3" x14ac:dyDescent="0.2">
      <c r="A212" s="15" t="s">
        <v>43</v>
      </c>
      <c r="B212" s="15" t="s">
        <v>77</v>
      </c>
      <c r="C212" s="15">
        <v>7</v>
      </c>
    </row>
    <row r="213" spans="1:3" x14ac:dyDescent="0.2">
      <c r="A213" s="15" t="s">
        <v>43</v>
      </c>
      <c r="B213" s="15" t="s">
        <v>78</v>
      </c>
      <c r="C213" s="15">
        <v>14</v>
      </c>
    </row>
    <row r="214" spans="1:3" x14ac:dyDescent="0.2">
      <c r="A214" s="15" t="s">
        <v>43</v>
      </c>
      <c r="B214" s="15" t="s">
        <v>79</v>
      </c>
      <c r="C214" s="15">
        <v>15</v>
      </c>
    </row>
    <row r="215" spans="1:3" x14ac:dyDescent="0.2">
      <c r="A215" s="15" t="s">
        <v>43</v>
      </c>
      <c r="B215" s="15" t="s">
        <v>80</v>
      </c>
      <c r="C215" s="15">
        <v>8</v>
      </c>
    </row>
    <row r="216" spans="1:3" x14ac:dyDescent="0.2">
      <c r="A216" s="15" t="s">
        <v>43</v>
      </c>
      <c r="B216" s="15" t="s">
        <v>81</v>
      </c>
      <c r="C216" s="15">
        <v>11</v>
      </c>
    </row>
    <row r="217" spans="1:3" x14ac:dyDescent="0.2">
      <c r="A217" s="15" t="s">
        <v>43</v>
      </c>
      <c r="B217" s="15" t="s">
        <v>82</v>
      </c>
      <c r="C217" s="15">
        <v>7</v>
      </c>
    </row>
    <row r="218" spans="1:3" x14ac:dyDescent="0.2">
      <c r="A218" s="15" t="s">
        <v>44</v>
      </c>
      <c r="B218" s="15" t="s">
        <v>59</v>
      </c>
      <c r="C218" s="15">
        <v>14</v>
      </c>
    </row>
    <row r="219" spans="1:3" x14ac:dyDescent="0.2">
      <c r="A219" s="15" t="s">
        <v>44</v>
      </c>
      <c r="B219" s="15" t="s">
        <v>60</v>
      </c>
      <c r="C219" s="15">
        <v>15</v>
      </c>
    </row>
    <row r="220" spans="1:3" x14ac:dyDescent="0.2">
      <c r="A220" s="15" t="s">
        <v>44</v>
      </c>
      <c r="B220" s="15" t="s">
        <v>61</v>
      </c>
      <c r="C220" s="15">
        <v>7</v>
      </c>
    </row>
    <row r="221" spans="1:3" x14ac:dyDescent="0.2">
      <c r="A221" s="15" t="s">
        <v>44</v>
      </c>
      <c r="B221" s="15" t="s">
        <v>62</v>
      </c>
      <c r="C221" s="15">
        <v>12</v>
      </c>
    </row>
    <row r="222" spans="1:3" x14ac:dyDescent="0.2">
      <c r="A222" s="15" t="s">
        <v>44</v>
      </c>
      <c r="B222" s="15" t="s">
        <v>63</v>
      </c>
      <c r="C222" s="15">
        <v>5</v>
      </c>
    </row>
    <row r="223" spans="1:3" x14ac:dyDescent="0.2">
      <c r="A223" s="15" t="s">
        <v>44</v>
      </c>
      <c r="B223" s="15" t="s">
        <v>64</v>
      </c>
      <c r="C223" s="15">
        <v>5</v>
      </c>
    </row>
    <row r="224" spans="1:3" x14ac:dyDescent="0.2">
      <c r="A224" s="15" t="s">
        <v>44</v>
      </c>
      <c r="B224" s="15" t="s">
        <v>65</v>
      </c>
      <c r="C224" s="15">
        <v>5</v>
      </c>
    </row>
    <row r="225" spans="1:3" x14ac:dyDescent="0.2">
      <c r="A225" s="15" t="s">
        <v>44</v>
      </c>
      <c r="B225" s="15" t="s">
        <v>66</v>
      </c>
      <c r="C225" s="15">
        <v>12</v>
      </c>
    </row>
    <row r="226" spans="1:3" x14ac:dyDescent="0.2">
      <c r="A226" s="15" t="s">
        <v>44</v>
      </c>
      <c r="B226" s="15" t="s">
        <v>67</v>
      </c>
      <c r="C226" s="15">
        <v>15</v>
      </c>
    </row>
    <row r="227" spans="1:3" x14ac:dyDescent="0.2">
      <c r="A227" s="15" t="s">
        <v>44</v>
      </c>
      <c r="B227" s="15" t="s">
        <v>68</v>
      </c>
      <c r="C227" s="15">
        <v>6</v>
      </c>
    </row>
    <row r="228" spans="1:3" x14ac:dyDescent="0.2">
      <c r="A228" s="15" t="s">
        <v>44</v>
      </c>
      <c r="B228" s="15" t="s">
        <v>69</v>
      </c>
      <c r="C228" s="15">
        <v>5</v>
      </c>
    </row>
    <row r="229" spans="1:3" x14ac:dyDescent="0.2">
      <c r="A229" s="15" t="s">
        <v>44</v>
      </c>
      <c r="B229" s="15" t="s">
        <v>70</v>
      </c>
      <c r="C229" s="15">
        <v>13</v>
      </c>
    </row>
    <row r="230" spans="1:3" x14ac:dyDescent="0.2">
      <c r="A230" s="15" t="s">
        <v>44</v>
      </c>
      <c r="B230" s="15" t="s">
        <v>71</v>
      </c>
      <c r="C230" s="15">
        <v>15</v>
      </c>
    </row>
    <row r="231" spans="1:3" x14ac:dyDescent="0.2">
      <c r="A231" s="15" t="s">
        <v>44</v>
      </c>
      <c r="B231" s="15" t="s">
        <v>72</v>
      </c>
      <c r="C231" s="15">
        <v>10</v>
      </c>
    </row>
    <row r="232" spans="1:3" x14ac:dyDescent="0.2">
      <c r="A232" s="15" t="s">
        <v>44</v>
      </c>
      <c r="B232" s="15" t="s">
        <v>73</v>
      </c>
      <c r="C232" s="15">
        <v>12</v>
      </c>
    </row>
    <row r="233" spans="1:3" x14ac:dyDescent="0.2">
      <c r="A233" s="15" t="s">
        <v>44</v>
      </c>
      <c r="B233" s="15" t="s">
        <v>74</v>
      </c>
      <c r="C233" s="15">
        <v>9</v>
      </c>
    </row>
    <row r="234" spans="1:3" x14ac:dyDescent="0.2">
      <c r="A234" s="15" t="s">
        <v>44</v>
      </c>
      <c r="B234" s="15" t="s">
        <v>75</v>
      </c>
      <c r="C234" s="15">
        <v>10</v>
      </c>
    </row>
    <row r="235" spans="1:3" x14ac:dyDescent="0.2">
      <c r="A235" s="15" t="s">
        <v>44</v>
      </c>
      <c r="B235" s="15" t="s">
        <v>76</v>
      </c>
      <c r="C235" s="15">
        <v>10</v>
      </c>
    </row>
    <row r="236" spans="1:3" x14ac:dyDescent="0.2">
      <c r="A236" s="15" t="s">
        <v>44</v>
      </c>
      <c r="B236" s="15" t="s">
        <v>77</v>
      </c>
      <c r="C236" s="15">
        <v>5</v>
      </c>
    </row>
    <row r="237" spans="1:3" x14ac:dyDescent="0.2">
      <c r="A237" s="15" t="s">
        <v>44</v>
      </c>
      <c r="B237" s="15" t="s">
        <v>78</v>
      </c>
      <c r="C237" s="15">
        <v>9</v>
      </c>
    </row>
    <row r="238" spans="1:3" x14ac:dyDescent="0.2">
      <c r="A238" s="15" t="s">
        <v>44</v>
      </c>
      <c r="B238" s="15" t="s">
        <v>79</v>
      </c>
      <c r="C238" s="15">
        <v>13</v>
      </c>
    </row>
    <row r="239" spans="1:3" x14ac:dyDescent="0.2">
      <c r="A239" s="15" t="s">
        <v>44</v>
      </c>
      <c r="B239" s="15" t="s">
        <v>80</v>
      </c>
      <c r="C239" s="15">
        <v>12</v>
      </c>
    </row>
    <row r="240" spans="1:3" x14ac:dyDescent="0.2">
      <c r="A240" s="15" t="s">
        <v>44</v>
      </c>
      <c r="B240" s="15" t="s">
        <v>81</v>
      </c>
      <c r="C240" s="15">
        <v>7</v>
      </c>
    </row>
    <row r="241" spans="1:3" x14ac:dyDescent="0.2">
      <c r="A241" s="15" t="s">
        <v>44</v>
      </c>
      <c r="B241" s="15" t="s">
        <v>82</v>
      </c>
      <c r="C241" s="15">
        <v>17</v>
      </c>
    </row>
    <row r="242" spans="1:3" x14ac:dyDescent="0.2">
      <c r="A242" s="15" t="s">
        <v>83</v>
      </c>
      <c r="B242" s="15" t="s">
        <v>59</v>
      </c>
      <c r="C242" s="15">
        <v>4</v>
      </c>
    </row>
    <row r="243" spans="1:3" x14ac:dyDescent="0.2">
      <c r="A243" s="15" t="s">
        <v>83</v>
      </c>
      <c r="B243" s="15" t="s">
        <v>60</v>
      </c>
      <c r="C243" s="15">
        <v>9</v>
      </c>
    </row>
    <row r="244" spans="1:3" x14ac:dyDescent="0.2">
      <c r="A244" s="15" t="s">
        <v>83</v>
      </c>
      <c r="B244" s="15" t="s">
        <v>61</v>
      </c>
      <c r="C244" s="15">
        <v>13</v>
      </c>
    </row>
    <row r="245" spans="1:3" x14ac:dyDescent="0.2">
      <c r="A245" s="15" t="s">
        <v>83</v>
      </c>
      <c r="B245" s="15" t="s">
        <v>62</v>
      </c>
      <c r="C245" s="15">
        <v>8</v>
      </c>
    </row>
    <row r="246" spans="1:3" x14ac:dyDescent="0.2">
      <c r="A246" s="15" t="s">
        <v>83</v>
      </c>
      <c r="B246" s="15" t="s">
        <v>63</v>
      </c>
      <c r="C246" s="15">
        <v>8</v>
      </c>
    </row>
    <row r="247" spans="1:3" x14ac:dyDescent="0.2">
      <c r="A247" s="15" t="s">
        <v>83</v>
      </c>
      <c r="B247" s="15" t="s">
        <v>64</v>
      </c>
      <c r="C247" s="15">
        <v>16</v>
      </c>
    </row>
    <row r="248" spans="1:3" x14ac:dyDescent="0.2">
      <c r="A248" s="15" t="s">
        <v>83</v>
      </c>
      <c r="B248" s="15" t="s">
        <v>65</v>
      </c>
      <c r="C248" s="15">
        <v>13</v>
      </c>
    </row>
    <row r="249" spans="1:3" x14ac:dyDescent="0.2">
      <c r="A249" s="15" t="s">
        <v>83</v>
      </c>
      <c r="B249" s="15" t="s">
        <v>66</v>
      </c>
      <c r="C249" s="15">
        <v>14</v>
      </c>
    </row>
    <row r="250" spans="1:3" x14ac:dyDescent="0.2">
      <c r="A250" s="15" t="s">
        <v>83</v>
      </c>
      <c r="B250" s="15" t="s">
        <v>67</v>
      </c>
      <c r="C250" s="15">
        <v>5</v>
      </c>
    </row>
    <row r="251" spans="1:3" x14ac:dyDescent="0.2">
      <c r="A251" s="15" t="s">
        <v>83</v>
      </c>
      <c r="B251" s="15" t="s">
        <v>68</v>
      </c>
      <c r="C251" s="15">
        <v>6</v>
      </c>
    </row>
    <row r="252" spans="1:3" x14ac:dyDescent="0.2">
      <c r="A252" s="15" t="s">
        <v>83</v>
      </c>
      <c r="B252" s="15" t="s">
        <v>69</v>
      </c>
      <c r="C252" s="15">
        <v>20</v>
      </c>
    </row>
    <row r="253" spans="1:3" x14ac:dyDescent="0.2">
      <c r="A253" s="15" t="s">
        <v>83</v>
      </c>
      <c r="B253" s="15" t="s">
        <v>70</v>
      </c>
      <c r="C253" s="15">
        <v>12</v>
      </c>
    </row>
    <row r="254" spans="1:3" x14ac:dyDescent="0.2">
      <c r="A254" s="15" t="s">
        <v>83</v>
      </c>
      <c r="B254" s="15" t="s">
        <v>71</v>
      </c>
      <c r="C254" s="15">
        <v>10</v>
      </c>
    </row>
    <row r="255" spans="1:3" x14ac:dyDescent="0.2">
      <c r="A255" s="15" t="s">
        <v>83</v>
      </c>
      <c r="B255" s="15" t="s">
        <v>72</v>
      </c>
      <c r="C255" s="15">
        <v>5</v>
      </c>
    </row>
    <row r="256" spans="1:3" x14ac:dyDescent="0.2">
      <c r="A256" s="15" t="s">
        <v>83</v>
      </c>
      <c r="B256" s="15" t="s">
        <v>73</v>
      </c>
      <c r="C256" s="15">
        <v>12</v>
      </c>
    </row>
    <row r="257" spans="1:3" x14ac:dyDescent="0.2">
      <c r="A257" s="15" t="s">
        <v>83</v>
      </c>
      <c r="B257" s="15" t="s">
        <v>74</v>
      </c>
      <c r="C257" s="15">
        <v>9</v>
      </c>
    </row>
    <row r="258" spans="1:3" x14ac:dyDescent="0.2">
      <c r="A258" s="15" t="s">
        <v>83</v>
      </c>
      <c r="B258" s="15" t="s">
        <v>75</v>
      </c>
      <c r="C258" s="15">
        <v>8</v>
      </c>
    </row>
    <row r="259" spans="1:3" x14ac:dyDescent="0.2">
      <c r="A259" s="15" t="s">
        <v>83</v>
      </c>
      <c r="B259" s="15" t="s">
        <v>76</v>
      </c>
      <c r="C259" s="15">
        <v>9</v>
      </c>
    </row>
    <row r="260" spans="1:3" x14ac:dyDescent="0.2">
      <c r="A260" s="15" t="s">
        <v>83</v>
      </c>
      <c r="B260" s="15" t="s">
        <v>77</v>
      </c>
      <c r="C260" s="15">
        <v>12</v>
      </c>
    </row>
    <row r="261" spans="1:3" x14ac:dyDescent="0.2">
      <c r="A261" s="15" t="s">
        <v>83</v>
      </c>
      <c r="B261" s="15" t="s">
        <v>78</v>
      </c>
      <c r="C261" s="15">
        <v>10</v>
      </c>
    </row>
    <row r="262" spans="1:3" x14ac:dyDescent="0.2">
      <c r="A262" s="15" t="s">
        <v>83</v>
      </c>
      <c r="B262" s="15" t="s">
        <v>79</v>
      </c>
      <c r="C262" s="15">
        <v>10</v>
      </c>
    </row>
    <row r="263" spans="1:3" x14ac:dyDescent="0.2">
      <c r="A263" s="15" t="s">
        <v>83</v>
      </c>
      <c r="B263" s="15" t="s">
        <v>80</v>
      </c>
      <c r="C263" s="15">
        <v>5</v>
      </c>
    </row>
    <row r="264" spans="1:3" x14ac:dyDescent="0.2">
      <c r="A264" s="15" t="s">
        <v>83</v>
      </c>
      <c r="B264" s="15" t="s">
        <v>81</v>
      </c>
      <c r="C264" s="15">
        <v>10</v>
      </c>
    </row>
    <row r="265" spans="1:3" x14ac:dyDescent="0.2">
      <c r="A265" s="15" t="s">
        <v>83</v>
      </c>
      <c r="B265" s="15" t="s">
        <v>82</v>
      </c>
      <c r="C265" s="15">
        <v>8</v>
      </c>
    </row>
    <row r="266" spans="1:3" x14ac:dyDescent="0.2">
      <c r="A266" s="15" t="s">
        <v>99</v>
      </c>
      <c r="B266" s="15" t="s">
        <v>59</v>
      </c>
      <c r="C266" s="15">
        <v>8</v>
      </c>
    </row>
    <row r="267" spans="1:3" x14ac:dyDescent="0.2">
      <c r="A267" s="15" t="s">
        <v>99</v>
      </c>
      <c r="B267" s="15" t="s">
        <v>60</v>
      </c>
      <c r="C267" s="15">
        <v>12</v>
      </c>
    </row>
    <row r="268" spans="1:3" x14ac:dyDescent="0.2">
      <c r="A268" s="15" t="s">
        <v>99</v>
      </c>
      <c r="B268" s="15" t="s">
        <v>61</v>
      </c>
      <c r="C268" s="15">
        <v>18</v>
      </c>
    </row>
    <row r="269" spans="1:3" x14ac:dyDescent="0.2">
      <c r="A269" s="15" t="s">
        <v>99</v>
      </c>
      <c r="B269" s="15" t="s">
        <v>62</v>
      </c>
      <c r="C269" s="15">
        <v>5</v>
      </c>
    </row>
    <row r="270" spans="1:3" x14ac:dyDescent="0.2">
      <c r="A270" s="15" t="s">
        <v>99</v>
      </c>
      <c r="B270" s="15" t="s">
        <v>63</v>
      </c>
      <c r="C270" s="15">
        <v>9</v>
      </c>
    </row>
    <row r="271" spans="1:3" x14ac:dyDescent="0.2">
      <c r="A271" s="15" t="s">
        <v>99</v>
      </c>
      <c r="B271" s="15" t="s">
        <v>64</v>
      </c>
      <c r="C271" s="15">
        <v>7</v>
      </c>
    </row>
    <row r="272" spans="1:3" x14ac:dyDescent="0.2">
      <c r="A272" s="15" t="s">
        <v>99</v>
      </c>
      <c r="B272" s="15" t="s">
        <v>65</v>
      </c>
      <c r="C272" s="15">
        <v>9</v>
      </c>
    </row>
    <row r="273" spans="1:3" x14ac:dyDescent="0.2">
      <c r="A273" s="15" t="s">
        <v>99</v>
      </c>
      <c r="B273" s="15" t="s">
        <v>66</v>
      </c>
      <c r="C273" s="15">
        <v>11</v>
      </c>
    </row>
    <row r="274" spans="1:3" x14ac:dyDescent="0.2">
      <c r="A274" s="15" t="s">
        <v>99</v>
      </c>
      <c r="B274" s="15" t="s">
        <v>67</v>
      </c>
      <c r="C274" s="15">
        <v>9</v>
      </c>
    </row>
    <row r="275" spans="1:3" x14ac:dyDescent="0.2">
      <c r="A275" s="15" t="s">
        <v>99</v>
      </c>
      <c r="B275" s="15" t="s">
        <v>68</v>
      </c>
      <c r="C275" s="15">
        <v>14</v>
      </c>
    </row>
    <row r="276" spans="1:3" x14ac:dyDescent="0.2">
      <c r="A276" s="15" t="s">
        <v>99</v>
      </c>
      <c r="B276" s="15" t="s">
        <v>69</v>
      </c>
      <c r="C276" s="15">
        <v>12</v>
      </c>
    </row>
    <row r="277" spans="1:3" x14ac:dyDescent="0.2">
      <c r="A277" s="15" t="s">
        <v>99</v>
      </c>
      <c r="B277" s="15" t="s">
        <v>70</v>
      </c>
      <c r="C277" s="15">
        <v>12</v>
      </c>
    </row>
    <row r="278" spans="1:3" x14ac:dyDescent="0.2">
      <c r="A278" s="15" t="s">
        <v>99</v>
      </c>
      <c r="B278" s="15" t="s">
        <v>71</v>
      </c>
      <c r="C278" s="15">
        <v>17</v>
      </c>
    </row>
    <row r="279" spans="1:3" x14ac:dyDescent="0.2">
      <c r="A279" s="15" t="s">
        <v>99</v>
      </c>
      <c r="B279" s="15" t="s">
        <v>72</v>
      </c>
      <c r="C279" s="15">
        <v>10</v>
      </c>
    </row>
    <row r="280" spans="1:3" x14ac:dyDescent="0.2">
      <c r="A280" s="15" t="s">
        <v>99</v>
      </c>
      <c r="B280" s="15" t="s">
        <v>73</v>
      </c>
      <c r="C280" s="15">
        <v>12</v>
      </c>
    </row>
    <row r="281" spans="1:3" x14ac:dyDescent="0.2">
      <c r="A281" s="15" t="s">
        <v>99</v>
      </c>
      <c r="B281" s="15" t="s">
        <v>74</v>
      </c>
      <c r="C281" s="15">
        <v>15</v>
      </c>
    </row>
    <row r="282" spans="1:3" x14ac:dyDescent="0.2">
      <c r="A282" s="15" t="s">
        <v>99</v>
      </c>
      <c r="B282" s="15" t="s">
        <v>75</v>
      </c>
      <c r="C282" s="15">
        <v>11</v>
      </c>
    </row>
    <row r="283" spans="1:3" x14ac:dyDescent="0.2">
      <c r="A283" s="15" t="s">
        <v>99</v>
      </c>
      <c r="B283" s="15" t="s">
        <v>76</v>
      </c>
      <c r="C283" s="15">
        <v>8</v>
      </c>
    </row>
    <row r="284" spans="1:3" x14ac:dyDescent="0.2">
      <c r="A284" s="15" t="s">
        <v>99</v>
      </c>
      <c r="B284" s="15" t="s">
        <v>77</v>
      </c>
      <c r="C284" s="15">
        <v>14</v>
      </c>
    </row>
    <row r="285" spans="1:3" x14ac:dyDescent="0.2">
      <c r="A285" s="15" t="s">
        <v>99</v>
      </c>
      <c r="B285" s="15" t="s">
        <v>78</v>
      </c>
      <c r="C285" s="15">
        <v>11</v>
      </c>
    </row>
    <row r="286" spans="1:3" x14ac:dyDescent="0.2">
      <c r="A286" s="15" t="s">
        <v>99</v>
      </c>
      <c r="B286" s="15" t="s">
        <v>79</v>
      </c>
      <c r="C286" s="15">
        <v>20</v>
      </c>
    </row>
    <row r="287" spans="1:3" x14ac:dyDescent="0.2">
      <c r="A287" s="15" t="s">
        <v>99</v>
      </c>
      <c r="B287" s="15" t="s">
        <v>80</v>
      </c>
      <c r="C287" s="15">
        <v>6</v>
      </c>
    </row>
    <row r="288" spans="1:3" x14ac:dyDescent="0.2">
      <c r="A288" s="15" t="s">
        <v>99</v>
      </c>
      <c r="B288" s="15" t="s">
        <v>81</v>
      </c>
      <c r="C288" s="15">
        <v>12</v>
      </c>
    </row>
    <row r="289" spans="1:3" x14ac:dyDescent="0.2">
      <c r="A289" s="15" t="s">
        <v>99</v>
      </c>
      <c r="B289" s="15" t="s">
        <v>82</v>
      </c>
      <c r="C289" s="15">
        <v>10</v>
      </c>
    </row>
    <row r="290" spans="1:3" x14ac:dyDescent="0.2">
      <c r="A290" s="15" t="s">
        <v>100</v>
      </c>
      <c r="B290" s="15" t="s">
        <v>59</v>
      </c>
      <c r="C290" s="15">
        <v>14</v>
      </c>
    </row>
    <row r="291" spans="1:3" x14ac:dyDescent="0.2">
      <c r="A291" s="15" t="s">
        <v>100</v>
      </c>
      <c r="B291" s="15" t="s">
        <v>60</v>
      </c>
      <c r="C291" s="15">
        <v>8</v>
      </c>
    </row>
    <row r="292" spans="1:3" x14ac:dyDescent="0.2">
      <c r="A292" s="15" t="s">
        <v>100</v>
      </c>
      <c r="B292" s="15" t="s">
        <v>61</v>
      </c>
      <c r="C292" s="15">
        <v>12</v>
      </c>
    </row>
    <row r="293" spans="1:3" x14ac:dyDescent="0.2">
      <c r="A293" s="15" t="s">
        <v>100</v>
      </c>
      <c r="B293" s="15" t="s">
        <v>62</v>
      </c>
      <c r="C293" s="15">
        <v>17</v>
      </c>
    </row>
    <row r="294" spans="1:3" x14ac:dyDescent="0.2">
      <c r="A294" s="15" t="s">
        <v>100</v>
      </c>
      <c r="B294" s="15" t="s">
        <v>63</v>
      </c>
      <c r="C294" s="15">
        <v>17</v>
      </c>
    </row>
    <row r="295" spans="1:3" x14ac:dyDescent="0.2">
      <c r="A295" s="15" t="s">
        <v>100</v>
      </c>
      <c r="B295" s="15" t="s">
        <v>64</v>
      </c>
      <c r="C295" s="15">
        <v>11</v>
      </c>
    </row>
    <row r="296" spans="1:3" x14ac:dyDescent="0.2">
      <c r="A296" s="15" t="s">
        <v>100</v>
      </c>
      <c r="B296" s="15" t="s">
        <v>65</v>
      </c>
      <c r="C296" s="15">
        <v>10</v>
      </c>
    </row>
    <row r="297" spans="1:3" x14ac:dyDescent="0.2">
      <c r="A297" s="15" t="s">
        <v>100</v>
      </c>
      <c r="B297" s="15" t="s">
        <v>66</v>
      </c>
      <c r="C297" s="15">
        <v>13</v>
      </c>
    </row>
    <row r="298" spans="1:3" x14ac:dyDescent="0.2">
      <c r="A298" s="15" t="s">
        <v>100</v>
      </c>
      <c r="B298" s="15" t="s">
        <v>67</v>
      </c>
      <c r="C298" s="15">
        <v>10</v>
      </c>
    </row>
    <row r="299" spans="1:3" x14ac:dyDescent="0.2">
      <c r="A299" s="15" t="s">
        <v>100</v>
      </c>
      <c r="B299" s="15" t="s">
        <v>68</v>
      </c>
      <c r="C299" s="15">
        <v>15</v>
      </c>
    </row>
    <row r="300" spans="1:3" x14ac:dyDescent="0.2">
      <c r="A300" s="15" t="s">
        <v>100</v>
      </c>
      <c r="B300" s="15" t="s">
        <v>69</v>
      </c>
      <c r="C300" s="15">
        <v>14</v>
      </c>
    </row>
    <row r="301" spans="1:3" x14ac:dyDescent="0.2">
      <c r="A301" s="15" t="s">
        <v>100</v>
      </c>
      <c r="B301" s="15" t="s">
        <v>70</v>
      </c>
      <c r="C301" s="15">
        <v>8</v>
      </c>
    </row>
    <row r="302" spans="1:3" x14ac:dyDescent="0.2">
      <c r="A302" s="15" t="s">
        <v>100</v>
      </c>
      <c r="B302" s="15" t="s">
        <v>71</v>
      </c>
      <c r="C302" s="15">
        <v>11</v>
      </c>
    </row>
    <row r="303" spans="1:3" x14ac:dyDescent="0.2">
      <c r="A303" s="15" t="s">
        <v>100</v>
      </c>
      <c r="B303" s="15" t="s">
        <v>72</v>
      </c>
      <c r="C303" s="15">
        <v>8</v>
      </c>
    </row>
    <row r="304" spans="1:3" x14ac:dyDescent="0.2">
      <c r="A304" s="15" t="s">
        <v>100</v>
      </c>
      <c r="B304" s="15" t="s">
        <v>73</v>
      </c>
      <c r="C304" s="15">
        <v>6</v>
      </c>
    </row>
    <row r="305" spans="1:3" x14ac:dyDescent="0.2">
      <c r="A305" s="15" t="s">
        <v>100</v>
      </c>
      <c r="B305" s="15" t="s">
        <v>74</v>
      </c>
      <c r="C305" s="15">
        <v>10</v>
      </c>
    </row>
    <row r="306" spans="1:3" x14ac:dyDescent="0.2">
      <c r="A306" s="15" t="s">
        <v>100</v>
      </c>
      <c r="B306" s="15" t="s">
        <v>75</v>
      </c>
      <c r="C306" s="15">
        <v>13</v>
      </c>
    </row>
    <row r="307" spans="1:3" x14ac:dyDescent="0.2">
      <c r="A307" s="15" t="s">
        <v>100</v>
      </c>
      <c r="B307" s="15" t="s">
        <v>76</v>
      </c>
      <c r="C307" s="15">
        <v>11</v>
      </c>
    </row>
    <row r="308" spans="1:3" x14ac:dyDescent="0.2">
      <c r="A308" s="15" t="s">
        <v>100</v>
      </c>
      <c r="B308" s="15" t="s">
        <v>77</v>
      </c>
      <c r="C308" s="15">
        <v>11</v>
      </c>
    </row>
    <row r="309" spans="1:3" x14ac:dyDescent="0.2">
      <c r="A309" s="15" t="s">
        <v>100</v>
      </c>
      <c r="B309" s="15" t="s">
        <v>78</v>
      </c>
      <c r="C309" s="15">
        <v>9</v>
      </c>
    </row>
    <row r="310" spans="1:3" x14ac:dyDescent="0.2">
      <c r="A310" s="15" t="s">
        <v>100</v>
      </c>
      <c r="B310" s="15" t="s">
        <v>79</v>
      </c>
      <c r="C310" s="15">
        <v>9</v>
      </c>
    </row>
    <row r="311" spans="1:3" x14ac:dyDescent="0.2">
      <c r="A311" s="15" t="s">
        <v>100</v>
      </c>
      <c r="B311" s="15" t="s">
        <v>80</v>
      </c>
      <c r="C311" s="15">
        <v>10</v>
      </c>
    </row>
    <row r="312" spans="1:3" x14ac:dyDescent="0.2">
      <c r="A312" s="15" t="s">
        <v>100</v>
      </c>
      <c r="B312" s="15" t="s">
        <v>81</v>
      </c>
      <c r="C312" s="15">
        <v>11</v>
      </c>
    </row>
    <row r="313" spans="1:3" x14ac:dyDescent="0.2">
      <c r="A313" s="15" t="s">
        <v>100</v>
      </c>
      <c r="B313" s="15" t="s">
        <v>82</v>
      </c>
      <c r="C313" s="15">
        <v>10</v>
      </c>
    </row>
    <row r="314" spans="1:3" x14ac:dyDescent="0.2">
      <c r="A314" s="15" t="s">
        <v>101</v>
      </c>
      <c r="B314" s="15" t="s">
        <v>59</v>
      </c>
      <c r="C314" s="15">
        <v>5</v>
      </c>
    </row>
    <row r="315" spans="1:3" x14ac:dyDescent="0.2">
      <c r="A315" s="15" t="s">
        <v>101</v>
      </c>
      <c r="B315" s="15" t="s">
        <v>60</v>
      </c>
      <c r="C315" s="15">
        <v>12</v>
      </c>
    </row>
    <row r="316" spans="1:3" x14ac:dyDescent="0.2">
      <c r="A316" s="15" t="s">
        <v>101</v>
      </c>
      <c r="B316" s="15" t="s">
        <v>61</v>
      </c>
      <c r="C316" s="15">
        <v>15</v>
      </c>
    </row>
    <row r="317" spans="1:3" x14ac:dyDescent="0.2">
      <c r="A317" s="15" t="s">
        <v>101</v>
      </c>
      <c r="B317" s="15" t="s">
        <v>62</v>
      </c>
      <c r="C317" s="15">
        <v>9</v>
      </c>
    </row>
    <row r="318" spans="1:3" x14ac:dyDescent="0.2">
      <c r="A318" s="15" t="s">
        <v>101</v>
      </c>
      <c r="B318" s="15" t="s">
        <v>63</v>
      </c>
      <c r="C318" s="15">
        <v>10</v>
      </c>
    </row>
    <row r="319" spans="1:3" x14ac:dyDescent="0.2">
      <c r="A319" s="15" t="s">
        <v>101</v>
      </c>
      <c r="B319" s="15" t="s">
        <v>64</v>
      </c>
      <c r="C319" s="15">
        <v>13</v>
      </c>
    </row>
    <row r="320" spans="1:3" x14ac:dyDescent="0.2">
      <c r="A320" s="15" t="s">
        <v>101</v>
      </c>
      <c r="B320" s="15" t="s">
        <v>65</v>
      </c>
      <c r="C320" s="15">
        <v>7</v>
      </c>
    </row>
    <row r="321" spans="1:3" x14ac:dyDescent="0.2">
      <c r="A321" s="15" t="s">
        <v>101</v>
      </c>
      <c r="B321" s="15" t="s">
        <v>66</v>
      </c>
      <c r="C321" s="15">
        <v>11</v>
      </c>
    </row>
    <row r="322" spans="1:3" x14ac:dyDescent="0.2">
      <c r="A322" s="15" t="s">
        <v>101</v>
      </c>
      <c r="B322" s="15" t="s">
        <v>67</v>
      </c>
      <c r="C322" s="15">
        <v>6</v>
      </c>
    </row>
    <row r="323" spans="1:3" x14ac:dyDescent="0.2">
      <c r="A323" s="15" t="s">
        <v>101</v>
      </c>
      <c r="B323" s="15" t="s">
        <v>68</v>
      </c>
      <c r="C323" s="15">
        <v>18</v>
      </c>
    </row>
    <row r="324" spans="1:3" x14ac:dyDescent="0.2">
      <c r="A324" s="15" t="s">
        <v>101</v>
      </c>
      <c r="B324" s="15" t="s">
        <v>69</v>
      </c>
      <c r="C324" s="15">
        <v>12</v>
      </c>
    </row>
    <row r="325" spans="1:3" x14ac:dyDescent="0.2">
      <c r="A325" s="15" t="s">
        <v>101</v>
      </c>
      <c r="B325" s="15" t="s">
        <v>70</v>
      </c>
      <c r="C325" s="15">
        <v>8</v>
      </c>
    </row>
    <row r="326" spans="1:3" x14ac:dyDescent="0.2">
      <c r="A326" s="15" t="s">
        <v>101</v>
      </c>
      <c r="B326" s="15" t="s">
        <v>71</v>
      </c>
      <c r="C326" s="15">
        <v>9</v>
      </c>
    </row>
    <row r="327" spans="1:3" x14ac:dyDescent="0.2">
      <c r="A327" s="15" t="s">
        <v>101</v>
      </c>
      <c r="B327" s="15" t="s">
        <v>72</v>
      </c>
      <c r="C327" s="15">
        <v>13</v>
      </c>
    </row>
    <row r="328" spans="1:3" x14ac:dyDescent="0.2">
      <c r="A328" s="15" t="s">
        <v>101</v>
      </c>
      <c r="B328" s="15" t="s">
        <v>73</v>
      </c>
      <c r="C328" s="15">
        <v>9</v>
      </c>
    </row>
    <row r="329" spans="1:3" x14ac:dyDescent="0.2">
      <c r="A329" s="15" t="s">
        <v>101</v>
      </c>
      <c r="B329" s="15" t="s">
        <v>74</v>
      </c>
      <c r="C329" s="15">
        <v>8</v>
      </c>
    </row>
    <row r="330" spans="1:3" x14ac:dyDescent="0.2">
      <c r="A330" s="15" t="s">
        <v>101</v>
      </c>
      <c r="B330" s="15" t="s">
        <v>75</v>
      </c>
      <c r="C330" s="15">
        <v>5</v>
      </c>
    </row>
    <row r="331" spans="1:3" x14ac:dyDescent="0.2">
      <c r="A331" s="15" t="s">
        <v>101</v>
      </c>
      <c r="B331" s="15" t="s">
        <v>76</v>
      </c>
      <c r="C331" s="15">
        <v>11</v>
      </c>
    </row>
    <row r="332" spans="1:3" x14ac:dyDescent="0.2">
      <c r="A332" s="15" t="s">
        <v>101</v>
      </c>
      <c r="B332" s="15" t="s">
        <v>77</v>
      </c>
      <c r="C332" s="15">
        <v>7</v>
      </c>
    </row>
    <row r="333" spans="1:3" x14ac:dyDescent="0.2">
      <c r="A333" s="15" t="s">
        <v>101</v>
      </c>
      <c r="B333" s="15" t="s">
        <v>78</v>
      </c>
      <c r="C333" s="15">
        <v>13</v>
      </c>
    </row>
    <row r="334" spans="1:3" x14ac:dyDescent="0.2">
      <c r="A334" s="15" t="s">
        <v>101</v>
      </c>
      <c r="B334" s="15" t="s">
        <v>79</v>
      </c>
      <c r="C334" s="15">
        <v>8</v>
      </c>
    </row>
    <row r="335" spans="1:3" x14ac:dyDescent="0.2">
      <c r="A335" s="15" t="s">
        <v>101</v>
      </c>
      <c r="B335" s="15" t="s">
        <v>80</v>
      </c>
      <c r="C335" s="15">
        <v>8</v>
      </c>
    </row>
    <row r="336" spans="1:3" x14ac:dyDescent="0.2">
      <c r="A336" s="15" t="s">
        <v>101</v>
      </c>
      <c r="B336" s="15" t="s">
        <v>81</v>
      </c>
      <c r="C336" s="15">
        <v>22</v>
      </c>
    </row>
    <row r="337" spans="1:3" x14ac:dyDescent="0.2">
      <c r="A337" s="15" t="s">
        <v>101</v>
      </c>
      <c r="B337" s="15" t="s">
        <v>82</v>
      </c>
      <c r="C337" s="15">
        <v>12</v>
      </c>
    </row>
    <row r="338" spans="1:3" x14ac:dyDescent="0.2">
      <c r="A338" s="15" t="s">
        <v>118</v>
      </c>
      <c r="B338" s="15" t="s">
        <v>59</v>
      </c>
      <c r="C338" s="15">
        <v>11</v>
      </c>
    </row>
    <row r="339" spans="1:3" x14ac:dyDescent="0.2">
      <c r="A339" s="15" t="s">
        <v>118</v>
      </c>
      <c r="B339" s="15" t="s">
        <v>60</v>
      </c>
      <c r="C339" s="15">
        <v>14</v>
      </c>
    </row>
    <row r="340" spans="1:3" x14ac:dyDescent="0.2">
      <c r="A340" s="15" t="s">
        <v>118</v>
      </c>
      <c r="B340" s="15" t="s">
        <v>61</v>
      </c>
      <c r="C340" s="15">
        <v>15</v>
      </c>
    </row>
    <row r="341" spans="1:3" x14ac:dyDescent="0.2">
      <c r="A341" s="15" t="s">
        <v>118</v>
      </c>
      <c r="B341" s="15" t="s">
        <v>62</v>
      </c>
      <c r="C341" s="15">
        <v>9</v>
      </c>
    </row>
    <row r="342" spans="1:3" x14ac:dyDescent="0.2">
      <c r="A342" s="15" t="s">
        <v>118</v>
      </c>
      <c r="B342" s="15" t="s">
        <v>63</v>
      </c>
      <c r="C342" s="15">
        <v>10</v>
      </c>
    </row>
    <row r="343" spans="1:3" x14ac:dyDescent="0.2">
      <c r="A343" s="15" t="s">
        <v>118</v>
      </c>
      <c r="B343" s="15" t="s">
        <v>64</v>
      </c>
      <c r="C343" s="15">
        <v>9</v>
      </c>
    </row>
    <row r="344" spans="1:3" x14ac:dyDescent="0.2">
      <c r="A344" s="15" t="s">
        <v>118</v>
      </c>
      <c r="B344" s="15" t="s">
        <v>65</v>
      </c>
      <c r="C344" s="15">
        <v>10</v>
      </c>
    </row>
    <row r="345" spans="1:3" x14ac:dyDescent="0.2">
      <c r="A345" s="15" t="s">
        <v>118</v>
      </c>
      <c r="B345" s="15" t="s">
        <v>66</v>
      </c>
      <c r="C345" s="15">
        <v>13</v>
      </c>
    </row>
    <row r="346" spans="1:3" x14ac:dyDescent="0.2">
      <c r="A346" s="15" t="s">
        <v>118</v>
      </c>
      <c r="B346" s="15" t="s">
        <v>67</v>
      </c>
      <c r="C346" s="15">
        <v>11</v>
      </c>
    </row>
    <row r="347" spans="1:3" x14ac:dyDescent="0.2">
      <c r="A347" s="15" t="s">
        <v>118</v>
      </c>
      <c r="B347" s="15" t="s">
        <v>68</v>
      </c>
      <c r="C347" s="15">
        <v>7</v>
      </c>
    </row>
    <row r="348" spans="1:3" x14ac:dyDescent="0.2">
      <c r="A348" s="15" t="s">
        <v>118</v>
      </c>
      <c r="B348" s="15" t="s">
        <v>69</v>
      </c>
      <c r="C348" s="15">
        <v>15</v>
      </c>
    </row>
    <row r="349" spans="1:3" x14ac:dyDescent="0.2">
      <c r="A349" s="15" t="s">
        <v>118</v>
      </c>
      <c r="B349" s="15" t="s">
        <v>70</v>
      </c>
      <c r="C349" s="15">
        <v>13</v>
      </c>
    </row>
    <row r="350" spans="1:3" x14ac:dyDescent="0.2">
      <c r="A350" s="15" t="s">
        <v>118</v>
      </c>
      <c r="B350" s="15" t="s">
        <v>71</v>
      </c>
      <c r="C350" s="15">
        <v>16</v>
      </c>
    </row>
    <row r="351" spans="1:3" x14ac:dyDescent="0.2">
      <c r="A351" s="15" t="s">
        <v>118</v>
      </c>
      <c r="B351" s="15" t="s">
        <v>72</v>
      </c>
      <c r="C351" s="15">
        <v>8</v>
      </c>
    </row>
    <row r="352" spans="1:3" x14ac:dyDescent="0.2">
      <c r="A352" s="15" t="s">
        <v>118</v>
      </c>
      <c r="B352" s="15" t="s">
        <v>73</v>
      </c>
      <c r="C352" s="15">
        <v>9</v>
      </c>
    </row>
    <row r="353" spans="1:3" x14ac:dyDescent="0.2">
      <c r="A353" s="15" t="s">
        <v>118</v>
      </c>
      <c r="B353" s="15" t="s">
        <v>74</v>
      </c>
      <c r="C353" s="15">
        <v>10</v>
      </c>
    </row>
    <row r="354" spans="1:3" x14ac:dyDescent="0.2">
      <c r="A354" s="15" t="s">
        <v>118</v>
      </c>
      <c r="B354" s="15" t="s">
        <v>75</v>
      </c>
      <c r="C354" s="15">
        <v>9</v>
      </c>
    </row>
    <row r="355" spans="1:3" x14ac:dyDescent="0.2">
      <c r="A355" s="15" t="s">
        <v>118</v>
      </c>
      <c r="B355" s="15" t="s">
        <v>76</v>
      </c>
      <c r="C355" s="15">
        <v>13</v>
      </c>
    </row>
    <row r="356" spans="1:3" x14ac:dyDescent="0.2">
      <c r="A356" s="15" t="s">
        <v>118</v>
      </c>
      <c r="B356" s="15" t="s">
        <v>77</v>
      </c>
      <c r="C356" s="15">
        <v>6</v>
      </c>
    </row>
    <row r="357" spans="1:3" x14ac:dyDescent="0.2">
      <c r="A357" s="15" t="s">
        <v>118</v>
      </c>
      <c r="B357" s="15" t="s">
        <v>78</v>
      </c>
      <c r="C357" s="15">
        <v>9</v>
      </c>
    </row>
    <row r="358" spans="1:3" x14ac:dyDescent="0.2">
      <c r="A358" s="15" t="s">
        <v>118</v>
      </c>
      <c r="B358" s="15" t="s">
        <v>79</v>
      </c>
      <c r="C358" s="15">
        <v>12</v>
      </c>
    </row>
    <row r="359" spans="1:3" x14ac:dyDescent="0.2">
      <c r="A359" s="15" t="s">
        <v>118</v>
      </c>
      <c r="B359" s="15" t="s">
        <v>80</v>
      </c>
      <c r="C359" s="15">
        <v>16</v>
      </c>
    </row>
    <row r="360" spans="1:3" x14ac:dyDescent="0.2">
      <c r="A360" s="15" t="s">
        <v>118</v>
      </c>
      <c r="B360" s="15" t="s">
        <v>81</v>
      </c>
      <c r="C360" s="15">
        <v>13</v>
      </c>
    </row>
    <row r="361" spans="1:3" x14ac:dyDescent="0.2">
      <c r="A361" s="15" t="s">
        <v>118</v>
      </c>
      <c r="B361" s="15" t="s">
        <v>82</v>
      </c>
      <c r="C361" s="15">
        <v>13</v>
      </c>
    </row>
    <row r="362" spans="1:3" x14ac:dyDescent="0.2">
      <c r="A362" s="40"/>
      <c r="B362" s="40"/>
      <c r="C362" s="40"/>
    </row>
    <row r="363" spans="1:3" x14ac:dyDescent="0.2">
      <c r="A363" s="40"/>
      <c r="B363" s="40"/>
      <c r="C363" s="40"/>
    </row>
    <row r="364" spans="1:3" x14ac:dyDescent="0.2">
      <c r="A364" s="40"/>
      <c r="B364" s="40"/>
      <c r="C364" s="40"/>
    </row>
    <row r="365" spans="1:3" x14ac:dyDescent="0.2">
      <c r="A365" s="40"/>
      <c r="B365" s="40"/>
      <c r="C365" s="40"/>
    </row>
    <row r="366" spans="1:3" x14ac:dyDescent="0.2">
      <c r="A366" s="40"/>
      <c r="B366" s="40"/>
      <c r="C366" s="40"/>
    </row>
    <row r="367" spans="1:3" x14ac:dyDescent="0.2">
      <c r="A367" s="40"/>
      <c r="B367" s="40"/>
      <c r="C367" s="40"/>
    </row>
    <row r="368" spans="1:3" x14ac:dyDescent="0.2">
      <c r="A368" s="40"/>
      <c r="B368" s="40"/>
      <c r="C368" s="40"/>
    </row>
    <row r="369" spans="1:3" x14ac:dyDescent="0.2">
      <c r="A369" s="40"/>
      <c r="B369" s="40"/>
      <c r="C369" s="40"/>
    </row>
    <row r="370" spans="1:3" x14ac:dyDescent="0.2">
      <c r="A370" s="40"/>
      <c r="B370" s="40"/>
      <c r="C370" s="40"/>
    </row>
    <row r="371" spans="1:3" x14ac:dyDescent="0.2">
      <c r="A371" s="40"/>
      <c r="B371" s="40"/>
      <c r="C371" s="40"/>
    </row>
    <row r="372" spans="1:3" x14ac:dyDescent="0.2">
      <c r="A372" s="40"/>
      <c r="B372" s="40"/>
      <c r="C372" s="40"/>
    </row>
    <row r="373" spans="1:3" x14ac:dyDescent="0.2">
      <c r="A373" s="40"/>
      <c r="B373" s="40"/>
      <c r="C373" s="40"/>
    </row>
    <row r="374" spans="1:3" x14ac:dyDescent="0.2">
      <c r="A374" s="40"/>
      <c r="B374" s="40"/>
      <c r="C374" s="40"/>
    </row>
    <row r="375" spans="1:3" x14ac:dyDescent="0.2">
      <c r="A375" s="40"/>
      <c r="B375" s="40"/>
      <c r="C375" s="40"/>
    </row>
    <row r="376" spans="1:3" x14ac:dyDescent="0.2">
      <c r="A376" s="40"/>
      <c r="B376" s="40"/>
      <c r="C376" s="40"/>
    </row>
    <row r="377" spans="1:3" x14ac:dyDescent="0.2">
      <c r="A377" s="40"/>
      <c r="B377" s="40"/>
      <c r="C377" s="40"/>
    </row>
    <row r="378" spans="1:3" x14ac:dyDescent="0.2">
      <c r="A378" s="40"/>
      <c r="B378" s="40"/>
      <c r="C378" s="40"/>
    </row>
    <row r="379" spans="1:3" x14ac:dyDescent="0.2">
      <c r="A379" s="40"/>
      <c r="B379" s="40"/>
      <c r="C379" s="40"/>
    </row>
    <row r="380" spans="1:3" x14ac:dyDescent="0.2">
      <c r="A380" s="40"/>
      <c r="B380" s="40"/>
      <c r="C380" s="40"/>
    </row>
    <row r="381" spans="1:3" x14ac:dyDescent="0.2">
      <c r="A381" s="40"/>
      <c r="B381" s="40"/>
      <c r="C381" s="40"/>
    </row>
    <row r="382" spans="1:3" x14ac:dyDescent="0.2">
      <c r="A382" s="40"/>
      <c r="B382" s="40"/>
      <c r="C382" s="40"/>
    </row>
    <row r="383" spans="1:3" x14ac:dyDescent="0.2">
      <c r="A383" s="40"/>
      <c r="B383" s="40"/>
      <c r="C383" s="40"/>
    </row>
    <row r="384" spans="1:3" x14ac:dyDescent="0.2">
      <c r="A384" s="40"/>
      <c r="B384" s="40"/>
      <c r="C384" s="40"/>
    </row>
    <row r="385" spans="1:3" x14ac:dyDescent="0.2">
      <c r="A385" s="40"/>
      <c r="B385" s="40"/>
      <c r="C385" s="40"/>
    </row>
    <row r="386" spans="1:3" x14ac:dyDescent="0.2">
      <c r="A386" s="40"/>
      <c r="B386" s="40"/>
      <c r="C386" s="40"/>
    </row>
    <row r="387" spans="1:3" x14ac:dyDescent="0.2">
      <c r="A387" s="40"/>
      <c r="B387" s="40"/>
      <c r="C387" s="40"/>
    </row>
    <row r="388" spans="1:3" x14ac:dyDescent="0.2">
      <c r="A388" s="40"/>
      <c r="B388" s="40"/>
      <c r="C388" s="40"/>
    </row>
    <row r="389" spans="1:3" x14ac:dyDescent="0.2">
      <c r="A389" s="40"/>
      <c r="B389" s="40"/>
      <c r="C389" s="40"/>
    </row>
    <row r="390" spans="1:3" x14ac:dyDescent="0.2">
      <c r="A390" s="40"/>
      <c r="B390" s="40"/>
      <c r="C390" s="40"/>
    </row>
    <row r="391" spans="1:3" x14ac:dyDescent="0.2">
      <c r="A391" s="40"/>
      <c r="B391" s="40"/>
      <c r="C391" s="40"/>
    </row>
    <row r="392" spans="1:3" x14ac:dyDescent="0.2">
      <c r="A392" s="40"/>
      <c r="B392" s="40"/>
      <c r="C392" s="40"/>
    </row>
    <row r="393" spans="1:3" x14ac:dyDescent="0.2">
      <c r="A393" s="40"/>
      <c r="B393" s="40"/>
      <c r="C393" s="40"/>
    </row>
    <row r="394" spans="1:3" x14ac:dyDescent="0.2">
      <c r="A394" s="40"/>
      <c r="B394" s="40"/>
      <c r="C394" s="40"/>
    </row>
    <row r="395" spans="1:3" x14ac:dyDescent="0.2">
      <c r="A395" s="40"/>
      <c r="B395" s="40"/>
      <c r="C395" s="40"/>
    </row>
    <row r="396" spans="1:3" x14ac:dyDescent="0.2">
      <c r="A396" s="40"/>
      <c r="B396" s="40"/>
      <c r="C396" s="40"/>
    </row>
    <row r="397" spans="1:3" x14ac:dyDescent="0.2">
      <c r="A397" s="40"/>
      <c r="B397" s="40"/>
      <c r="C397" s="40"/>
    </row>
    <row r="398" spans="1:3" x14ac:dyDescent="0.2">
      <c r="A398" s="40"/>
      <c r="B398" s="40"/>
      <c r="C398" s="40"/>
    </row>
    <row r="399" spans="1:3" x14ac:dyDescent="0.2">
      <c r="A399" s="40"/>
      <c r="B399" s="40"/>
      <c r="C399" s="40"/>
    </row>
    <row r="400" spans="1:3" x14ac:dyDescent="0.2">
      <c r="A400" s="40"/>
      <c r="B400" s="40"/>
      <c r="C400" s="40"/>
    </row>
    <row r="401" spans="1:3" x14ac:dyDescent="0.2">
      <c r="A401" s="40"/>
      <c r="B401" s="40"/>
      <c r="C401" s="40"/>
    </row>
    <row r="402" spans="1:3" x14ac:dyDescent="0.2">
      <c r="A402" s="40"/>
      <c r="B402" s="40"/>
      <c r="C402" s="40"/>
    </row>
    <row r="403" spans="1:3" x14ac:dyDescent="0.2">
      <c r="A403" s="40"/>
      <c r="B403" s="40"/>
      <c r="C403" s="40"/>
    </row>
    <row r="404" spans="1:3" x14ac:dyDescent="0.2">
      <c r="A404" s="40"/>
      <c r="B404" s="40"/>
      <c r="C404" s="40"/>
    </row>
    <row r="405" spans="1:3" x14ac:dyDescent="0.2">
      <c r="A405" s="40"/>
      <c r="B405" s="40"/>
      <c r="C405" s="40"/>
    </row>
    <row r="406" spans="1:3" x14ac:dyDescent="0.2">
      <c r="A406" s="40"/>
      <c r="B406" s="40"/>
      <c r="C406" s="40"/>
    </row>
    <row r="407" spans="1:3" x14ac:dyDescent="0.2">
      <c r="A407" s="40"/>
      <c r="B407" s="40"/>
      <c r="C407" s="40"/>
    </row>
    <row r="408" spans="1:3" x14ac:dyDescent="0.2">
      <c r="A408" s="40"/>
      <c r="B408" s="40"/>
      <c r="C408" s="40"/>
    </row>
    <row r="409" spans="1:3" x14ac:dyDescent="0.2">
      <c r="A409" s="40"/>
      <c r="B409" s="40"/>
      <c r="C409" s="40"/>
    </row>
    <row r="410" spans="1:3" x14ac:dyDescent="0.2">
      <c r="A410" s="40"/>
      <c r="B410" s="40"/>
      <c r="C410" s="40"/>
    </row>
    <row r="411" spans="1:3" x14ac:dyDescent="0.2">
      <c r="A411" s="40"/>
      <c r="B411" s="40"/>
      <c r="C411" s="40"/>
    </row>
    <row r="412" spans="1:3" x14ac:dyDescent="0.2">
      <c r="A412" s="40"/>
      <c r="B412" s="40"/>
      <c r="C412" s="40"/>
    </row>
    <row r="413" spans="1:3" x14ac:dyDescent="0.2">
      <c r="A413" s="40"/>
      <c r="B413" s="40"/>
      <c r="C413" s="40"/>
    </row>
    <row r="414" spans="1:3" x14ac:dyDescent="0.2">
      <c r="A414" s="40"/>
      <c r="B414" s="40"/>
      <c r="C414" s="40"/>
    </row>
    <row r="415" spans="1:3" x14ac:dyDescent="0.2">
      <c r="A415" s="40"/>
      <c r="B415" s="40"/>
      <c r="C415" s="40"/>
    </row>
    <row r="416" spans="1:3" x14ac:dyDescent="0.2">
      <c r="A416" s="40"/>
      <c r="B416" s="40"/>
      <c r="C416" s="40"/>
    </row>
    <row r="417" spans="1:3" x14ac:dyDescent="0.2">
      <c r="A417" s="40"/>
      <c r="B417" s="40"/>
      <c r="C417" s="40"/>
    </row>
    <row r="418" spans="1:3" x14ac:dyDescent="0.2">
      <c r="A418" s="40"/>
      <c r="B418" s="40"/>
      <c r="C418" s="40"/>
    </row>
    <row r="419" spans="1:3" x14ac:dyDescent="0.2">
      <c r="A419" s="40"/>
      <c r="B419" s="40"/>
      <c r="C419" s="40"/>
    </row>
    <row r="420" spans="1:3" x14ac:dyDescent="0.2">
      <c r="A420" s="40"/>
      <c r="B420" s="40"/>
      <c r="C420" s="40"/>
    </row>
    <row r="421" spans="1:3" x14ac:dyDescent="0.2">
      <c r="A421" s="40"/>
      <c r="B421" s="40"/>
      <c r="C421" s="40"/>
    </row>
    <row r="422" spans="1:3" x14ac:dyDescent="0.2">
      <c r="A422" s="40"/>
      <c r="B422" s="40"/>
      <c r="C422" s="40"/>
    </row>
    <row r="423" spans="1:3" x14ac:dyDescent="0.2">
      <c r="A423" s="40"/>
      <c r="B423" s="40"/>
      <c r="C423" s="40"/>
    </row>
    <row r="424" spans="1:3" x14ac:dyDescent="0.2">
      <c r="A424" s="40"/>
      <c r="B424" s="40"/>
      <c r="C424" s="40"/>
    </row>
    <row r="425" spans="1:3" x14ac:dyDescent="0.2">
      <c r="A425" s="40"/>
      <c r="B425" s="40"/>
      <c r="C425" s="40"/>
    </row>
    <row r="426" spans="1:3" x14ac:dyDescent="0.2">
      <c r="A426" s="40"/>
      <c r="B426" s="40"/>
      <c r="C426" s="40"/>
    </row>
    <row r="427" spans="1:3" x14ac:dyDescent="0.2">
      <c r="A427" s="40"/>
      <c r="B427" s="40"/>
      <c r="C427" s="40"/>
    </row>
    <row r="428" spans="1:3" x14ac:dyDescent="0.2">
      <c r="A428" s="40"/>
      <c r="B428" s="40"/>
      <c r="C428" s="40"/>
    </row>
    <row r="429" spans="1:3" x14ac:dyDescent="0.2">
      <c r="A429" s="40"/>
      <c r="B429" s="40"/>
      <c r="C429" s="40"/>
    </row>
    <row r="430" spans="1:3" x14ac:dyDescent="0.2">
      <c r="A430" s="40"/>
      <c r="B430" s="40"/>
      <c r="C430" s="40"/>
    </row>
    <row r="431" spans="1:3" x14ac:dyDescent="0.2">
      <c r="A431" s="40"/>
      <c r="B431" s="40"/>
      <c r="C431" s="40"/>
    </row>
    <row r="432" spans="1:3" x14ac:dyDescent="0.2">
      <c r="A432" s="40"/>
      <c r="B432" s="40"/>
      <c r="C432" s="40"/>
    </row>
    <row r="433" spans="1:3" x14ac:dyDescent="0.2">
      <c r="A433" s="40"/>
      <c r="B433" s="40"/>
      <c r="C433" s="40"/>
    </row>
    <row r="434" spans="1:3" x14ac:dyDescent="0.2">
      <c r="A434" s="40"/>
      <c r="B434" s="40"/>
      <c r="C434" s="40"/>
    </row>
    <row r="435" spans="1:3" x14ac:dyDescent="0.2">
      <c r="A435" s="40"/>
      <c r="B435" s="40"/>
      <c r="C435" s="40"/>
    </row>
    <row r="436" spans="1:3" x14ac:dyDescent="0.2">
      <c r="A436" s="40"/>
      <c r="B436" s="40"/>
      <c r="C436" s="40"/>
    </row>
    <row r="437" spans="1:3" x14ac:dyDescent="0.2">
      <c r="A437" s="40"/>
      <c r="B437" s="40"/>
      <c r="C437" s="40"/>
    </row>
    <row r="438" spans="1:3" x14ac:dyDescent="0.2">
      <c r="A438" s="40"/>
      <c r="B438" s="40"/>
      <c r="C438" s="40"/>
    </row>
    <row r="439" spans="1:3" x14ac:dyDescent="0.2">
      <c r="A439" s="40"/>
      <c r="B439" s="40"/>
      <c r="C439" s="40"/>
    </row>
    <row r="440" spans="1:3" x14ac:dyDescent="0.2">
      <c r="A440" s="40"/>
      <c r="B440" s="40"/>
      <c r="C440" s="40"/>
    </row>
    <row r="441" spans="1:3" x14ac:dyDescent="0.2">
      <c r="A441" s="40"/>
      <c r="B441" s="40"/>
      <c r="C441" s="40"/>
    </row>
    <row r="442" spans="1:3" x14ac:dyDescent="0.2">
      <c r="A442" s="40"/>
      <c r="B442" s="40"/>
      <c r="C442" s="40"/>
    </row>
    <row r="443" spans="1:3" x14ac:dyDescent="0.2">
      <c r="A443" s="40"/>
      <c r="B443" s="40"/>
      <c r="C443" s="40"/>
    </row>
    <row r="444" spans="1:3" x14ac:dyDescent="0.2">
      <c r="A444" s="40"/>
      <c r="B444" s="40"/>
      <c r="C444" s="40"/>
    </row>
    <row r="445" spans="1:3" x14ac:dyDescent="0.2">
      <c r="A445" s="40"/>
      <c r="B445" s="40"/>
      <c r="C445" s="40"/>
    </row>
    <row r="446" spans="1:3" x14ac:dyDescent="0.2">
      <c r="A446" s="40"/>
      <c r="B446" s="40"/>
      <c r="C446" s="40"/>
    </row>
    <row r="447" spans="1:3" x14ac:dyDescent="0.2">
      <c r="A447" s="40"/>
      <c r="B447" s="40"/>
      <c r="C447" s="40"/>
    </row>
    <row r="448" spans="1:3" x14ac:dyDescent="0.2">
      <c r="A448" s="40"/>
      <c r="B448" s="40"/>
      <c r="C448" s="40"/>
    </row>
    <row r="449" spans="1:3" x14ac:dyDescent="0.2">
      <c r="A449" s="40"/>
      <c r="B449" s="40"/>
      <c r="C449" s="40"/>
    </row>
    <row r="450" spans="1:3" x14ac:dyDescent="0.2">
      <c r="A450" s="40"/>
      <c r="B450" s="40"/>
      <c r="C450" s="40"/>
    </row>
    <row r="451" spans="1:3" x14ac:dyDescent="0.2">
      <c r="A451" s="40"/>
      <c r="B451" s="40"/>
      <c r="C451" s="40"/>
    </row>
    <row r="452" spans="1:3" x14ac:dyDescent="0.2">
      <c r="A452" s="40"/>
      <c r="B452" s="40"/>
      <c r="C452" s="40"/>
    </row>
    <row r="453" spans="1:3" x14ac:dyDescent="0.2">
      <c r="A453" s="40"/>
      <c r="B453" s="40"/>
      <c r="C453" s="40"/>
    </row>
    <row r="454" spans="1:3" x14ac:dyDescent="0.2">
      <c r="A454" s="40"/>
      <c r="B454" s="40"/>
      <c r="C454" s="40"/>
    </row>
    <row r="455" spans="1:3" x14ac:dyDescent="0.2">
      <c r="A455" s="40"/>
      <c r="B455" s="40"/>
      <c r="C455" s="40"/>
    </row>
    <row r="456" spans="1:3" x14ac:dyDescent="0.2">
      <c r="A456" s="40"/>
      <c r="B456" s="40"/>
      <c r="C456" s="40"/>
    </row>
    <row r="457" spans="1:3" x14ac:dyDescent="0.2">
      <c r="A457" s="40"/>
      <c r="B457" s="40"/>
      <c r="C457" s="40"/>
    </row>
    <row r="458" spans="1:3" x14ac:dyDescent="0.2">
      <c r="A458" s="40"/>
      <c r="B458" s="40"/>
      <c r="C458" s="40"/>
    </row>
    <row r="459" spans="1:3" x14ac:dyDescent="0.2">
      <c r="A459" s="40"/>
      <c r="B459" s="40"/>
      <c r="C459" s="40"/>
    </row>
    <row r="460" spans="1:3" x14ac:dyDescent="0.2">
      <c r="A460" s="40"/>
      <c r="B460" s="40"/>
      <c r="C460" s="40"/>
    </row>
    <row r="461" spans="1:3" x14ac:dyDescent="0.2">
      <c r="A461" s="40"/>
      <c r="B461" s="40"/>
      <c r="C461" s="40"/>
    </row>
    <row r="462" spans="1:3" x14ac:dyDescent="0.2">
      <c r="A462" s="40"/>
      <c r="B462" s="40"/>
      <c r="C462" s="40"/>
    </row>
    <row r="463" spans="1:3" x14ac:dyDescent="0.2">
      <c r="A463" s="40"/>
      <c r="B463" s="40"/>
      <c r="C463" s="40"/>
    </row>
    <row r="464" spans="1:3" x14ac:dyDescent="0.2">
      <c r="A464" s="40"/>
      <c r="B464" s="40"/>
      <c r="C464" s="40"/>
    </row>
    <row r="465" spans="1:3" x14ac:dyDescent="0.2">
      <c r="A465" s="40"/>
      <c r="B465" s="40"/>
      <c r="C465" s="40"/>
    </row>
    <row r="466" spans="1:3" x14ac:dyDescent="0.2">
      <c r="A466" s="40"/>
      <c r="B466" s="40"/>
      <c r="C466" s="40"/>
    </row>
    <row r="467" spans="1:3" x14ac:dyDescent="0.2">
      <c r="A467" s="40"/>
      <c r="B467" s="40"/>
      <c r="C467" s="40"/>
    </row>
    <row r="468" spans="1:3" x14ac:dyDescent="0.2">
      <c r="A468" s="40"/>
      <c r="B468" s="40"/>
      <c r="C468" s="40"/>
    </row>
    <row r="469" spans="1:3" x14ac:dyDescent="0.2">
      <c r="A469" s="40"/>
      <c r="B469" s="40"/>
      <c r="C469" s="40"/>
    </row>
    <row r="470" spans="1:3" x14ac:dyDescent="0.2">
      <c r="A470" s="40"/>
      <c r="B470" s="40"/>
      <c r="C470" s="40"/>
    </row>
    <row r="471" spans="1:3" x14ac:dyDescent="0.2">
      <c r="A471" s="40"/>
      <c r="B471" s="40"/>
      <c r="C471" s="40"/>
    </row>
    <row r="472" spans="1:3" x14ac:dyDescent="0.2">
      <c r="A472" s="40"/>
      <c r="B472" s="40"/>
      <c r="C472" s="40"/>
    </row>
    <row r="473" spans="1:3" x14ac:dyDescent="0.2">
      <c r="A473" s="40"/>
      <c r="B473" s="40"/>
      <c r="C473" s="40"/>
    </row>
    <row r="474" spans="1:3" x14ac:dyDescent="0.2">
      <c r="A474" s="40"/>
      <c r="B474" s="40"/>
      <c r="C474" s="40"/>
    </row>
    <row r="475" spans="1:3" x14ac:dyDescent="0.2">
      <c r="A475" s="40"/>
      <c r="B475" s="40"/>
      <c r="C475" s="40"/>
    </row>
    <row r="476" spans="1:3" x14ac:dyDescent="0.2">
      <c r="A476" s="40"/>
      <c r="B476" s="40"/>
      <c r="C476" s="40"/>
    </row>
    <row r="477" spans="1:3" x14ac:dyDescent="0.2">
      <c r="A477" s="40"/>
      <c r="B477" s="40"/>
      <c r="C477" s="40"/>
    </row>
    <row r="478" spans="1:3" x14ac:dyDescent="0.2">
      <c r="A478" s="40"/>
      <c r="B478" s="40"/>
      <c r="C478" s="40"/>
    </row>
    <row r="479" spans="1:3" x14ac:dyDescent="0.2">
      <c r="A479" s="40"/>
      <c r="B479" s="40"/>
      <c r="C479" s="40"/>
    </row>
    <row r="480" spans="1:3" x14ac:dyDescent="0.2">
      <c r="A480" s="40"/>
      <c r="B480" s="40"/>
      <c r="C480" s="40"/>
    </row>
    <row r="481" spans="1:3" x14ac:dyDescent="0.2">
      <c r="A481" s="40"/>
      <c r="B481" s="40"/>
      <c r="C481" s="40"/>
    </row>
    <row r="482" spans="1:3" x14ac:dyDescent="0.2">
      <c r="A482" s="40"/>
      <c r="B482" s="40"/>
      <c r="C482" s="40"/>
    </row>
    <row r="483" spans="1:3" x14ac:dyDescent="0.2">
      <c r="A483" s="40"/>
      <c r="B483" s="40"/>
      <c r="C483" s="40"/>
    </row>
    <row r="484" spans="1:3" x14ac:dyDescent="0.2">
      <c r="A484" s="40"/>
      <c r="B484" s="40"/>
      <c r="C484" s="40"/>
    </row>
    <row r="485" spans="1:3" x14ac:dyDescent="0.2">
      <c r="A485" s="40"/>
      <c r="B485" s="40"/>
      <c r="C485" s="40"/>
    </row>
    <row r="486" spans="1:3" x14ac:dyDescent="0.2">
      <c r="A486" s="40"/>
      <c r="B486" s="40"/>
      <c r="C486" s="40"/>
    </row>
    <row r="487" spans="1:3" x14ac:dyDescent="0.2">
      <c r="A487" s="40"/>
      <c r="B487" s="40"/>
      <c r="C487" s="40"/>
    </row>
    <row r="488" spans="1:3" x14ac:dyDescent="0.2">
      <c r="A488" s="40"/>
      <c r="B488" s="40"/>
      <c r="C488" s="40"/>
    </row>
    <row r="489" spans="1:3" x14ac:dyDescent="0.2">
      <c r="A489" s="40"/>
      <c r="B489" s="40"/>
      <c r="C489" s="40"/>
    </row>
    <row r="490" spans="1:3" x14ac:dyDescent="0.2">
      <c r="A490" s="40"/>
      <c r="B490" s="40"/>
      <c r="C490" s="40"/>
    </row>
    <row r="491" spans="1:3" x14ac:dyDescent="0.2">
      <c r="A491" s="40"/>
      <c r="B491" s="40"/>
      <c r="C491" s="40"/>
    </row>
    <row r="492" spans="1:3" x14ac:dyDescent="0.2">
      <c r="A492" s="40"/>
      <c r="B492" s="40"/>
      <c r="C492" s="40"/>
    </row>
    <row r="493" spans="1:3" x14ac:dyDescent="0.2">
      <c r="A493" s="40"/>
      <c r="B493" s="40"/>
      <c r="C493" s="40"/>
    </row>
    <row r="494" spans="1:3" x14ac:dyDescent="0.2">
      <c r="A494" s="40"/>
      <c r="B494" s="40"/>
      <c r="C494" s="40"/>
    </row>
    <row r="495" spans="1:3" x14ac:dyDescent="0.2">
      <c r="A495" s="40"/>
      <c r="B495" s="40"/>
      <c r="C495" s="40"/>
    </row>
    <row r="496" spans="1:3" x14ac:dyDescent="0.2">
      <c r="A496" s="40"/>
      <c r="B496" s="40"/>
      <c r="C496" s="40"/>
    </row>
    <row r="497" spans="1:3" x14ac:dyDescent="0.2">
      <c r="A497" s="40"/>
      <c r="B497" s="40"/>
      <c r="C497" s="40"/>
    </row>
    <row r="498" spans="1:3" x14ac:dyDescent="0.2">
      <c r="A498" s="40"/>
      <c r="B498" s="40"/>
      <c r="C498" s="40"/>
    </row>
    <row r="499" spans="1:3" x14ac:dyDescent="0.2">
      <c r="A499" s="40"/>
      <c r="B499" s="40"/>
      <c r="C499" s="40"/>
    </row>
    <row r="500" spans="1:3" x14ac:dyDescent="0.2">
      <c r="A500" s="40"/>
      <c r="B500" s="40"/>
      <c r="C500" s="40"/>
    </row>
    <row r="501" spans="1:3" x14ac:dyDescent="0.2">
      <c r="A501" s="40"/>
      <c r="B501" s="40"/>
      <c r="C501" s="40"/>
    </row>
    <row r="502" spans="1:3" x14ac:dyDescent="0.2">
      <c r="A502" s="40"/>
      <c r="B502" s="40"/>
      <c r="C502" s="40"/>
    </row>
    <row r="503" spans="1:3" x14ac:dyDescent="0.2">
      <c r="A503" s="40"/>
      <c r="B503" s="40"/>
      <c r="C503" s="40"/>
    </row>
    <row r="504" spans="1:3" x14ac:dyDescent="0.2">
      <c r="A504" s="40"/>
      <c r="B504" s="40"/>
      <c r="C504" s="40"/>
    </row>
    <row r="505" spans="1:3" x14ac:dyDescent="0.2">
      <c r="A505" s="40"/>
      <c r="B505" s="40"/>
      <c r="C505" s="40"/>
    </row>
    <row r="506" spans="1:3" x14ac:dyDescent="0.2">
      <c r="A506" s="40"/>
      <c r="B506" s="40"/>
      <c r="C506" s="40"/>
    </row>
    <row r="507" spans="1:3" x14ac:dyDescent="0.2">
      <c r="A507" s="40"/>
      <c r="B507" s="40"/>
      <c r="C507" s="40"/>
    </row>
    <row r="508" spans="1:3" x14ac:dyDescent="0.2">
      <c r="A508" s="40"/>
      <c r="B508" s="40"/>
      <c r="C508" s="40"/>
    </row>
    <row r="509" spans="1:3" x14ac:dyDescent="0.2">
      <c r="A509" s="40"/>
      <c r="B509" s="40"/>
      <c r="C509" s="40"/>
    </row>
    <row r="510" spans="1:3" x14ac:dyDescent="0.2">
      <c r="A510" s="40"/>
      <c r="B510" s="40"/>
      <c r="C510" s="40"/>
    </row>
    <row r="511" spans="1:3" x14ac:dyDescent="0.2">
      <c r="A511" s="40"/>
      <c r="B511" s="40"/>
      <c r="C511" s="40"/>
    </row>
    <row r="512" spans="1:3" x14ac:dyDescent="0.2">
      <c r="A512" s="40"/>
      <c r="B512" s="40"/>
      <c r="C512" s="40"/>
    </row>
    <row r="513" spans="1:3" x14ac:dyDescent="0.2">
      <c r="A513" s="40"/>
      <c r="B513" s="40"/>
      <c r="C513" s="40"/>
    </row>
    <row r="514" spans="1:3" x14ac:dyDescent="0.2">
      <c r="A514" s="40"/>
      <c r="B514" s="40"/>
      <c r="C514" s="40"/>
    </row>
    <row r="515" spans="1:3" x14ac:dyDescent="0.2">
      <c r="A515" s="40"/>
      <c r="B515" s="40"/>
      <c r="C515" s="40"/>
    </row>
    <row r="516" spans="1:3" x14ac:dyDescent="0.2">
      <c r="A516" s="40"/>
      <c r="B516" s="40"/>
      <c r="C516" s="40"/>
    </row>
    <row r="517" spans="1:3" x14ac:dyDescent="0.2">
      <c r="A517" s="40"/>
      <c r="B517" s="40"/>
      <c r="C517" s="40"/>
    </row>
    <row r="518" spans="1:3" x14ac:dyDescent="0.2">
      <c r="A518" s="40"/>
      <c r="B518" s="40"/>
      <c r="C518" s="40"/>
    </row>
    <row r="519" spans="1:3" x14ac:dyDescent="0.2">
      <c r="A519" s="40"/>
      <c r="B519" s="40"/>
      <c r="C519" s="40"/>
    </row>
    <row r="520" spans="1:3" x14ac:dyDescent="0.2">
      <c r="A520" s="40"/>
      <c r="B520" s="40"/>
      <c r="C520" s="40"/>
    </row>
    <row r="521" spans="1:3" x14ac:dyDescent="0.2">
      <c r="A521" s="40"/>
      <c r="B521" s="40"/>
      <c r="C521" s="40"/>
    </row>
    <row r="522" spans="1:3" x14ac:dyDescent="0.2">
      <c r="A522" s="40"/>
      <c r="B522" s="40"/>
      <c r="C522" s="40"/>
    </row>
    <row r="523" spans="1:3" x14ac:dyDescent="0.2">
      <c r="A523" s="40"/>
      <c r="B523" s="40"/>
      <c r="C523" s="40"/>
    </row>
    <row r="524" spans="1:3" x14ac:dyDescent="0.2">
      <c r="A524" s="40"/>
      <c r="B524" s="40"/>
      <c r="C524" s="40"/>
    </row>
    <row r="525" spans="1:3" x14ac:dyDescent="0.2">
      <c r="A525" s="40"/>
      <c r="B525" s="40"/>
      <c r="C525" s="40"/>
    </row>
    <row r="526" spans="1:3" x14ac:dyDescent="0.2">
      <c r="A526" s="40"/>
      <c r="B526" s="40"/>
      <c r="C526" s="40"/>
    </row>
    <row r="527" spans="1:3" x14ac:dyDescent="0.2">
      <c r="A527" s="40"/>
      <c r="B527" s="40"/>
      <c r="C527" s="40"/>
    </row>
    <row r="528" spans="1:3" x14ac:dyDescent="0.2">
      <c r="A528" s="40"/>
      <c r="B528" s="40"/>
      <c r="C528" s="40"/>
    </row>
    <row r="529" spans="1:3" x14ac:dyDescent="0.2">
      <c r="A529" s="40"/>
      <c r="B529" s="40"/>
      <c r="C529" s="40"/>
    </row>
    <row r="530" spans="1:3" x14ac:dyDescent="0.2">
      <c r="A530" s="40"/>
      <c r="B530" s="40"/>
      <c r="C530" s="40"/>
    </row>
    <row r="531" spans="1:3" x14ac:dyDescent="0.2">
      <c r="A531" s="40"/>
      <c r="B531" s="40"/>
      <c r="C531" s="40"/>
    </row>
    <row r="532" spans="1:3" x14ac:dyDescent="0.2">
      <c r="A532" s="40"/>
      <c r="B532" s="40"/>
      <c r="C532" s="40"/>
    </row>
    <row r="533" spans="1:3" x14ac:dyDescent="0.2">
      <c r="A533" s="40"/>
      <c r="B533" s="40"/>
      <c r="C533" s="40"/>
    </row>
    <row r="534" spans="1:3" x14ac:dyDescent="0.2">
      <c r="A534" s="40"/>
      <c r="B534" s="40"/>
      <c r="C534" s="40"/>
    </row>
    <row r="535" spans="1:3" x14ac:dyDescent="0.2">
      <c r="A535" s="40"/>
      <c r="B535" s="40"/>
      <c r="C535" s="40"/>
    </row>
    <row r="536" spans="1:3" x14ac:dyDescent="0.2">
      <c r="A536" s="40"/>
      <c r="B536" s="40"/>
      <c r="C536" s="40"/>
    </row>
    <row r="537" spans="1:3" x14ac:dyDescent="0.2">
      <c r="A537" s="40"/>
      <c r="B537" s="40"/>
      <c r="C537" s="40"/>
    </row>
    <row r="538" spans="1:3" x14ac:dyDescent="0.2">
      <c r="A538" s="40"/>
      <c r="B538" s="40"/>
      <c r="C538" s="40"/>
    </row>
    <row r="539" spans="1:3" x14ac:dyDescent="0.2">
      <c r="A539" s="40"/>
      <c r="B539" s="40"/>
      <c r="C539" s="40"/>
    </row>
    <row r="540" spans="1:3" x14ac:dyDescent="0.2">
      <c r="A540" s="40"/>
      <c r="B540" s="40"/>
      <c r="C540" s="40"/>
    </row>
    <row r="541" spans="1:3" x14ac:dyDescent="0.2">
      <c r="A541" s="40"/>
      <c r="B541" s="40"/>
      <c r="C541" s="40"/>
    </row>
    <row r="542" spans="1:3" x14ac:dyDescent="0.2">
      <c r="A542" s="40"/>
      <c r="B542" s="40"/>
      <c r="C542" s="40"/>
    </row>
    <row r="543" spans="1:3" x14ac:dyDescent="0.2">
      <c r="A543" s="40"/>
      <c r="B543" s="40"/>
      <c r="C543" s="40"/>
    </row>
    <row r="544" spans="1:3" x14ac:dyDescent="0.2">
      <c r="A544" s="40"/>
      <c r="B544" s="40"/>
      <c r="C544" s="40"/>
    </row>
    <row r="545" spans="1:3" x14ac:dyDescent="0.2">
      <c r="A545" s="40"/>
      <c r="B545" s="40"/>
      <c r="C545" s="40"/>
    </row>
    <row r="546" spans="1:3" x14ac:dyDescent="0.2">
      <c r="A546" s="40"/>
      <c r="B546" s="40"/>
      <c r="C546" s="40"/>
    </row>
    <row r="547" spans="1:3" x14ac:dyDescent="0.2">
      <c r="A547" s="40"/>
      <c r="B547" s="40"/>
      <c r="C547" s="40"/>
    </row>
    <row r="548" spans="1:3" x14ac:dyDescent="0.2">
      <c r="A548" s="40"/>
      <c r="B548" s="40"/>
      <c r="C548" s="40"/>
    </row>
    <row r="549" spans="1:3" x14ac:dyDescent="0.2">
      <c r="A549" s="40"/>
      <c r="B549" s="40"/>
      <c r="C549" s="40"/>
    </row>
    <row r="550" spans="1:3" x14ac:dyDescent="0.2">
      <c r="A550" s="40"/>
      <c r="B550" s="40"/>
      <c r="C550" s="40"/>
    </row>
    <row r="551" spans="1:3" x14ac:dyDescent="0.2">
      <c r="A551" s="40"/>
      <c r="B551" s="40"/>
      <c r="C551" s="40"/>
    </row>
    <row r="552" spans="1:3" x14ac:dyDescent="0.2">
      <c r="A552" s="40"/>
      <c r="B552" s="40"/>
      <c r="C552" s="40"/>
    </row>
    <row r="553" spans="1:3" x14ac:dyDescent="0.2">
      <c r="A553" s="40"/>
      <c r="B553" s="40"/>
      <c r="C553" s="40"/>
    </row>
    <row r="554" spans="1:3" x14ac:dyDescent="0.2">
      <c r="A554" s="40"/>
      <c r="B554" s="40"/>
      <c r="C554" s="40"/>
    </row>
    <row r="555" spans="1:3" x14ac:dyDescent="0.2">
      <c r="A555" s="40"/>
      <c r="B555" s="40"/>
      <c r="C555" s="40"/>
    </row>
    <row r="556" spans="1:3" x14ac:dyDescent="0.2">
      <c r="A556" s="40"/>
      <c r="B556" s="40"/>
      <c r="C556" s="40"/>
    </row>
    <row r="557" spans="1:3" x14ac:dyDescent="0.2">
      <c r="A557" s="40"/>
      <c r="B557" s="40"/>
      <c r="C557" s="40"/>
    </row>
    <row r="558" spans="1:3" x14ac:dyDescent="0.2">
      <c r="A558" s="40"/>
      <c r="B558" s="40"/>
      <c r="C558" s="40"/>
    </row>
    <row r="559" spans="1:3" x14ac:dyDescent="0.2">
      <c r="A559" s="40"/>
      <c r="B559" s="40"/>
      <c r="C559" s="40"/>
    </row>
    <row r="560" spans="1:3" x14ac:dyDescent="0.2">
      <c r="A560" s="40"/>
      <c r="B560" s="40"/>
      <c r="C560" s="40"/>
    </row>
    <row r="561" spans="1:3" x14ac:dyDescent="0.2">
      <c r="A561" s="40"/>
      <c r="B561" s="40"/>
      <c r="C561" s="40"/>
    </row>
    <row r="562" spans="1:3" x14ac:dyDescent="0.2">
      <c r="A562" s="40"/>
      <c r="B562" s="40"/>
      <c r="C562" s="40"/>
    </row>
    <row r="563" spans="1:3" x14ac:dyDescent="0.2">
      <c r="A563" s="40"/>
      <c r="B563" s="40"/>
      <c r="C563" s="40"/>
    </row>
    <row r="564" spans="1:3" x14ac:dyDescent="0.2">
      <c r="A564" s="40"/>
      <c r="B564" s="40"/>
      <c r="C564" s="40"/>
    </row>
    <row r="565" spans="1:3" x14ac:dyDescent="0.2">
      <c r="A565" s="40"/>
      <c r="B565" s="40"/>
      <c r="C565" s="40"/>
    </row>
    <row r="566" spans="1:3" x14ac:dyDescent="0.2">
      <c r="A566" s="40"/>
      <c r="B566" s="40"/>
      <c r="C566" s="40"/>
    </row>
    <row r="567" spans="1:3" x14ac:dyDescent="0.2">
      <c r="A567" s="40"/>
      <c r="B567" s="40"/>
      <c r="C567" s="40"/>
    </row>
    <row r="568" spans="1:3" x14ac:dyDescent="0.2">
      <c r="A568" s="40"/>
      <c r="B568" s="40"/>
      <c r="C568" s="40"/>
    </row>
    <row r="569" spans="1:3" x14ac:dyDescent="0.2">
      <c r="A569" s="40"/>
      <c r="B569" s="40"/>
      <c r="C569" s="40"/>
    </row>
    <row r="570" spans="1:3" x14ac:dyDescent="0.2">
      <c r="A570" s="40"/>
      <c r="B570" s="40"/>
      <c r="C570" s="40"/>
    </row>
    <row r="571" spans="1:3" x14ac:dyDescent="0.2">
      <c r="A571" s="40"/>
      <c r="B571" s="40"/>
      <c r="C571" s="40"/>
    </row>
    <row r="572" spans="1:3" x14ac:dyDescent="0.2">
      <c r="A572" s="40"/>
      <c r="B572" s="40"/>
      <c r="C572" s="40"/>
    </row>
    <row r="573" spans="1:3" x14ac:dyDescent="0.2">
      <c r="A573" s="40"/>
      <c r="B573" s="40"/>
      <c r="C573" s="40"/>
    </row>
    <row r="574" spans="1:3" x14ac:dyDescent="0.2">
      <c r="A574" s="40"/>
      <c r="B574" s="40"/>
      <c r="C574" s="40"/>
    </row>
    <row r="575" spans="1:3" x14ac:dyDescent="0.2">
      <c r="A575" s="40"/>
      <c r="B575" s="40"/>
      <c r="C575" s="40"/>
    </row>
    <row r="576" spans="1:3" x14ac:dyDescent="0.2">
      <c r="A576" s="40"/>
      <c r="B576" s="40"/>
      <c r="C576" s="40"/>
    </row>
    <row r="577" spans="1:3" x14ac:dyDescent="0.2">
      <c r="A577" s="40"/>
      <c r="B577" s="40"/>
      <c r="C577" s="40"/>
    </row>
    <row r="578" spans="1:3" x14ac:dyDescent="0.2">
      <c r="A578" s="40"/>
      <c r="B578" s="40"/>
      <c r="C578" s="40"/>
    </row>
    <row r="579" spans="1:3" x14ac:dyDescent="0.2">
      <c r="A579" s="40"/>
      <c r="B579" s="40"/>
      <c r="C579" s="40"/>
    </row>
    <row r="580" spans="1:3" x14ac:dyDescent="0.2">
      <c r="A580" s="40"/>
      <c r="B580" s="40"/>
      <c r="C580" s="40"/>
    </row>
    <row r="581" spans="1:3" x14ac:dyDescent="0.2">
      <c r="A581" s="40"/>
      <c r="B581" s="40"/>
      <c r="C581" s="40"/>
    </row>
    <row r="582" spans="1:3" x14ac:dyDescent="0.2">
      <c r="A582" s="40"/>
      <c r="B582" s="40"/>
      <c r="C582" s="40"/>
    </row>
    <row r="583" spans="1:3" x14ac:dyDescent="0.2">
      <c r="A583" s="40"/>
      <c r="B583" s="40"/>
      <c r="C583" s="40"/>
    </row>
    <row r="584" spans="1:3" x14ac:dyDescent="0.2">
      <c r="A584" s="40"/>
      <c r="B584" s="40"/>
      <c r="C584" s="40"/>
    </row>
    <row r="585" spans="1:3" x14ac:dyDescent="0.2">
      <c r="A585" s="40"/>
      <c r="B585" s="40"/>
      <c r="C585" s="40"/>
    </row>
    <row r="586" spans="1:3" x14ac:dyDescent="0.2">
      <c r="A586" s="40"/>
      <c r="B586" s="40"/>
      <c r="C586" s="40"/>
    </row>
    <row r="587" spans="1:3" x14ac:dyDescent="0.2">
      <c r="A587" s="40"/>
      <c r="B587" s="40"/>
      <c r="C587" s="40"/>
    </row>
    <row r="588" spans="1:3" x14ac:dyDescent="0.2">
      <c r="A588" s="40"/>
      <c r="B588" s="40"/>
      <c r="C588" s="40"/>
    </row>
    <row r="589" spans="1:3" x14ac:dyDescent="0.2">
      <c r="A589" s="40"/>
      <c r="B589" s="40"/>
      <c r="C589" s="40"/>
    </row>
    <row r="590" spans="1:3" x14ac:dyDescent="0.2">
      <c r="A590" s="40"/>
      <c r="B590" s="40"/>
      <c r="C590" s="40"/>
    </row>
    <row r="591" spans="1:3" x14ac:dyDescent="0.2">
      <c r="A591" s="40"/>
      <c r="B591" s="40"/>
      <c r="C591" s="40"/>
    </row>
    <row r="592" spans="1:3" x14ac:dyDescent="0.2">
      <c r="A592" s="40"/>
      <c r="B592" s="40"/>
      <c r="C592" s="40"/>
    </row>
    <row r="593" spans="1:3" x14ac:dyDescent="0.2">
      <c r="A593" s="40"/>
      <c r="B593" s="40"/>
      <c r="C593" s="40"/>
    </row>
    <row r="594" spans="1:3" x14ac:dyDescent="0.2">
      <c r="A594" s="40"/>
      <c r="B594" s="40"/>
      <c r="C594" s="40"/>
    </row>
    <row r="595" spans="1:3" x14ac:dyDescent="0.2">
      <c r="A595" s="40"/>
      <c r="B595" s="40"/>
      <c r="C595" s="40"/>
    </row>
    <row r="596" spans="1:3" x14ac:dyDescent="0.2">
      <c r="A596" s="40"/>
      <c r="B596" s="40"/>
      <c r="C596" s="40"/>
    </row>
    <row r="597" spans="1:3" x14ac:dyDescent="0.2">
      <c r="A597" s="40"/>
      <c r="B597" s="40"/>
      <c r="C597" s="40"/>
    </row>
    <row r="598" spans="1:3" x14ac:dyDescent="0.2">
      <c r="A598" s="40"/>
      <c r="B598" s="40"/>
      <c r="C598" s="40"/>
    </row>
    <row r="599" spans="1:3" x14ac:dyDescent="0.2">
      <c r="A599" s="40"/>
      <c r="B599" s="40"/>
      <c r="C599" s="40"/>
    </row>
    <row r="600" spans="1:3" x14ac:dyDescent="0.2">
      <c r="A600" s="40"/>
      <c r="B600" s="40"/>
      <c r="C600" s="40"/>
    </row>
    <row r="601" spans="1:3" x14ac:dyDescent="0.2">
      <c r="A601" s="40"/>
      <c r="B601" s="40"/>
      <c r="C601" s="40"/>
    </row>
    <row r="602" spans="1:3" x14ac:dyDescent="0.2">
      <c r="A602" s="40"/>
      <c r="B602" s="40"/>
      <c r="C602" s="40"/>
    </row>
    <row r="603" spans="1:3" x14ac:dyDescent="0.2">
      <c r="A603" s="40"/>
      <c r="B603" s="40"/>
      <c r="C603" s="40"/>
    </row>
    <row r="604" spans="1:3" x14ac:dyDescent="0.2">
      <c r="A604" s="40"/>
      <c r="B604" s="40"/>
      <c r="C604" s="40"/>
    </row>
    <row r="605" spans="1:3" x14ac:dyDescent="0.2">
      <c r="A605" s="40"/>
      <c r="B605" s="40"/>
      <c r="C605" s="40"/>
    </row>
    <row r="606" spans="1:3" x14ac:dyDescent="0.2">
      <c r="A606" s="40"/>
      <c r="B606" s="40"/>
      <c r="C606" s="40"/>
    </row>
    <row r="607" spans="1:3" x14ac:dyDescent="0.2">
      <c r="A607" s="40"/>
      <c r="B607" s="40"/>
      <c r="C607" s="40"/>
    </row>
    <row r="608" spans="1:3" x14ac:dyDescent="0.2">
      <c r="A608" s="40"/>
      <c r="B608" s="40"/>
      <c r="C608" s="40"/>
    </row>
    <row r="609" spans="1:3" x14ac:dyDescent="0.2">
      <c r="A609" s="40"/>
      <c r="B609" s="40"/>
      <c r="C609" s="40"/>
    </row>
    <row r="610" spans="1:3" x14ac:dyDescent="0.2">
      <c r="A610" s="40"/>
      <c r="B610" s="40"/>
      <c r="C610" s="40"/>
    </row>
    <row r="611" spans="1:3" x14ac:dyDescent="0.2">
      <c r="A611" s="40"/>
      <c r="B611" s="40"/>
      <c r="C611" s="40"/>
    </row>
    <row r="612" spans="1:3" x14ac:dyDescent="0.2">
      <c r="A612" s="40"/>
      <c r="B612" s="40"/>
      <c r="C612" s="40"/>
    </row>
    <row r="613" spans="1:3" x14ac:dyDescent="0.2">
      <c r="A613" s="40"/>
      <c r="B613" s="40"/>
      <c r="C613" s="40"/>
    </row>
    <row r="614" spans="1:3" x14ac:dyDescent="0.2">
      <c r="A614" s="40"/>
      <c r="B614" s="40"/>
      <c r="C614" s="40"/>
    </row>
    <row r="615" spans="1:3" x14ac:dyDescent="0.2">
      <c r="A615" s="40"/>
      <c r="B615" s="40"/>
      <c r="C615" s="40"/>
    </row>
    <row r="616" spans="1:3" x14ac:dyDescent="0.2">
      <c r="A616" s="40"/>
      <c r="B616" s="40"/>
      <c r="C616" s="40"/>
    </row>
    <row r="617" spans="1:3" x14ac:dyDescent="0.2">
      <c r="A617" s="40"/>
      <c r="B617" s="40"/>
      <c r="C617" s="40"/>
    </row>
    <row r="618" spans="1:3" x14ac:dyDescent="0.2">
      <c r="A618" s="40"/>
      <c r="B618" s="40"/>
      <c r="C618" s="40"/>
    </row>
    <row r="619" spans="1:3" x14ac:dyDescent="0.2">
      <c r="A619" s="40"/>
      <c r="B619" s="40"/>
      <c r="C619" s="40"/>
    </row>
    <row r="620" spans="1:3" x14ac:dyDescent="0.2">
      <c r="A620" s="40"/>
      <c r="B620" s="40"/>
      <c r="C620" s="40"/>
    </row>
    <row r="621" spans="1:3" x14ac:dyDescent="0.2">
      <c r="A621" s="40"/>
      <c r="B621" s="40"/>
      <c r="C621" s="40"/>
    </row>
    <row r="622" spans="1:3" x14ac:dyDescent="0.2">
      <c r="A622" s="40"/>
      <c r="B622" s="40"/>
      <c r="C622" s="40"/>
    </row>
    <row r="623" spans="1:3" x14ac:dyDescent="0.2">
      <c r="A623" s="40"/>
      <c r="B623" s="40"/>
      <c r="C623" s="40"/>
    </row>
    <row r="624" spans="1:3" x14ac:dyDescent="0.2">
      <c r="A624" s="40"/>
      <c r="B624" s="40"/>
      <c r="C624" s="40"/>
    </row>
    <row r="625" spans="1:3" x14ac:dyDescent="0.2">
      <c r="A625" s="40"/>
      <c r="B625" s="40"/>
      <c r="C625" s="40"/>
    </row>
    <row r="626" spans="1:3" x14ac:dyDescent="0.2">
      <c r="A626" s="40"/>
      <c r="B626" s="40"/>
      <c r="C626" s="40"/>
    </row>
    <row r="627" spans="1:3" x14ac:dyDescent="0.2">
      <c r="A627" s="40"/>
      <c r="B627" s="40"/>
      <c r="C627" s="40"/>
    </row>
    <row r="628" spans="1:3" x14ac:dyDescent="0.2">
      <c r="A628" s="40"/>
      <c r="B628" s="40"/>
      <c r="C628" s="40"/>
    </row>
    <row r="629" spans="1:3" x14ac:dyDescent="0.2">
      <c r="A629" s="40"/>
      <c r="B629" s="40"/>
      <c r="C629" s="40"/>
    </row>
    <row r="630" spans="1:3" x14ac:dyDescent="0.2">
      <c r="A630" s="40"/>
      <c r="B630" s="40"/>
      <c r="C630" s="40"/>
    </row>
    <row r="631" spans="1:3" x14ac:dyDescent="0.2">
      <c r="A631" s="40"/>
      <c r="B631" s="40"/>
      <c r="C631" s="40"/>
    </row>
    <row r="632" spans="1:3" x14ac:dyDescent="0.2">
      <c r="A632" s="40"/>
      <c r="B632" s="40"/>
      <c r="C632" s="40"/>
    </row>
    <row r="633" spans="1:3" x14ac:dyDescent="0.2">
      <c r="A633" s="40"/>
      <c r="B633" s="40"/>
      <c r="C633" s="40"/>
    </row>
    <row r="634" spans="1:3" x14ac:dyDescent="0.2">
      <c r="A634" s="40"/>
      <c r="B634" s="40"/>
      <c r="C634" s="40"/>
    </row>
    <row r="635" spans="1:3" x14ac:dyDescent="0.2">
      <c r="A635" s="40"/>
      <c r="B635" s="40"/>
      <c r="C635" s="40"/>
    </row>
    <row r="636" spans="1:3" x14ac:dyDescent="0.2">
      <c r="A636" s="40"/>
      <c r="B636" s="40"/>
      <c r="C636" s="40"/>
    </row>
    <row r="637" spans="1:3" x14ac:dyDescent="0.2">
      <c r="A637" s="40"/>
      <c r="B637" s="40"/>
      <c r="C637" s="40"/>
    </row>
    <row r="638" spans="1:3" x14ac:dyDescent="0.2">
      <c r="A638" s="40"/>
      <c r="B638" s="40"/>
      <c r="C638" s="40"/>
    </row>
    <row r="639" spans="1:3" x14ac:dyDescent="0.2">
      <c r="A639" s="40"/>
      <c r="B639" s="40"/>
      <c r="C639" s="40"/>
    </row>
    <row r="640" spans="1:3" x14ac:dyDescent="0.2">
      <c r="A640" s="40"/>
      <c r="B640" s="40"/>
      <c r="C640" s="40"/>
    </row>
    <row r="641" spans="1:3" x14ac:dyDescent="0.2">
      <c r="A641" s="40"/>
      <c r="B641" s="40"/>
      <c r="C641" s="40"/>
    </row>
    <row r="642" spans="1:3" x14ac:dyDescent="0.2">
      <c r="A642" s="40"/>
      <c r="B642" s="40"/>
      <c r="C642" s="40"/>
    </row>
    <row r="643" spans="1:3" x14ac:dyDescent="0.2">
      <c r="A643" s="40"/>
      <c r="B643" s="40"/>
      <c r="C643" s="40"/>
    </row>
    <row r="644" spans="1:3" x14ac:dyDescent="0.2">
      <c r="A644" s="40"/>
      <c r="B644" s="40"/>
      <c r="C644" s="40"/>
    </row>
    <row r="645" spans="1:3" x14ac:dyDescent="0.2">
      <c r="A645" s="40"/>
      <c r="B645" s="40"/>
      <c r="C645" s="40"/>
    </row>
    <row r="646" spans="1:3" x14ac:dyDescent="0.2">
      <c r="A646" s="40"/>
      <c r="B646" s="40"/>
      <c r="C646" s="40"/>
    </row>
    <row r="647" spans="1:3" x14ac:dyDescent="0.2">
      <c r="A647" s="40"/>
      <c r="B647" s="40"/>
      <c r="C647" s="40"/>
    </row>
    <row r="648" spans="1:3" x14ac:dyDescent="0.2">
      <c r="A648" s="40"/>
      <c r="B648" s="40"/>
      <c r="C648" s="40"/>
    </row>
    <row r="649" spans="1:3" x14ac:dyDescent="0.2">
      <c r="A649" s="40"/>
      <c r="B649" s="40"/>
      <c r="C649" s="40"/>
    </row>
    <row r="650" spans="1:3" x14ac:dyDescent="0.2">
      <c r="A650" s="40"/>
      <c r="B650" s="40"/>
      <c r="C650" s="40"/>
    </row>
    <row r="651" spans="1:3" x14ac:dyDescent="0.2">
      <c r="A651" s="40"/>
      <c r="B651" s="40"/>
      <c r="C651" s="40"/>
    </row>
    <row r="652" spans="1:3" x14ac:dyDescent="0.2">
      <c r="A652" s="40"/>
      <c r="B652" s="40"/>
      <c r="C652" s="40"/>
    </row>
    <row r="653" spans="1:3" x14ac:dyDescent="0.2">
      <c r="A653" s="40"/>
      <c r="B653" s="40"/>
      <c r="C653" s="40"/>
    </row>
    <row r="654" spans="1:3" x14ac:dyDescent="0.2">
      <c r="A654" s="40"/>
      <c r="B654" s="40"/>
      <c r="C654" s="40"/>
    </row>
    <row r="655" spans="1:3" x14ac:dyDescent="0.2">
      <c r="A655" s="40"/>
      <c r="B655" s="40"/>
      <c r="C655" s="40"/>
    </row>
    <row r="656" spans="1:3" x14ac:dyDescent="0.2">
      <c r="A656" s="40"/>
      <c r="B656" s="40"/>
      <c r="C656" s="40"/>
    </row>
    <row r="657" spans="1:3" x14ac:dyDescent="0.2">
      <c r="A657" s="40"/>
      <c r="B657" s="40"/>
      <c r="C657" s="40"/>
    </row>
    <row r="658" spans="1:3" x14ac:dyDescent="0.2">
      <c r="A658" s="40"/>
      <c r="B658" s="40"/>
      <c r="C658" s="40"/>
    </row>
    <row r="659" spans="1:3" x14ac:dyDescent="0.2">
      <c r="A659" s="40"/>
      <c r="B659" s="40"/>
      <c r="C659" s="40"/>
    </row>
    <row r="660" spans="1:3" x14ac:dyDescent="0.2">
      <c r="A660" s="40"/>
      <c r="B660" s="40"/>
      <c r="C660" s="40"/>
    </row>
    <row r="661" spans="1:3" x14ac:dyDescent="0.2">
      <c r="A661" s="40"/>
      <c r="B661" s="40"/>
      <c r="C661" s="40"/>
    </row>
    <row r="662" spans="1:3" x14ac:dyDescent="0.2">
      <c r="A662" s="40"/>
      <c r="B662" s="40"/>
      <c r="C662" s="40"/>
    </row>
    <row r="663" spans="1:3" x14ac:dyDescent="0.2">
      <c r="A663" s="40"/>
      <c r="B663" s="40"/>
      <c r="C663" s="40"/>
    </row>
    <row r="664" spans="1:3" x14ac:dyDescent="0.2">
      <c r="A664" s="40"/>
      <c r="B664" s="40"/>
      <c r="C664" s="40"/>
    </row>
    <row r="665" spans="1:3" x14ac:dyDescent="0.2">
      <c r="A665" s="40"/>
      <c r="B665" s="40"/>
      <c r="C665" s="40"/>
    </row>
    <row r="666" spans="1:3" x14ac:dyDescent="0.2">
      <c r="A666" s="40"/>
      <c r="B666" s="40"/>
      <c r="C666" s="40"/>
    </row>
    <row r="667" spans="1:3" x14ac:dyDescent="0.2">
      <c r="A667" s="40"/>
      <c r="B667" s="40"/>
      <c r="C667" s="40"/>
    </row>
    <row r="668" spans="1:3" x14ac:dyDescent="0.2">
      <c r="A668" s="40"/>
      <c r="B668" s="40"/>
      <c r="C668" s="40"/>
    </row>
    <row r="669" spans="1:3" x14ac:dyDescent="0.2">
      <c r="A669" s="40"/>
      <c r="B669" s="40"/>
      <c r="C669" s="40"/>
    </row>
    <row r="670" spans="1:3" x14ac:dyDescent="0.2">
      <c r="A670" s="40"/>
      <c r="B670" s="40"/>
      <c r="C670" s="40"/>
    </row>
    <row r="671" spans="1:3" x14ac:dyDescent="0.2">
      <c r="A671" s="40"/>
      <c r="B671" s="40"/>
      <c r="C671" s="40"/>
    </row>
    <row r="672" spans="1:3" x14ac:dyDescent="0.2">
      <c r="A672" s="40"/>
      <c r="B672" s="40"/>
      <c r="C672" s="40"/>
    </row>
    <row r="673" spans="1:3" x14ac:dyDescent="0.2">
      <c r="A673" s="40"/>
      <c r="B673" s="40"/>
      <c r="C673" s="40"/>
    </row>
    <row r="674" spans="1:3" x14ac:dyDescent="0.2">
      <c r="A674" s="40"/>
      <c r="B674" s="40"/>
      <c r="C674" s="40"/>
    </row>
    <row r="675" spans="1:3" x14ac:dyDescent="0.2">
      <c r="A675" s="40"/>
      <c r="B675" s="40"/>
      <c r="C675" s="40"/>
    </row>
    <row r="676" spans="1:3" x14ac:dyDescent="0.2">
      <c r="A676" s="40"/>
      <c r="B676" s="40"/>
      <c r="C676" s="40"/>
    </row>
    <row r="677" spans="1:3" x14ac:dyDescent="0.2">
      <c r="A677" s="40"/>
      <c r="B677" s="40"/>
      <c r="C677" s="40"/>
    </row>
    <row r="678" spans="1:3" x14ac:dyDescent="0.2">
      <c r="A678" s="40"/>
      <c r="B678" s="40"/>
      <c r="C678" s="40"/>
    </row>
    <row r="679" spans="1:3" x14ac:dyDescent="0.2">
      <c r="A679" s="40"/>
      <c r="B679" s="40"/>
      <c r="C679" s="40"/>
    </row>
    <row r="680" spans="1:3" x14ac:dyDescent="0.2">
      <c r="A680" s="40"/>
      <c r="B680" s="40"/>
      <c r="C680" s="40"/>
    </row>
    <row r="681" spans="1:3" x14ac:dyDescent="0.2">
      <c r="A681" s="40"/>
      <c r="B681" s="40"/>
      <c r="C681" s="40"/>
    </row>
    <row r="682" spans="1:3" x14ac:dyDescent="0.2">
      <c r="A682" s="40"/>
      <c r="B682" s="40"/>
      <c r="C682" s="40"/>
    </row>
    <row r="683" spans="1:3" x14ac:dyDescent="0.2">
      <c r="A683" s="40"/>
      <c r="B683" s="40"/>
      <c r="C683" s="40"/>
    </row>
    <row r="684" spans="1:3" x14ac:dyDescent="0.2">
      <c r="A684" s="40"/>
      <c r="B684" s="40"/>
      <c r="C684" s="40"/>
    </row>
    <row r="685" spans="1:3" x14ac:dyDescent="0.2">
      <c r="A685" s="40"/>
      <c r="B685" s="40"/>
      <c r="C685" s="40"/>
    </row>
    <row r="686" spans="1:3" x14ac:dyDescent="0.2">
      <c r="A686" s="40"/>
      <c r="B686" s="40"/>
      <c r="C686" s="40"/>
    </row>
    <row r="687" spans="1:3" x14ac:dyDescent="0.2">
      <c r="A687" s="40"/>
      <c r="B687" s="40"/>
      <c r="C687" s="40"/>
    </row>
    <row r="688" spans="1:3" x14ac:dyDescent="0.2">
      <c r="A688" s="40"/>
      <c r="B688" s="40"/>
      <c r="C688" s="40"/>
    </row>
    <row r="689" spans="1:3" x14ac:dyDescent="0.2">
      <c r="A689" s="40"/>
      <c r="B689" s="40"/>
      <c r="C689" s="40"/>
    </row>
    <row r="690" spans="1:3" x14ac:dyDescent="0.2">
      <c r="A690" s="40"/>
      <c r="B690" s="40"/>
      <c r="C690" s="40"/>
    </row>
    <row r="691" spans="1:3" x14ac:dyDescent="0.2">
      <c r="A691" s="40"/>
      <c r="B691" s="40"/>
      <c r="C691" s="40"/>
    </row>
    <row r="692" spans="1:3" x14ac:dyDescent="0.2">
      <c r="A692" s="40"/>
      <c r="B692" s="40"/>
      <c r="C692" s="40"/>
    </row>
    <row r="693" spans="1:3" x14ac:dyDescent="0.2">
      <c r="A693" s="40"/>
      <c r="B693" s="40"/>
      <c r="C693" s="40"/>
    </row>
    <row r="694" spans="1:3" x14ac:dyDescent="0.2">
      <c r="A694" s="40"/>
      <c r="B694" s="40"/>
      <c r="C694" s="40"/>
    </row>
    <row r="695" spans="1:3" x14ac:dyDescent="0.2">
      <c r="A695" s="40"/>
      <c r="B695" s="40"/>
      <c r="C695" s="40"/>
    </row>
    <row r="696" spans="1:3" x14ac:dyDescent="0.2">
      <c r="A696" s="40"/>
      <c r="B696" s="40"/>
      <c r="C696" s="40"/>
    </row>
    <row r="697" spans="1:3" x14ac:dyDescent="0.2">
      <c r="A697" s="40"/>
      <c r="B697" s="40"/>
      <c r="C697" s="40"/>
    </row>
    <row r="698" spans="1:3" x14ac:dyDescent="0.2">
      <c r="A698" s="40"/>
      <c r="B698" s="40"/>
      <c r="C698" s="40"/>
    </row>
    <row r="699" spans="1:3" x14ac:dyDescent="0.2">
      <c r="A699" s="40"/>
      <c r="B699" s="40"/>
      <c r="C699" s="40"/>
    </row>
    <row r="700" spans="1:3" x14ac:dyDescent="0.2">
      <c r="A700" s="40"/>
      <c r="B700" s="40"/>
      <c r="C700" s="40"/>
    </row>
    <row r="701" spans="1:3" x14ac:dyDescent="0.2">
      <c r="A701" s="40"/>
      <c r="B701" s="40"/>
      <c r="C701" s="40"/>
    </row>
    <row r="702" spans="1:3" x14ac:dyDescent="0.2">
      <c r="A702" s="40"/>
      <c r="B702" s="40"/>
      <c r="C702" s="40"/>
    </row>
    <row r="703" spans="1:3" x14ac:dyDescent="0.2">
      <c r="A703" s="40"/>
      <c r="B703" s="40"/>
      <c r="C703" s="40"/>
    </row>
    <row r="704" spans="1:3" x14ac:dyDescent="0.2">
      <c r="A704" s="40"/>
      <c r="B704" s="40"/>
      <c r="C704" s="40"/>
    </row>
    <row r="705" spans="1:3" x14ac:dyDescent="0.2">
      <c r="A705" s="40"/>
      <c r="B705" s="40"/>
      <c r="C705" s="40"/>
    </row>
    <row r="706" spans="1:3" x14ac:dyDescent="0.2">
      <c r="A706" s="40"/>
      <c r="B706" s="40"/>
      <c r="C706" s="40"/>
    </row>
    <row r="707" spans="1:3" x14ac:dyDescent="0.2">
      <c r="A707" s="40"/>
      <c r="B707" s="40"/>
      <c r="C707" s="40"/>
    </row>
    <row r="708" spans="1:3" x14ac:dyDescent="0.2">
      <c r="A708" s="40"/>
      <c r="B708" s="40"/>
      <c r="C708" s="40"/>
    </row>
    <row r="709" spans="1:3" x14ac:dyDescent="0.2">
      <c r="A709" s="40"/>
      <c r="B709" s="40"/>
      <c r="C709" s="40"/>
    </row>
    <row r="710" spans="1:3" x14ac:dyDescent="0.2">
      <c r="A710" s="40"/>
      <c r="B710" s="40"/>
      <c r="C710" s="40"/>
    </row>
    <row r="711" spans="1:3" x14ac:dyDescent="0.2">
      <c r="A711" s="40"/>
      <c r="B711" s="40"/>
      <c r="C711" s="40"/>
    </row>
    <row r="712" spans="1:3" x14ac:dyDescent="0.2">
      <c r="A712" s="40"/>
      <c r="B712" s="40"/>
      <c r="C712" s="40"/>
    </row>
    <row r="713" spans="1:3" x14ac:dyDescent="0.2">
      <c r="A713" s="40"/>
      <c r="B713" s="40"/>
      <c r="C713" s="40"/>
    </row>
    <row r="714" spans="1:3" x14ac:dyDescent="0.2">
      <c r="A714" s="40"/>
      <c r="B714" s="40"/>
      <c r="C714" s="40"/>
    </row>
    <row r="715" spans="1:3" x14ac:dyDescent="0.2">
      <c r="A715" s="40"/>
      <c r="B715" s="40"/>
      <c r="C715" s="40"/>
    </row>
    <row r="716" spans="1:3" x14ac:dyDescent="0.2">
      <c r="A716" s="40"/>
      <c r="B716" s="40"/>
      <c r="C716" s="40"/>
    </row>
    <row r="717" spans="1:3" x14ac:dyDescent="0.2">
      <c r="A717" s="40"/>
      <c r="B717" s="40"/>
      <c r="C717" s="40"/>
    </row>
    <row r="718" spans="1:3" x14ac:dyDescent="0.2">
      <c r="A718" s="40"/>
      <c r="B718" s="40"/>
      <c r="C718" s="40"/>
    </row>
    <row r="719" spans="1:3" x14ac:dyDescent="0.2">
      <c r="A719" s="40"/>
      <c r="B719" s="40"/>
      <c r="C719" s="40"/>
    </row>
    <row r="720" spans="1:3" x14ac:dyDescent="0.2">
      <c r="A720" s="40"/>
      <c r="B720" s="40"/>
      <c r="C720" s="40"/>
    </row>
    <row r="721" spans="1:3" x14ac:dyDescent="0.2">
      <c r="A721" s="40"/>
      <c r="B721" s="40"/>
      <c r="C721" s="40"/>
    </row>
    <row r="722" spans="1:3" x14ac:dyDescent="0.2">
      <c r="A722" s="40"/>
      <c r="B722" s="40"/>
      <c r="C722" s="40"/>
    </row>
    <row r="723" spans="1:3" x14ac:dyDescent="0.2">
      <c r="A723" s="40"/>
      <c r="B723" s="40"/>
      <c r="C723" s="40"/>
    </row>
    <row r="724" spans="1:3" x14ac:dyDescent="0.2">
      <c r="A724" s="40"/>
      <c r="B724" s="40"/>
      <c r="C724" s="40"/>
    </row>
    <row r="725" spans="1:3" x14ac:dyDescent="0.2">
      <c r="A725" s="40"/>
      <c r="B725" s="40"/>
      <c r="C725" s="40"/>
    </row>
    <row r="726" spans="1:3" x14ac:dyDescent="0.2">
      <c r="A726" s="40"/>
      <c r="B726" s="40"/>
      <c r="C726" s="40"/>
    </row>
    <row r="727" spans="1:3" x14ac:dyDescent="0.2">
      <c r="A727" s="40"/>
      <c r="B727" s="40"/>
      <c r="C727" s="40"/>
    </row>
    <row r="728" spans="1:3" x14ac:dyDescent="0.2">
      <c r="A728" s="40"/>
      <c r="B728" s="40"/>
      <c r="C728" s="40"/>
    </row>
    <row r="729" spans="1:3" x14ac:dyDescent="0.2">
      <c r="A729" s="40"/>
      <c r="B729" s="40"/>
      <c r="C729" s="40"/>
    </row>
    <row r="730" spans="1:3" x14ac:dyDescent="0.2">
      <c r="A730" s="40"/>
      <c r="B730" s="40"/>
      <c r="C730" s="40"/>
    </row>
    <row r="731" spans="1:3" x14ac:dyDescent="0.2">
      <c r="A731" s="40"/>
      <c r="B731" s="40"/>
      <c r="C731" s="40"/>
    </row>
    <row r="732" spans="1:3" x14ac:dyDescent="0.2">
      <c r="A732" s="40"/>
      <c r="B732" s="40"/>
      <c r="C732" s="40"/>
    </row>
    <row r="733" spans="1:3" x14ac:dyDescent="0.2">
      <c r="A733" s="40"/>
      <c r="B733" s="40"/>
      <c r="C733" s="40"/>
    </row>
    <row r="734" spans="1:3" x14ac:dyDescent="0.2">
      <c r="A734" s="40"/>
      <c r="B734" s="40"/>
      <c r="C734" s="40"/>
    </row>
    <row r="735" spans="1:3" x14ac:dyDescent="0.2">
      <c r="A735" s="40"/>
      <c r="B735" s="40"/>
      <c r="C735" s="40"/>
    </row>
    <row r="736" spans="1:3" x14ac:dyDescent="0.2">
      <c r="A736" s="40"/>
      <c r="B736" s="40"/>
      <c r="C736" s="40"/>
    </row>
    <row r="737" spans="1:3" x14ac:dyDescent="0.2">
      <c r="A737" s="40"/>
      <c r="B737" s="40"/>
      <c r="C737" s="40"/>
    </row>
    <row r="738" spans="1:3" x14ac:dyDescent="0.2">
      <c r="A738" s="40"/>
      <c r="B738" s="40"/>
      <c r="C738" s="40"/>
    </row>
    <row r="739" spans="1:3" x14ac:dyDescent="0.2">
      <c r="A739" s="40"/>
      <c r="B739" s="40"/>
      <c r="C739" s="40"/>
    </row>
    <row r="740" spans="1:3" x14ac:dyDescent="0.2">
      <c r="A740" s="40"/>
      <c r="B740" s="40"/>
      <c r="C740" s="40"/>
    </row>
    <row r="741" spans="1:3" x14ac:dyDescent="0.2">
      <c r="A741" s="40"/>
      <c r="B741" s="40"/>
      <c r="C741" s="40"/>
    </row>
    <row r="742" spans="1:3" x14ac:dyDescent="0.2">
      <c r="A742" s="40"/>
      <c r="B742" s="40"/>
      <c r="C742" s="40"/>
    </row>
    <row r="743" spans="1:3" x14ac:dyDescent="0.2">
      <c r="A743" s="40"/>
      <c r="B743" s="40"/>
      <c r="C743" s="40"/>
    </row>
    <row r="744" spans="1:3" x14ac:dyDescent="0.2">
      <c r="A744" s="40"/>
      <c r="B744" s="40"/>
      <c r="C744" s="40"/>
    </row>
    <row r="745" spans="1:3" x14ac:dyDescent="0.2">
      <c r="A745" s="40"/>
      <c r="B745" s="40"/>
      <c r="C745" s="40"/>
    </row>
    <row r="746" spans="1:3" x14ac:dyDescent="0.2">
      <c r="A746" s="40"/>
      <c r="B746" s="40"/>
      <c r="C746" s="40"/>
    </row>
    <row r="747" spans="1:3" x14ac:dyDescent="0.2">
      <c r="A747" s="40"/>
      <c r="B747" s="40"/>
      <c r="C747" s="40"/>
    </row>
    <row r="748" spans="1:3" x14ac:dyDescent="0.2">
      <c r="A748" s="40"/>
      <c r="B748" s="40"/>
      <c r="C748" s="40"/>
    </row>
    <row r="749" spans="1:3" x14ac:dyDescent="0.2">
      <c r="A749" s="40"/>
      <c r="B749" s="40"/>
      <c r="C749" s="40"/>
    </row>
    <row r="750" spans="1:3" x14ac:dyDescent="0.2">
      <c r="A750" s="40"/>
      <c r="B750" s="40"/>
      <c r="C750" s="40"/>
    </row>
    <row r="751" spans="1:3" x14ac:dyDescent="0.2">
      <c r="A751" s="40"/>
      <c r="B751" s="40"/>
      <c r="C751" s="40"/>
    </row>
    <row r="752" spans="1:3" x14ac:dyDescent="0.2">
      <c r="A752" s="40"/>
      <c r="B752" s="40"/>
      <c r="C752" s="40"/>
    </row>
    <row r="753" spans="1:3" x14ac:dyDescent="0.2">
      <c r="A753" s="40"/>
      <c r="B753" s="40"/>
      <c r="C753" s="40"/>
    </row>
    <row r="754" spans="1:3" x14ac:dyDescent="0.2">
      <c r="A754" s="40"/>
      <c r="B754" s="40"/>
      <c r="C754" s="40"/>
    </row>
    <row r="755" spans="1:3" x14ac:dyDescent="0.2">
      <c r="A755" s="40"/>
      <c r="B755" s="40"/>
      <c r="C755" s="40"/>
    </row>
    <row r="756" spans="1:3" x14ac:dyDescent="0.2">
      <c r="A756" s="40"/>
      <c r="B756" s="40"/>
      <c r="C756" s="40"/>
    </row>
    <row r="757" spans="1:3" x14ac:dyDescent="0.2">
      <c r="A757" s="40"/>
      <c r="B757" s="40"/>
      <c r="C757" s="40"/>
    </row>
    <row r="758" spans="1:3" x14ac:dyDescent="0.2">
      <c r="A758" s="40"/>
      <c r="B758" s="40"/>
      <c r="C758" s="40"/>
    </row>
    <row r="759" spans="1:3" x14ac:dyDescent="0.2">
      <c r="A759" s="40"/>
      <c r="B759" s="40"/>
      <c r="C759" s="40"/>
    </row>
    <row r="760" spans="1:3" x14ac:dyDescent="0.2">
      <c r="A760" s="40"/>
      <c r="B760" s="40"/>
      <c r="C760" s="40"/>
    </row>
    <row r="761" spans="1:3" x14ac:dyDescent="0.2">
      <c r="A761" s="40"/>
      <c r="B761" s="40"/>
      <c r="C761" s="40"/>
    </row>
    <row r="762" spans="1:3" x14ac:dyDescent="0.2">
      <c r="A762" s="40"/>
      <c r="B762" s="40"/>
      <c r="C762" s="40"/>
    </row>
    <row r="763" spans="1:3" x14ac:dyDescent="0.2">
      <c r="A763" s="40"/>
      <c r="B763" s="40"/>
      <c r="C763" s="40"/>
    </row>
    <row r="764" spans="1:3" x14ac:dyDescent="0.2">
      <c r="A764" s="40"/>
      <c r="B764" s="40"/>
      <c r="C764" s="40"/>
    </row>
    <row r="765" spans="1:3" x14ac:dyDescent="0.2">
      <c r="A765" s="40"/>
      <c r="B765" s="40"/>
      <c r="C765" s="40"/>
    </row>
    <row r="766" spans="1:3" x14ac:dyDescent="0.2">
      <c r="A766" s="40"/>
      <c r="B766" s="40"/>
      <c r="C766" s="40"/>
    </row>
    <row r="767" spans="1:3" x14ac:dyDescent="0.2">
      <c r="A767" s="40"/>
      <c r="B767" s="40"/>
      <c r="C767" s="40"/>
    </row>
    <row r="768" spans="1:3" x14ac:dyDescent="0.2">
      <c r="A768" s="40"/>
      <c r="B768" s="40"/>
      <c r="C768" s="40"/>
    </row>
    <row r="769" spans="1:3" x14ac:dyDescent="0.2">
      <c r="A769" s="40"/>
      <c r="B769" s="40"/>
      <c r="C769" s="40"/>
    </row>
    <row r="770" spans="1:3" x14ac:dyDescent="0.2">
      <c r="A770" s="40"/>
      <c r="B770" s="40"/>
      <c r="C770" s="40"/>
    </row>
    <row r="771" spans="1:3" x14ac:dyDescent="0.2">
      <c r="A771" s="40"/>
      <c r="B771" s="40"/>
      <c r="C771" s="40"/>
    </row>
    <row r="772" spans="1:3" x14ac:dyDescent="0.2">
      <c r="A772" s="40"/>
      <c r="B772" s="40"/>
      <c r="C772" s="40"/>
    </row>
    <row r="773" spans="1:3" x14ac:dyDescent="0.2">
      <c r="A773" s="40"/>
      <c r="B773" s="40"/>
      <c r="C773" s="40"/>
    </row>
    <row r="774" spans="1:3" x14ac:dyDescent="0.2">
      <c r="A774" s="40"/>
      <c r="B774" s="40"/>
      <c r="C774" s="40"/>
    </row>
    <row r="775" spans="1:3" x14ac:dyDescent="0.2">
      <c r="A775" s="40"/>
      <c r="B775" s="40"/>
      <c r="C775" s="40"/>
    </row>
    <row r="776" spans="1:3" x14ac:dyDescent="0.2">
      <c r="A776" s="40"/>
      <c r="B776" s="40"/>
      <c r="C776" s="40"/>
    </row>
    <row r="777" spans="1:3" x14ac:dyDescent="0.2">
      <c r="A777" s="40"/>
      <c r="B777" s="40"/>
      <c r="C777" s="40"/>
    </row>
    <row r="778" spans="1:3" x14ac:dyDescent="0.2">
      <c r="A778" s="40"/>
      <c r="B778" s="40"/>
      <c r="C778" s="40"/>
    </row>
    <row r="779" spans="1:3" x14ac:dyDescent="0.2">
      <c r="A779" s="40"/>
      <c r="B779" s="40"/>
      <c r="C779" s="40"/>
    </row>
    <row r="780" spans="1:3" x14ac:dyDescent="0.2">
      <c r="A780" s="40"/>
      <c r="B780" s="40"/>
      <c r="C780" s="40"/>
    </row>
    <row r="781" spans="1:3" x14ac:dyDescent="0.2">
      <c r="A781" s="40"/>
      <c r="B781" s="40"/>
      <c r="C781" s="40"/>
    </row>
    <row r="782" spans="1:3" x14ac:dyDescent="0.2">
      <c r="A782" s="40"/>
      <c r="B782" s="40"/>
      <c r="C782" s="40"/>
    </row>
    <row r="783" spans="1:3" x14ac:dyDescent="0.2">
      <c r="A783" s="40"/>
      <c r="B783" s="40"/>
      <c r="C783" s="40"/>
    </row>
    <row r="784" spans="1:3" x14ac:dyDescent="0.2">
      <c r="A784" s="40"/>
      <c r="B784" s="40"/>
      <c r="C784" s="40"/>
    </row>
    <row r="785" spans="1:3" x14ac:dyDescent="0.2">
      <c r="A785" s="40"/>
      <c r="B785" s="40"/>
      <c r="C785" s="40"/>
    </row>
    <row r="786" spans="1:3" x14ac:dyDescent="0.2">
      <c r="A786" s="40"/>
      <c r="B786" s="40"/>
      <c r="C786" s="40"/>
    </row>
    <row r="787" spans="1:3" x14ac:dyDescent="0.2">
      <c r="A787" s="40"/>
      <c r="B787" s="40"/>
      <c r="C787" s="40"/>
    </row>
    <row r="788" spans="1:3" x14ac:dyDescent="0.2">
      <c r="A788" s="40"/>
      <c r="B788" s="40"/>
      <c r="C788" s="40"/>
    </row>
    <row r="789" spans="1:3" x14ac:dyDescent="0.2">
      <c r="A789" s="40"/>
      <c r="B789" s="40"/>
      <c r="C789" s="40"/>
    </row>
    <row r="790" spans="1:3" x14ac:dyDescent="0.2">
      <c r="A790" s="40"/>
      <c r="B790" s="40"/>
      <c r="C790" s="40"/>
    </row>
    <row r="791" spans="1:3" x14ac:dyDescent="0.2">
      <c r="A791" s="40"/>
      <c r="B791" s="40"/>
      <c r="C791" s="40"/>
    </row>
    <row r="792" spans="1:3" x14ac:dyDescent="0.2">
      <c r="A792" s="40"/>
      <c r="B792" s="40"/>
      <c r="C792" s="40"/>
    </row>
    <row r="793" spans="1:3" x14ac:dyDescent="0.2">
      <c r="A793" s="40"/>
      <c r="B793" s="40"/>
      <c r="C793" s="40"/>
    </row>
    <row r="794" spans="1:3" x14ac:dyDescent="0.2">
      <c r="A794" s="40"/>
      <c r="B794" s="40"/>
      <c r="C794" s="40"/>
    </row>
    <row r="795" spans="1:3" x14ac:dyDescent="0.2">
      <c r="A795" s="40"/>
      <c r="B795" s="40"/>
      <c r="C795" s="40"/>
    </row>
    <row r="796" spans="1:3" x14ac:dyDescent="0.2">
      <c r="A796" s="40"/>
      <c r="B796" s="40"/>
      <c r="C796" s="40"/>
    </row>
    <row r="797" spans="1:3" x14ac:dyDescent="0.2">
      <c r="A797" s="40"/>
      <c r="B797" s="40"/>
      <c r="C797" s="40"/>
    </row>
    <row r="798" spans="1:3" x14ac:dyDescent="0.2">
      <c r="A798" s="40"/>
      <c r="B798" s="40"/>
      <c r="C798" s="40"/>
    </row>
    <row r="799" spans="1:3" x14ac:dyDescent="0.2">
      <c r="A799" s="40"/>
      <c r="B799" s="40"/>
      <c r="C799" s="40"/>
    </row>
    <row r="800" spans="1:3" x14ac:dyDescent="0.2">
      <c r="A800" s="40"/>
      <c r="B800" s="40"/>
      <c r="C800" s="40"/>
    </row>
    <row r="801" spans="1:3" x14ac:dyDescent="0.2">
      <c r="A801" s="40"/>
      <c r="B801" s="40"/>
      <c r="C801" s="40"/>
    </row>
    <row r="802" spans="1:3" x14ac:dyDescent="0.2">
      <c r="A802" s="40"/>
      <c r="B802" s="40"/>
      <c r="C802" s="40"/>
    </row>
    <row r="803" spans="1:3" x14ac:dyDescent="0.2">
      <c r="A803" s="40"/>
      <c r="B803" s="40"/>
      <c r="C803" s="40"/>
    </row>
    <row r="804" spans="1:3" x14ac:dyDescent="0.2">
      <c r="A804" s="40"/>
      <c r="B804" s="40"/>
      <c r="C804" s="40"/>
    </row>
    <row r="805" spans="1:3" x14ac:dyDescent="0.2">
      <c r="A805" s="40"/>
      <c r="B805" s="40"/>
      <c r="C805" s="40"/>
    </row>
    <row r="806" spans="1:3" x14ac:dyDescent="0.2">
      <c r="A806" s="40"/>
      <c r="B806" s="40"/>
      <c r="C806" s="40"/>
    </row>
    <row r="807" spans="1:3" x14ac:dyDescent="0.2">
      <c r="A807" s="40"/>
      <c r="B807" s="40"/>
      <c r="C807" s="40"/>
    </row>
    <row r="808" spans="1:3" x14ac:dyDescent="0.2">
      <c r="A808" s="40"/>
      <c r="B808" s="40"/>
      <c r="C808" s="40"/>
    </row>
    <row r="809" spans="1:3" x14ac:dyDescent="0.2">
      <c r="A809" s="40"/>
      <c r="B809" s="40"/>
      <c r="C809" s="40"/>
    </row>
    <row r="810" spans="1:3" x14ac:dyDescent="0.2">
      <c r="A810" s="40"/>
      <c r="B810" s="40"/>
      <c r="C810" s="40"/>
    </row>
    <row r="811" spans="1:3" x14ac:dyDescent="0.2">
      <c r="A811" s="40"/>
      <c r="B811" s="40"/>
      <c r="C811" s="40"/>
    </row>
    <row r="812" spans="1:3" x14ac:dyDescent="0.2">
      <c r="A812" s="40"/>
      <c r="B812" s="40"/>
      <c r="C812" s="40"/>
    </row>
    <row r="813" spans="1:3" x14ac:dyDescent="0.2">
      <c r="A813" s="40"/>
      <c r="B813" s="40"/>
      <c r="C813" s="40"/>
    </row>
    <row r="814" spans="1:3" x14ac:dyDescent="0.2">
      <c r="A814" s="40"/>
      <c r="B814" s="40"/>
      <c r="C814" s="40"/>
    </row>
    <row r="815" spans="1:3" x14ac:dyDescent="0.2">
      <c r="A815" s="40"/>
      <c r="B815" s="40"/>
      <c r="C815" s="40"/>
    </row>
    <row r="816" spans="1:3" x14ac:dyDescent="0.2">
      <c r="A816" s="40"/>
      <c r="B816" s="40"/>
      <c r="C816" s="40"/>
    </row>
    <row r="817" spans="1:3" x14ac:dyDescent="0.2">
      <c r="A817" s="40"/>
      <c r="B817" s="40"/>
      <c r="C817" s="40"/>
    </row>
    <row r="818" spans="1:3" x14ac:dyDescent="0.2">
      <c r="A818" s="40"/>
      <c r="B818" s="40"/>
      <c r="C818" s="40"/>
    </row>
    <row r="819" spans="1:3" x14ac:dyDescent="0.2">
      <c r="A819" s="40"/>
      <c r="B819" s="40"/>
      <c r="C819" s="40"/>
    </row>
    <row r="820" spans="1:3" x14ac:dyDescent="0.2">
      <c r="A820" s="40"/>
      <c r="B820" s="40"/>
      <c r="C820" s="40"/>
    </row>
    <row r="821" spans="1:3" x14ac:dyDescent="0.2">
      <c r="A821" s="40"/>
      <c r="B821" s="40"/>
      <c r="C821" s="40"/>
    </row>
    <row r="822" spans="1:3" x14ac:dyDescent="0.2">
      <c r="A822" s="40"/>
      <c r="B822" s="40"/>
      <c r="C822" s="40"/>
    </row>
    <row r="823" spans="1:3" x14ac:dyDescent="0.2">
      <c r="A823" s="40"/>
      <c r="B823" s="40"/>
      <c r="C823" s="40"/>
    </row>
    <row r="824" spans="1:3" x14ac:dyDescent="0.2">
      <c r="A824" s="40"/>
      <c r="B824" s="40"/>
      <c r="C824" s="40"/>
    </row>
    <row r="825" spans="1:3" x14ac:dyDescent="0.2">
      <c r="A825" s="40"/>
      <c r="B825" s="40"/>
      <c r="C825" s="40"/>
    </row>
    <row r="826" spans="1:3" x14ac:dyDescent="0.2">
      <c r="A826" s="40"/>
      <c r="B826" s="40"/>
      <c r="C826" s="40"/>
    </row>
    <row r="827" spans="1:3" x14ac:dyDescent="0.2">
      <c r="A827" s="40"/>
      <c r="B827" s="40"/>
      <c r="C827" s="40"/>
    </row>
    <row r="828" spans="1:3" x14ac:dyDescent="0.2">
      <c r="A828" s="40"/>
      <c r="B828" s="40"/>
      <c r="C828" s="40"/>
    </row>
    <row r="829" spans="1:3" x14ac:dyDescent="0.2">
      <c r="A829" s="40"/>
      <c r="B829" s="40"/>
      <c r="C829" s="40"/>
    </row>
    <row r="830" spans="1:3" x14ac:dyDescent="0.2">
      <c r="A830" s="40"/>
      <c r="B830" s="40"/>
      <c r="C830" s="40"/>
    </row>
    <row r="831" spans="1:3" x14ac:dyDescent="0.2">
      <c r="A831" s="40"/>
      <c r="B831" s="40"/>
      <c r="C831" s="40"/>
    </row>
    <row r="832" spans="1:3" x14ac:dyDescent="0.2">
      <c r="A832" s="40"/>
      <c r="B832" s="40"/>
      <c r="C832" s="40"/>
    </row>
    <row r="833" spans="1:3" x14ac:dyDescent="0.2">
      <c r="A833" s="40"/>
      <c r="B833" s="40"/>
      <c r="C833" s="40"/>
    </row>
    <row r="834" spans="1:3" x14ac:dyDescent="0.2">
      <c r="A834" s="40"/>
      <c r="B834" s="40"/>
      <c r="C834" s="40"/>
    </row>
    <row r="835" spans="1:3" x14ac:dyDescent="0.2">
      <c r="A835" s="40"/>
      <c r="B835" s="40"/>
      <c r="C835" s="40"/>
    </row>
    <row r="836" spans="1:3" x14ac:dyDescent="0.2">
      <c r="A836" s="40"/>
      <c r="B836" s="40"/>
      <c r="C836" s="40"/>
    </row>
    <row r="837" spans="1:3" x14ac:dyDescent="0.2">
      <c r="A837" s="40"/>
      <c r="B837" s="40"/>
      <c r="C837" s="40"/>
    </row>
    <row r="838" spans="1:3" x14ac:dyDescent="0.2">
      <c r="A838" s="40"/>
      <c r="B838" s="40"/>
      <c r="C838" s="40"/>
    </row>
    <row r="839" spans="1:3" x14ac:dyDescent="0.2">
      <c r="A839" s="40"/>
      <c r="B839" s="40"/>
      <c r="C839" s="40"/>
    </row>
    <row r="840" spans="1:3" x14ac:dyDescent="0.2">
      <c r="A840" s="40"/>
      <c r="B840" s="40"/>
      <c r="C840" s="40"/>
    </row>
    <row r="841" spans="1:3" x14ac:dyDescent="0.2">
      <c r="A841" s="40"/>
      <c r="B841" s="40"/>
      <c r="C841" s="40"/>
    </row>
    <row r="842" spans="1:3" x14ac:dyDescent="0.2">
      <c r="A842" s="40"/>
      <c r="B842" s="40"/>
      <c r="C842" s="40"/>
    </row>
    <row r="843" spans="1:3" x14ac:dyDescent="0.2">
      <c r="A843" s="40"/>
      <c r="B843" s="40"/>
      <c r="C843" s="40"/>
    </row>
    <row r="844" spans="1:3" x14ac:dyDescent="0.2">
      <c r="A844" s="40"/>
      <c r="B844" s="40"/>
      <c r="C844" s="40"/>
    </row>
    <row r="845" spans="1:3" x14ac:dyDescent="0.2">
      <c r="A845" s="40"/>
      <c r="B845" s="40"/>
      <c r="C845" s="40"/>
    </row>
    <row r="846" spans="1:3" x14ac:dyDescent="0.2">
      <c r="A846" s="40"/>
      <c r="B846" s="40"/>
      <c r="C846" s="40"/>
    </row>
    <row r="847" spans="1:3" x14ac:dyDescent="0.2">
      <c r="A847" s="40"/>
      <c r="B847" s="40"/>
      <c r="C847" s="40"/>
    </row>
    <row r="848" spans="1:3" x14ac:dyDescent="0.2">
      <c r="A848" s="40"/>
      <c r="B848" s="40"/>
      <c r="C848" s="40"/>
    </row>
    <row r="849" spans="1:3" x14ac:dyDescent="0.2">
      <c r="A849" s="40"/>
      <c r="B849" s="40"/>
      <c r="C849" s="40"/>
    </row>
    <row r="850" spans="1:3" x14ac:dyDescent="0.2">
      <c r="A850" s="40"/>
      <c r="B850" s="40"/>
      <c r="C850" s="40"/>
    </row>
    <row r="851" spans="1:3" x14ac:dyDescent="0.2">
      <c r="A851" s="40"/>
      <c r="B851" s="40"/>
      <c r="C851" s="40"/>
    </row>
    <row r="852" spans="1:3" x14ac:dyDescent="0.2">
      <c r="A852" s="40"/>
      <c r="B852" s="40"/>
      <c r="C852" s="40"/>
    </row>
    <row r="853" spans="1:3" x14ac:dyDescent="0.2">
      <c r="A853" s="40"/>
      <c r="B853" s="40"/>
      <c r="C853" s="40"/>
    </row>
    <row r="854" spans="1:3" x14ac:dyDescent="0.2">
      <c r="A854" s="40"/>
      <c r="B854" s="40"/>
      <c r="C854" s="40"/>
    </row>
    <row r="855" spans="1:3" x14ac:dyDescent="0.2">
      <c r="A855" s="40"/>
      <c r="B855" s="40"/>
      <c r="C855" s="40"/>
    </row>
    <row r="856" spans="1:3" x14ac:dyDescent="0.2">
      <c r="A856" s="40"/>
      <c r="B856" s="40"/>
      <c r="C856" s="40"/>
    </row>
    <row r="857" spans="1:3" x14ac:dyDescent="0.2">
      <c r="A857" s="40"/>
      <c r="B857" s="40"/>
      <c r="C857" s="40"/>
    </row>
    <row r="858" spans="1:3" x14ac:dyDescent="0.2">
      <c r="A858" s="40"/>
      <c r="B858" s="40"/>
      <c r="C858" s="40"/>
    </row>
    <row r="859" spans="1:3" x14ac:dyDescent="0.2">
      <c r="A859" s="40"/>
      <c r="B859" s="40"/>
      <c r="C859" s="40"/>
    </row>
    <row r="860" spans="1:3" x14ac:dyDescent="0.2">
      <c r="A860" s="40"/>
      <c r="B860" s="40"/>
      <c r="C860" s="40"/>
    </row>
    <row r="861" spans="1:3" x14ac:dyDescent="0.2">
      <c r="A861" s="40"/>
      <c r="B861" s="40"/>
      <c r="C861" s="40"/>
    </row>
    <row r="862" spans="1:3" x14ac:dyDescent="0.2">
      <c r="A862" s="40"/>
      <c r="B862" s="40"/>
      <c r="C862" s="40"/>
    </row>
    <row r="863" spans="1:3" x14ac:dyDescent="0.2">
      <c r="A863" s="40"/>
      <c r="B863" s="40"/>
      <c r="C863" s="40"/>
    </row>
    <row r="864" spans="1:3" x14ac:dyDescent="0.2">
      <c r="A864" s="40"/>
      <c r="B864" s="40"/>
      <c r="C864" s="40"/>
    </row>
    <row r="865" spans="1:3" x14ac:dyDescent="0.2">
      <c r="A865" s="40"/>
      <c r="B865" s="40"/>
      <c r="C865" s="40"/>
    </row>
    <row r="866" spans="1:3" x14ac:dyDescent="0.2">
      <c r="A866" s="40"/>
      <c r="B866" s="40"/>
      <c r="C866" s="40"/>
    </row>
    <row r="867" spans="1:3" x14ac:dyDescent="0.2">
      <c r="A867" s="40"/>
      <c r="B867" s="40"/>
      <c r="C867" s="40"/>
    </row>
    <row r="868" spans="1:3" x14ac:dyDescent="0.2">
      <c r="A868" s="40"/>
      <c r="B868" s="40"/>
      <c r="C868" s="40"/>
    </row>
    <row r="869" spans="1:3" x14ac:dyDescent="0.2">
      <c r="A869" s="40"/>
      <c r="B869" s="40"/>
      <c r="C869" s="40"/>
    </row>
    <row r="870" spans="1:3" x14ac:dyDescent="0.2">
      <c r="A870" s="40"/>
      <c r="B870" s="40"/>
      <c r="C870" s="40"/>
    </row>
    <row r="871" spans="1:3" x14ac:dyDescent="0.2">
      <c r="A871" s="40"/>
      <c r="B871" s="40"/>
      <c r="C871" s="40"/>
    </row>
    <row r="872" spans="1:3" x14ac:dyDescent="0.2">
      <c r="A872" s="40"/>
      <c r="B872" s="40"/>
      <c r="C872" s="40"/>
    </row>
    <row r="873" spans="1:3" x14ac:dyDescent="0.2">
      <c r="A873" s="40"/>
      <c r="B873" s="40"/>
      <c r="C873" s="40"/>
    </row>
    <row r="874" spans="1:3" x14ac:dyDescent="0.2">
      <c r="A874" s="40"/>
      <c r="B874" s="40"/>
      <c r="C874" s="40"/>
    </row>
    <row r="875" spans="1:3" x14ac:dyDescent="0.2">
      <c r="A875" s="40"/>
      <c r="B875" s="40"/>
      <c r="C875" s="40"/>
    </row>
    <row r="876" spans="1:3" x14ac:dyDescent="0.2">
      <c r="A876" s="40"/>
      <c r="B876" s="40"/>
      <c r="C876" s="40"/>
    </row>
    <row r="877" spans="1:3" x14ac:dyDescent="0.2">
      <c r="A877" s="40"/>
      <c r="B877" s="40"/>
      <c r="C877" s="40"/>
    </row>
    <row r="878" spans="1:3" x14ac:dyDescent="0.2">
      <c r="A878" s="40"/>
      <c r="B878" s="40"/>
      <c r="C878" s="40"/>
    </row>
    <row r="879" spans="1:3" x14ac:dyDescent="0.2">
      <c r="A879" s="40"/>
      <c r="B879" s="40"/>
      <c r="C879" s="40"/>
    </row>
    <row r="880" spans="1:3" x14ac:dyDescent="0.2">
      <c r="A880" s="40"/>
      <c r="B880" s="40"/>
      <c r="C880" s="40"/>
    </row>
    <row r="881" spans="1:3" x14ac:dyDescent="0.2">
      <c r="A881" s="40"/>
      <c r="B881" s="40"/>
      <c r="C881" s="40"/>
    </row>
    <row r="882" spans="1:3" x14ac:dyDescent="0.2">
      <c r="A882" s="40"/>
      <c r="B882" s="40"/>
      <c r="C882" s="40"/>
    </row>
    <row r="883" spans="1:3" x14ac:dyDescent="0.2">
      <c r="A883" s="40"/>
      <c r="B883" s="40"/>
      <c r="C883" s="40"/>
    </row>
    <row r="884" spans="1:3" x14ac:dyDescent="0.2">
      <c r="A884" s="40"/>
      <c r="B884" s="40"/>
      <c r="C884" s="40"/>
    </row>
    <row r="885" spans="1:3" x14ac:dyDescent="0.2">
      <c r="A885" s="40"/>
      <c r="B885" s="40"/>
      <c r="C885" s="40"/>
    </row>
    <row r="886" spans="1:3" x14ac:dyDescent="0.2">
      <c r="A886" s="40"/>
      <c r="B886" s="40"/>
      <c r="C886" s="40"/>
    </row>
    <row r="887" spans="1:3" x14ac:dyDescent="0.2">
      <c r="A887" s="40"/>
      <c r="B887" s="40"/>
      <c r="C887" s="40"/>
    </row>
    <row r="888" spans="1:3" x14ac:dyDescent="0.2">
      <c r="A888" s="40"/>
      <c r="B888" s="40"/>
      <c r="C888" s="40"/>
    </row>
    <row r="889" spans="1:3" x14ac:dyDescent="0.2">
      <c r="A889" s="40"/>
      <c r="B889" s="40"/>
      <c r="C889" s="40"/>
    </row>
    <row r="890" spans="1:3" x14ac:dyDescent="0.2">
      <c r="A890" s="40"/>
      <c r="B890" s="40"/>
      <c r="C890" s="40"/>
    </row>
    <row r="891" spans="1:3" x14ac:dyDescent="0.2">
      <c r="A891" s="40"/>
      <c r="B891" s="40"/>
      <c r="C891" s="40"/>
    </row>
    <row r="892" spans="1:3" x14ac:dyDescent="0.2">
      <c r="A892" s="40"/>
      <c r="B892" s="40"/>
      <c r="C892" s="40"/>
    </row>
    <row r="893" spans="1:3" x14ac:dyDescent="0.2">
      <c r="A893" s="40"/>
      <c r="B893" s="40"/>
      <c r="C893" s="40"/>
    </row>
    <row r="894" spans="1:3" x14ac:dyDescent="0.2">
      <c r="A894" s="40"/>
      <c r="B894" s="40"/>
      <c r="C894" s="40"/>
    </row>
    <row r="895" spans="1:3" x14ac:dyDescent="0.2">
      <c r="A895" s="40"/>
      <c r="B895" s="40"/>
      <c r="C895" s="40"/>
    </row>
    <row r="896" spans="1:3" x14ac:dyDescent="0.2">
      <c r="A896" s="40"/>
      <c r="B896" s="40"/>
      <c r="C896" s="40"/>
    </row>
    <row r="897" spans="1:3" x14ac:dyDescent="0.2">
      <c r="A897" s="40"/>
      <c r="B897" s="40"/>
      <c r="C897" s="40"/>
    </row>
    <row r="898" spans="1:3" x14ac:dyDescent="0.2">
      <c r="A898" s="40"/>
      <c r="B898" s="40"/>
      <c r="C898" s="40"/>
    </row>
    <row r="899" spans="1:3" x14ac:dyDescent="0.2">
      <c r="A899" s="40"/>
      <c r="B899" s="40"/>
      <c r="C899" s="40"/>
    </row>
    <row r="900" spans="1:3" x14ac:dyDescent="0.2">
      <c r="A900" s="40"/>
      <c r="B900" s="40"/>
      <c r="C900" s="40"/>
    </row>
    <row r="901" spans="1:3" x14ac:dyDescent="0.2">
      <c r="A901" s="40"/>
      <c r="B901" s="40"/>
      <c r="C901" s="40"/>
    </row>
    <row r="902" spans="1:3" x14ac:dyDescent="0.2">
      <c r="A902" s="40"/>
      <c r="B902" s="40"/>
      <c r="C902" s="40"/>
    </row>
    <row r="903" spans="1:3" x14ac:dyDescent="0.2">
      <c r="A903" s="40"/>
      <c r="B903" s="40"/>
      <c r="C903" s="40"/>
    </row>
    <row r="904" spans="1:3" x14ac:dyDescent="0.2">
      <c r="A904" s="40"/>
      <c r="B904" s="40"/>
      <c r="C904" s="40"/>
    </row>
    <row r="905" spans="1:3" x14ac:dyDescent="0.2">
      <c r="A905" s="40"/>
      <c r="B905" s="40"/>
      <c r="C905" s="40"/>
    </row>
    <row r="906" spans="1:3" x14ac:dyDescent="0.2">
      <c r="A906" s="40"/>
      <c r="B906" s="40"/>
      <c r="C906" s="40"/>
    </row>
    <row r="907" spans="1:3" x14ac:dyDescent="0.2">
      <c r="A907" s="40"/>
      <c r="B907" s="40"/>
      <c r="C907" s="40"/>
    </row>
    <row r="908" spans="1:3" x14ac:dyDescent="0.2">
      <c r="A908" s="40"/>
      <c r="B908" s="40"/>
      <c r="C908" s="40"/>
    </row>
    <row r="909" spans="1:3" x14ac:dyDescent="0.2">
      <c r="A909" s="40"/>
      <c r="B909" s="40"/>
      <c r="C909" s="40"/>
    </row>
    <row r="910" spans="1:3" x14ac:dyDescent="0.2">
      <c r="A910" s="40"/>
      <c r="B910" s="40"/>
      <c r="C910" s="40"/>
    </row>
    <row r="911" spans="1:3" x14ac:dyDescent="0.2">
      <c r="A911" s="40"/>
      <c r="B911" s="40"/>
      <c r="C911" s="40"/>
    </row>
    <row r="912" spans="1:3" x14ac:dyDescent="0.2">
      <c r="A912" s="40"/>
      <c r="B912" s="40"/>
      <c r="C912" s="40"/>
    </row>
    <row r="913" spans="1:3" x14ac:dyDescent="0.2">
      <c r="A913" s="40"/>
      <c r="B913" s="40"/>
      <c r="C913" s="40"/>
    </row>
    <row r="914" spans="1:3" x14ac:dyDescent="0.2">
      <c r="A914" s="40"/>
      <c r="B914" s="40"/>
      <c r="C914" s="40"/>
    </row>
    <row r="915" spans="1:3" x14ac:dyDescent="0.2">
      <c r="A915" s="40"/>
      <c r="B915" s="40"/>
      <c r="C915" s="40"/>
    </row>
    <row r="916" spans="1:3" x14ac:dyDescent="0.2">
      <c r="A916" s="40"/>
      <c r="B916" s="40"/>
      <c r="C916" s="40"/>
    </row>
    <row r="917" spans="1:3" x14ac:dyDescent="0.2">
      <c r="A917" s="40"/>
      <c r="B917" s="40"/>
      <c r="C917" s="40"/>
    </row>
    <row r="918" spans="1:3" x14ac:dyDescent="0.2">
      <c r="A918" s="40"/>
      <c r="B918" s="40"/>
      <c r="C918" s="40"/>
    </row>
    <row r="919" spans="1:3" x14ac:dyDescent="0.2">
      <c r="A919" s="40"/>
      <c r="B919" s="40"/>
      <c r="C919" s="40"/>
    </row>
    <row r="920" spans="1:3" x14ac:dyDescent="0.2">
      <c r="A920" s="40"/>
      <c r="B920" s="40"/>
      <c r="C920" s="40"/>
    </row>
    <row r="921" spans="1:3" x14ac:dyDescent="0.2">
      <c r="A921" s="40"/>
      <c r="B921" s="40"/>
      <c r="C921" s="40"/>
    </row>
    <row r="922" spans="1:3" x14ac:dyDescent="0.2">
      <c r="A922" s="40"/>
      <c r="B922" s="40"/>
      <c r="C922" s="40"/>
    </row>
    <row r="923" spans="1:3" x14ac:dyDescent="0.2">
      <c r="A923" s="40"/>
      <c r="B923" s="40"/>
      <c r="C923" s="40"/>
    </row>
    <row r="924" spans="1:3" x14ac:dyDescent="0.2">
      <c r="A924" s="40"/>
      <c r="B924" s="40"/>
      <c r="C924" s="40"/>
    </row>
    <row r="925" spans="1:3" x14ac:dyDescent="0.2">
      <c r="A925" s="40"/>
      <c r="B925" s="40"/>
      <c r="C925" s="40"/>
    </row>
    <row r="926" spans="1:3" x14ac:dyDescent="0.2">
      <c r="A926" s="40"/>
      <c r="B926" s="40"/>
      <c r="C926" s="40"/>
    </row>
    <row r="927" spans="1:3" x14ac:dyDescent="0.2">
      <c r="A927" s="40"/>
      <c r="B927" s="40"/>
      <c r="C927" s="40"/>
    </row>
    <row r="928" spans="1:3" x14ac:dyDescent="0.2">
      <c r="A928" s="40"/>
      <c r="B928" s="40"/>
      <c r="C928" s="40"/>
    </row>
    <row r="929" spans="1:3" x14ac:dyDescent="0.2">
      <c r="A929" s="40"/>
      <c r="B929" s="40"/>
      <c r="C929" s="40"/>
    </row>
    <row r="930" spans="1:3" x14ac:dyDescent="0.2">
      <c r="A930" s="40"/>
      <c r="B930" s="40"/>
      <c r="C930" s="40"/>
    </row>
    <row r="931" spans="1:3" x14ac:dyDescent="0.2">
      <c r="A931" s="40"/>
      <c r="B931" s="40"/>
      <c r="C931" s="40"/>
    </row>
    <row r="932" spans="1:3" x14ac:dyDescent="0.2">
      <c r="A932" s="40"/>
      <c r="B932" s="40"/>
      <c r="C932" s="40"/>
    </row>
    <row r="933" spans="1:3" x14ac:dyDescent="0.2">
      <c r="A933" s="40"/>
      <c r="B933" s="40"/>
      <c r="C933" s="40"/>
    </row>
    <row r="934" spans="1:3" x14ac:dyDescent="0.2">
      <c r="A934" s="40"/>
      <c r="B934" s="40"/>
      <c r="C934" s="40"/>
    </row>
    <row r="935" spans="1:3" x14ac:dyDescent="0.2">
      <c r="A935" s="40"/>
      <c r="B935" s="40"/>
      <c r="C935" s="40"/>
    </row>
    <row r="936" spans="1:3" x14ac:dyDescent="0.2">
      <c r="A936" s="40"/>
      <c r="B936" s="40"/>
      <c r="C936" s="40"/>
    </row>
    <row r="937" spans="1:3" x14ac:dyDescent="0.2">
      <c r="A937" s="40"/>
      <c r="B937" s="40"/>
      <c r="C937" s="40"/>
    </row>
    <row r="938" spans="1:3" x14ac:dyDescent="0.2">
      <c r="A938" s="40"/>
      <c r="B938" s="40"/>
      <c r="C938" s="40"/>
    </row>
    <row r="939" spans="1:3" x14ac:dyDescent="0.2">
      <c r="A939" s="40"/>
      <c r="B939" s="40"/>
      <c r="C939" s="40"/>
    </row>
    <row r="940" spans="1:3" x14ac:dyDescent="0.2">
      <c r="A940" s="40"/>
      <c r="B940" s="40"/>
      <c r="C940" s="40"/>
    </row>
    <row r="941" spans="1:3" x14ac:dyDescent="0.2">
      <c r="A941" s="40"/>
      <c r="B941" s="40"/>
      <c r="C941" s="40"/>
    </row>
    <row r="942" spans="1:3" x14ac:dyDescent="0.2">
      <c r="A942" s="40"/>
      <c r="B942" s="40"/>
      <c r="C942" s="40"/>
    </row>
    <row r="943" spans="1:3" x14ac:dyDescent="0.2">
      <c r="A943" s="40"/>
      <c r="B943" s="40"/>
      <c r="C943" s="40"/>
    </row>
    <row r="944" spans="1:3" x14ac:dyDescent="0.2">
      <c r="A944" s="40"/>
      <c r="B944" s="40"/>
      <c r="C944" s="40"/>
    </row>
    <row r="945" spans="1:3" x14ac:dyDescent="0.2">
      <c r="A945" s="40"/>
      <c r="B945" s="40"/>
      <c r="C945" s="40"/>
    </row>
    <row r="946" spans="1:3" x14ac:dyDescent="0.2">
      <c r="A946" s="40"/>
      <c r="B946" s="40"/>
      <c r="C946" s="40"/>
    </row>
    <row r="947" spans="1:3" x14ac:dyDescent="0.2">
      <c r="A947" s="40"/>
      <c r="B947" s="40"/>
      <c r="C947" s="40"/>
    </row>
    <row r="948" spans="1:3" x14ac:dyDescent="0.2">
      <c r="A948" s="40"/>
      <c r="B948" s="40"/>
      <c r="C948" s="40"/>
    </row>
    <row r="949" spans="1:3" x14ac:dyDescent="0.2">
      <c r="A949" s="40"/>
      <c r="B949" s="40"/>
      <c r="C949" s="40"/>
    </row>
    <row r="950" spans="1:3" x14ac:dyDescent="0.2">
      <c r="A950" s="40"/>
      <c r="B950" s="40"/>
      <c r="C950" s="40"/>
    </row>
    <row r="951" spans="1:3" x14ac:dyDescent="0.2">
      <c r="A951" s="40"/>
      <c r="B951" s="40"/>
      <c r="C951" s="40"/>
    </row>
    <row r="952" spans="1:3" x14ac:dyDescent="0.2">
      <c r="A952" s="40"/>
      <c r="B952" s="40"/>
      <c r="C952" s="40"/>
    </row>
    <row r="953" spans="1:3" x14ac:dyDescent="0.2">
      <c r="A953" s="40"/>
      <c r="B953" s="40"/>
      <c r="C953" s="40"/>
    </row>
    <row r="954" spans="1:3" x14ac:dyDescent="0.2">
      <c r="A954" s="40"/>
      <c r="B954" s="40"/>
      <c r="C954" s="40"/>
    </row>
    <row r="955" spans="1:3" x14ac:dyDescent="0.2">
      <c r="A955" s="40"/>
      <c r="B955" s="40"/>
      <c r="C955" s="40"/>
    </row>
    <row r="956" spans="1:3" x14ac:dyDescent="0.2">
      <c r="A956" s="40"/>
      <c r="B956" s="40"/>
      <c r="C956" s="40"/>
    </row>
    <row r="957" spans="1:3" x14ac:dyDescent="0.2">
      <c r="A957" s="40"/>
      <c r="B957" s="40"/>
      <c r="C957" s="40"/>
    </row>
    <row r="958" spans="1:3" x14ac:dyDescent="0.2">
      <c r="A958" s="40"/>
      <c r="B958" s="40"/>
      <c r="C958" s="40"/>
    </row>
    <row r="959" spans="1:3" x14ac:dyDescent="0.2">
      <c r="A959" s="40"/>
      <c r="B959" s="40"/>
      <c r="C959" s="40"/>
    </row>
    <row r="960" spans="1:3" x14ac:dyDescent="0.2">
      <c r="A960" s="40"/>
      <c r="B960" s="40"/>
      <c r="C960" s="40"/>
    </row>
    <row r="961" spans="1:3" x14ac:dyDescent="0.2">
      <c r="A961" s="40"/>
      <c r="B961" s="40"/>
      <c r="C961" s="40"/>
    </row>
    <row r="962" spans="1:3" x14ac:dyDescent="0.2">
      <c r="A962" s="40"/>
      <c r="B962" s="40"/>
      <c r="C962" s="40"/>
    </row>
    <row r="963" spans="1:3" x14ac:dyDescent="0.2">
      <c r="A963" s="40"/>
      <c r="B963" s="40"/>
      <c r="C963" s="40"/>
    </row>
    <row r="964" spans="1:3" x14ac:dyDescent="0.2">
      <c r="A964" s="40"/>
      <c r="B964" s="40"/>
      <c r="C964" s="40"/>
    </row>
    <row r="965" spans="1:3" x14ac:dyDescent="0.2">
      <c r="A965" s="40"/>
      <c r="B965" s="40"/>
      <c r="C965" s="40"/>
    </row>
    <row r="966" spans="1:3" x14ac:dyDescent="0.2">
      <c r="A966" s="40"/>
      <c r="B966" s="40"/>
      <c r="C966" s="40"/>
    </row>
    <row r="967" spans="1:3" x14ac:dyDescent="0.2">
      <c r="A967" s="40"/>
      <c r="B967" s="40"/>
      <c r="C967" s="40"/>
    </row>
    <row r="968" spans="1:3" x14ac:dyDescent="0.2">
      <c r="A968" s="40"/>
      <c r="B968" s="40"/>
      <c r="C968" s="40"/>
    </row>
    <row r="969" spans="1:3" x14ac:dyDescent="0.2">
      <c r="A969" s="40"/>
      <c r="B969" s="40"/>
      <c r="C969" s="40"/>
    </row>
    <row r="970" spans="1:3" x14ac:dyDescent="0.2">
      <c r="A970" s="40"/>
      <c r="B970" s="40"/>
      <c r="C970" s="40"/>
    </row>
    <row r="971" spans="1:3" x14ac:dyDescent="0.2">
      <c r="A971" s="40"/>
      <c r="B971" s="40"/>
      <c r="C971" s="40"/>
    </row>
    <row r="972" spans="1:3" x14ac:dyDescent="0.2">
      <c r="A972" s="40"/>
      <c r="B972" s="40"/>
      <c r="C972" s="40"/>
    </row>
    <row r="973" spans="1:3" x14ac:dyDescent="0.2">
      <c r="A973" s="40"/>
      <c r="B973" s="40"/>
      <c r="C973" s="40"/>
    </row>
    <row r="974" spans="1:3" x14ac:dyDescent="0.2">
      <c r="A974" s="40"/>
      <c r="B974" s="40"/>
      <c r="C974" s="40"/>
    </row>
    <row r="975" spans="1:3" x14ac:dyDescent="0.2">
      <c r="A975" s="40"/>
      <c r="B975" s="40"/>
      <c r="C975" s="40"/>
    </row>
    <row r="976" spans="1:3" x14ac:dyDescent="0.2">
      <c r="A976" s="40"/>
      <c r="B976" s="40"/>
      <c r="C976" s="40"/>
    </row>
    <row r="977" spans="1:3" x14ac:dyDescent="0.2">
      <c r="A977" s="40"/>
      <c r="B977" s="40"/>
      <c r="C977" s="40"/>
    </row>
    <row r="978" spans="1:3" x14ac:dyDescent="0.2">
      <c r="A978" s="40"/>
      <c r="B978" s="40"/>
      <c r="C978" s="40"/>
    </row>
    <row r="979" spans="1:3" x14ac:dyDescent="0.2">
      <c r="A979" s="40"/>
      <c r="B979" s="40"/>
      <c r="C979" s="40"/>
    </row>
    <row r="980" spans="1:3" x14ac:dyDescent="0.2">
      <c r="A980" s="40"/>
      <c r="B980" s="40"/>
      <c r="C980" s="40"/>
    </row>
    <row r="981" spans="1:3" x14ac:dyDescent="0.2">
      <c r="A981" s="40"/>
      <c r="B981" s="40"/>
      <c r="C981" s="40"/>
    </row>
    <row r="982" spans="1:3" x14ac:dyDescent="0.2">
      <c r="A982" s="40"/>
      <c r="B982" s="40"/>
      <c r="C982" s="40"/>
    </row>
    <row r="983" spans="1:3" x14ac:dyDescent="0.2">
      <c r="A983" s="40"/>
      <c r="B983" s="40"/>
      <c r="C983" s="40"/>
    </row>
    <row r="984" spans="1:3" x14ac:dyDescent="0.2">
      <c r="A984" s="40"/>
      <c r="B984" s="40"/>
      <c r="C984" s="40"/>
    </row>
    <row r="985" spans="1:3" x14ac:dyDescent="0.2">
      <c r="A985" s="40"/>
      <c r="B985" s="40"/>
      <c r="C985" s="40"/>
    </row>
    <row r="986" spans="1:3" x14ac:dyDescent="0.2">
      <c r="A986" s="40"/>
      <c r="B986" s="40"/>
      <c r="C986" s="40"/>
    </row>
    <row r="987" spans="1:3" x14ac:dyDescent="0.2">
      <c r="A987" s="40"/>
      <c r="B987" s="40"/>
      <c r="C987" s="40"/>
    </row>
    <row r="988" spans="1:3" x14ac:dyDescent="0.2">
      <c r="A988" s="40"/>
      <c r="B988" s="40"/>
      <c r="C988" s="40"/>
    </row>
    <row r="989" spans="1:3" x14ac:dyDescent="0.2">
      <c r="A989" s="40"/>
      <c r="B989" s="40"/>
      <c r="C989" s="40"/>
    </row>
    <row r="990" spans="1:3" x14ac:dyDescent="0.2">
      <c r="A990" s="40"/>
      <c r="B990" s="40"/>
      <c r="C990" s="40"/>
    </row>
    <row r="991" spans="1:3" x14ac:dyDescent="0.2">
      <c r="A991" s="40"/>
      <c r="B991" s="40"/>
      <c r="C991" s="40"/>
    </row>
    <row r="992" spans="1:3" x14ac:dyDescent="0.2">
      <c r="A992" s="40"/>
      <c r="B992" s="40"/>
      <c r="C992" s="40"/>
    </row>
    <row r="993" spans="1:3" x14ac:dyDescent="0.2">
      <c r="A993" s="40"/>
      <c r="B993" s="40"/>
      <c r="C993" s="40"/>
    </row>
    <row r="994" spans="1:3" x14ac:dyDescent="0.2">
      <c r="A994" s="40"/>
      <c r="B994" s="40"/>
      <c r="C994" s="40"/>
    </row>
    <row r="995" spans="1:3" x14ac:dyDescent="0.2">
      <c r="A995" s="40"/>
      <c r="B995" s="40"/>
      <c r="C995" s="40"/>
    </row>
    <row r="996" spans="1:3" x14ac:dyDescent="0.2">
      <c r="A996" s="40"/>
      <c r="B996" s="40"/>
      <c r="C996" s="40"/>
    </row>
    <row r="997" spans="1:3" x14ac:dyDescent="0.2">
      <c r="A997" s="40"/>
      <c r="B997" s="40"/>
      <c r="C997" s="40"/>
    </row>
    <row r="998" spans="1:3" x14ac:dyDescent="0.2">
      <c r="A998" s="40"/>
      <c r="B998" s="40"/>
      <c r="C998" s="40"/>
    </row>
    <row r="999" spans="1:3" x14ac:dyDescent="0.2">
      <c r="A999" s="40"/>
      <c r="B999" s="40"/>
      <c r="C999" s="40"/>
    </row>
    <row r="1000" spans="1:3" x14ac:dyDescent="0.2">
      <c r="A1000" s="40"/>
      <c r="B1000" s="40"/>
      <c r="C1000" s="40"/>
    </row>
    <row r="1001" spans="1:3" x14ac:dyDescent="0.2">
      <c r="A1001" s="40"/>
      <c r="B1001" s="40"/>
      <c r="C1001" s="40"/>
    </row>
    <row r="1002" spans="1:3" x14ac:dyDescent="0.2">
      <c r="A1002" s="40"/>
      <c r="B1002" s="40"/>
      <c r="C1002" s="40"/>
    </row>
    <row r="1003" spans="1:3" x14ac:dyDescent="0.2">
      <c r="A1003" s="40"/>
      <c r="B1003" s="40"/>
      <c r="C1003" s="40"/>
    </row>
    <row r="1004" spans="1:3" x14ac:dyDescent="0.2">
      <c r="A1004" s="40"/>
      <c r="B1004" s="40"/>
      <c r="C1004" s="40"/>
    </row>
    <row r="1005" spans="1:3" x14ac:dyDescent="0.2">
      <c r="A1005" s="40"/>
      <c r="B1005" s="40"/>
      <c r="C1005" s="40"/>
    </row>
    <row r="1006" spans="1:3" x14ac:dyDescent="0.2">
      <c r="A1006" s="40"/>
      <c r="B1006" s="40"/>
      <c r="C1006" s="40"/>
    </row>
    <row r="1007" spans="1:3" x14ac:dyDescent="0.2">
      <c r="A1007" s="40"/>
      <c r="B1007" s="40"/>
      <c r="C1007" s="40"/>
    </row>
    <row r="1008" spans="1:3" x14ac:dyDescent="0.2">
      <c r="A1008" s="40"/>
      <c r="B1008" s="40"/>
      <c r="C1008" s="40"/>
    </row>
    <row r="1009" spans="1:3" x14ac:dyDescent="0.2">
      <c r="A1009" s="40"/>
      <c r="B1009" s="40"/>
      <c r="C1009" s="40"/>
    </row>
    <row r="1010" spans="1:3" x14ac:dyDescent="0.2">
      <c r="A1010" s="41"/>
      <c r="B1010" s="41"/>
      <c r="C1010" s="41"/>
    </row>
    <row r="1011" spans="1:3" x14ac:dyDescent="0.2">
      <c r="A1011" s="41"/>
      <c r="B1011" s="41"/>
      <c r="C1011" s="41"/>
    </row>
    <row r="1012" spans="1:3" x14ac:dyDescent="0.2">
      <c r="A1012" s="41"/>
      <c r="B1012" s="41"/>
      <c r="C1012" s="41"/>
    </row>
    <row r="1013" spans="1:3" x14ac:dyDescent="0.2">
      <c r="A1013" s="41"/>
      <c r="B1013" s="41"/>
      <c r="C1013" s="41"/>
    </row>
    <row r="1014" spans="1:3" x14ac:dyDescent="0.2">
      <c r="A1014" s="41"/>
      <c r="B1014" s="41"/>
      <c r="C1014" s="41"/>
    </row>
    <row r="1015" spans="1:3" x14ac:dyDescent="0.2">
      <c r="A1015" s="41"/>
      <c r="B1015" s="41"/>
      <c r="C1015" s="41"/>
    </row>
    <row r="1016" spans="1:3" x14ac:dyDescent="0.2">
      <c r="A1016" s="41"/>
      <c r="B1016" s="41"/>
      <c r="C1016" s="41"/>
    </row>
    <row r="1017" spans="1:3" x14ac:dyDescent="0.2">
      <c r="A1017" s="41"/>
      <c r="B1017" s="41"/>
      <c r="C1017" s="41"/>
    </row>
    <row r="1018" spans="1:3" x14ac:dyDescent="0.2">
      <c r="A1018" s="41"/>
      <c r="B1018" s="41"/>
      <c r="C1018" s="41"/>
    </row>
    <row r="1019" spans="1:3" x14ac:dyDescent="0.2">
      <c r="A1019" s="41"/>
      <c r="B1019" s="41"/>
      <c r="C1019" s="41"/>
    </row>
    <row r="1020" spans="1:3" x14ac:dyDescent="0.2">
      <c r="A1020" s="41"/>
      <c r="B1020" s="41"/>
      <c r="C1020" s="41"/>
    </row>
    <row r="1021" spans="1:3" x14ac:dyDescent="0.2">
      <c r="A1021" s="41"/>
      <c r="B1021" s="41"/>
      <c r="C1021" s="41"/>
    </row>
    <row r="1022" spans="1:3" x14ac:dyDescent="0.2">
      <c r="A1022" s="41"/>
      <c r="B1022" s="41"/>
      <c r="C1022" s="41"/>
    </row>
    <row r="1023" spans="1:3" x14ac:dyDescent="0.2">
      <c r="A1023" s="41"/>
      <c r="B1023" s="41"/>
      <c r="C1023" s="41"/>
    </row>
    <row r="1024" spans="1:3" x14ac:dyDescent="0.2">
      <c r="A1024" s="41"/>
      <c r="B1024" s="41"/>
      <c r="C1024" s="41"/>
    </row>
    <row r="1025" spans="1:3" x14ac:dyDescent="0.2">
      <c r="A1025" s="41"/>
      <c r="B1025" s="41"/>
      <c r="C1025" s="41"/>
    </row>
    <row r="1026" spans="1:3" x14ac:dyDescent="0.2">
      <c r="A1026" s="41"/>
      <c r="B1026" s="41"/>
      <c r="C1026" s="41"/>
    </row>
    <row r="1027" spans="1:3" x14ac:dyDescent="0.2">
      <c r="A1027" s="41"/>
      <c r="B1027" s="41"/>
      <c r="C1027" s="41"/>
    </row>
    <row r="1028" spans="1:3" x14ac:dyDescent="0.2">
      <c r="A1028" s="41"/>
      <c r="B1028" s="41"/>
      <c r="C1028" s="41"/>
    </row>
    <row r="1029" spans="1:3" x14ac:dyDescent="0.2">
      <c r="A1029" s="41"/>
      <c r="B1029" s="41"/>
      <c r="C1029" s="41"/>
    </row>
    <row r="1030" spans="1:3" x14ac:dyDescent="0.2">
      <c r="A1030" s="41"/>
      <c r="B1030" s="41"/>
      <c r="C1030" s="41"/>
    </row>
    <row r="1031" spans="1:3" x14ac:dyDescent="0.2">
      <c r="A1031" s="41"/>
      <c r="B1031" s="41"/>
      <c r="C1031" s="41"/>
    </row>
    <row r="1032" spans="1:3" x14ac:dyDescent="0.2">
      <c r="A1032" s="41"/>
      <c r="B1032" s="41"/>
      <c r="C1032" s="41"/>
    </row>
    <row r="1033" spans="1:3" x14ac:dyDescent="0.2">
      <c r="A1033" s="41"/>
      <c r="B1033" s="41"/>
      <c r="C1033" s="41"/>
    </row>
    <row r="1034" spans="1:3" x14ac:dyDescent="0.2">
      <c r="A1034" s="41"/>
      <c r="B1034" s="41"/>
      <c r="C1034" s="41"/>
    </row>
    <row r="1035" spans="1:3" x14ac:dyDescent="0.2">
      <c r="A1035" s="41"/>
      <c r="B1035" s="41"/>
      <c r="C1035" s="41"/>
    </row>
    <row r="1036" spans="1:3" x14ac:dyDescent="0.2">
      <c r="A1036" s="41"/>
      <c r="B1036" s="41"/>
      <c r="C1036" s="41"/>
    </row>
    <row r="1037" spans="1:3" x14ac:dyDescent="0.2">
      <c r="A1037" s="41"/>
      <c r="B1037" s="41"/>
      <c r="C1037" s="41"/>
    </row>
    <row r="1038" spans="1:3" x14ac:dyDescent="0.2">
      <c r="A1038" s="41"/>
      <c r="B1038" s="41"/>
      <c r="C1038" s="41"/>
    </row>
    <row r="1039" spans="1:3" x14ac:dyDescent="0.2">
      <c r="A1039" s="41"/>
      <c r="B1039" s="41"/>
      <c r="C1039" s="41"/>
    </row>
    <row r="1040" spans="1:3" x14ac:dyDescent="0.2">
      <c r="A1040" s="41"/>
      <c r="B1040" s="41"/>
      <c r="C1040" s="41"/>
    </row>
    <row r="1041" spans="1:3" x14ac:dyDescent="0.2">
      <c r="A1041" s="41"/>
      <c r="B1041" s="41"/>
      <c r="C1041" s="41"/>
    </row>
    <row r="1042" spans="1:3" x14ac:dyDescent="0.2">
      <c r="A1042" s="41"/>
      <c r="B1042" s="41"/>
      <c r="C1042" s="41"/>
    </row>
    <row r="1043" spans="1:3" x14ac:dyDescent="0.2">
      <c r="A1043" s="41"/>
      <c r="B1043" s="41"/>
      <c r="C1043" s="41"/>
    </row>
    <row r="1044" spans="1:3" x14ac:dyDescent="0.2">
      <c r="A1044" s="41"/>
      <c r="B1044" s="41"/>
      <c r="C1044" s="41"/>
    </row>
    <row r="1045" spans="1:3" x14ac:dyDescent="0.2">
      <c r="A1045" s="41"/>
      <c r="B1045" s="41"/>
      <c r="C1045" s="41"/>
    </row>
    <row r="1046" spans="1:3" x14ac:dyDescent="0.2">
      <c r="A1046" s="41"/>
      <c r="B1046" s="41"/>
      <c r="C1046" s="41"/>
    </row>
    <row r="1047" spans="1:3" x14ac:dyDescent="0.2">
      <c r="A1047" s="41"/>
      <c r="B1047" s="41"/>
      <c r="C1047" s="41"/>
    </row>
    <row r="1048" spans="1:3" x14ac:dyDescent="0.2">
      <c r="A1048" s="41"/>
      <c r="B1048" s="41"/>
      <c r="C1048" s="41"/>
    </row>
    <row r="1049" spans="1:3" x14ac:dyDescent="0.2">
      <c r="A1049" s="41"/>
      <c r="B1049" s="41"/>
      <c r="C1049" s="41"/>
    </row>
    <row r="1050" spans="1:3" x14ac:dyDescent="0.2">
      <c r="A1050" s="41"/>
      <c r="B1050" s="41"/>
      <c r="C1050" s="41"/>
    </row>
    <row r="1051" spans="1:3" x14ac:dyDescent="0.2">
      <c r="A1051" s="41"/>
      <c r="B1051" s="41"/>
      <c r="C1051" s="41"/>
    </row>
    <row r="1052" spans="1:3" x14ac:dyDescent="0.2">
      <c r="A1052" s="41"/>
      <c r="B1052" s="41"/>
      <c r="C1052" s="41"/>
    </row>
    <row r="1053" spans="1:3" x14ac:dyDescent="0.2">
      <c r="A1053" s="41"/>
      <c r="B1053" s="41"/>
      <c r="C1053" s="41"/>
    </row>
    <row r="1054" spans="1:3" x14ac:dyDescent="0.2">
      <c r="A1054" s="41"/>
      <c r="B1054" s="41"/>
      <c r="C1054" s="41"/>
    </row>
    <row r="1055" spans="1:3" x14ac:dyDescent="0.2">
      <c r="A1055" s="41"/>
      <c r="B1055" s="41"/>
      <c r="C1055" s="41"/>
    </row>
    <row r="1056" spans="1:3" x14ac:dyDescent="0.2">
      <c r="A1056" s="41"/>
      <c r="B1056" s="41"/>
      <c r="C1056" s="41"/>
    </row>
    <row r="1057" spans="1:3" x14ac:dyDescent="0.2">
      <c r="A1057" s="41"/>
      <c r="B1057" s="41"/>
      <c r="C1057" s="41"/>
    </row>
    <row r="1058" spans="1:3" x14ac:dyDescent="0.2">
      <c r="A1058" s="41"/>
      <c r="B1058" s="41"/>
      <c r="C1058" s="41"/>
    </row>
    <row r="1059" spans="1:3" x14ac:dyDescent="0.2">
      <c r="A1059" s="41"/>
      <c r="B1059" s="41"/>
      <c r="C1059" s="41"/>
    </row>
    <row r="1060" spans="1:3" x14ac:dyDescent="0.2">
      <c r="A1060" s="41"/>
      <c r="B1060" s="41"/>
      <c r="C1060" s="41"/>
    </row>
    <row r="1061" spans="1:3" x14ac:dyDescent="0.2">
      <c r="A1061" s="41"/>
      <c r="B1061" s="41"/>
      <c r="C1061" s="41"/>
    </row>
    <row r="1062" spans="1:3" x14ac:dyDescent="0.2">
      <c r="A1062" s="41"/>
      <c r="B1062" s="41"/>
      <c r="C1062" s="41"/>
    </row>
    <row r="1063" spans="1:3" x14ac:dyDescent="0.2">
      <c r="A1063" s="41"/>
      <c r="B1063" s="41"/>
      <c r="C1063" s="41"/>
    </row>
    <row r="1064" spans="1:3" x14ac:dyDescent="0.2">
      <c r="A1064" s="41"/>
      <c r="B1064" s="41"/>
      <c r="C1064" s="41"/>
    </row>
    <row r="1065" spans="1:3" x14ac:dyDescent="0.2">
      <c r="A1065" s="41"/>
      <c r="B1065" s="41"/>
      <c r="C1065" s="41"/>
    </row>
    <row r="1066" spans="1:3" x14ac:dyDescent="0.2">
      <c r="A1066" s="41"/>
      <c r="B1066" s="41"/>
      <c r="C1066" s="41"/>
    </row>
    <row r="1067" spans="1:3" x14ac:dyDescent="0.2">
      <c r="A1067" s="41"/>
      <c r="B1067" s="41"/>
      <c r="C1067" s="41"/>
    </row>
    <row r="1068" spans="1:3" x14ac:dyDescent="0.2">
      <c r="A1068" s="41"/>
      <c r="B1068" s="41"/>
      <c r="C1068" s="41"/>
    </row>
    <row r="1069" spans="1:3" x14ac:dyDescent="0.2">
      <c r="A1069" s="41"/>
      <c r="B1069" s="41"/>
      <c r="C1069" s="41"/>
    </row>
    <row r="1070" spans="1:3" x14ac:dyDescent="0.2">
      <c r="A1070" s="41"/>
      <c r="B1070" s="41"/>
      <c r="C1070" s="41"/>
    </row>
    <row r="1071" spans="1:3" x14ac:dyDescent="0.2">
      <c r="A1071" s="41"/>
      <c r="B1071" s="41"/>
      <c r="C1071" s="41"/>
    </row>
    <row r="1072" spans="1:3" x14ac:dyDescent="0.2">
      <c r="A1072" s="41"/>
      <c r="B1072" s="41"/>
      <c r="C1072" s="41"/>
    </row>
    <row r="1073" spans="1:3" x14ac:dyDescent="0.2">
      <c r="A1073" s="41"/>
      <c r="B1073" s="41"/>
      <c r="C1073" s="41"/>
    </row>
    <row r="1074" spans="1:3" x14ac:dyDescent="0.2">
      <c r="A1074" s="41"/>
      <c r="B1074" s="41"/>
      <c r="C1074" s="41"/>
    </row>
    <row r="1075" spans="1:3" x14ac:dyDescent="0.2">
      <c r="A1075" s="41"/>
      <c r="B1075" s="41"/>
      <c r="C1075" s="41"/>
    </row>
    <row r="1076" spans="1:3" x14ac:dyDescent="0.2">
      <c r="A1076" s="41"/>
      <c r="B1076" s="41"/>
      <c r="C1076" s="41"/>
    </row>
    <row r="1077" spans="1:3" x14ac:dyDescent="0.2">
      <c r="A1077" s="41"/>
      <c r="B1077" s="41"/>
      <c r="C1077" s="41"/>
    </row>
    <row r="1078" spans="1:3" x14ac:dyDescent="0.2">
      <c r="A1078" s="41"/>
      <c r="B1078" s="41"/>
      <c r="C1078" s="41"/>
    </row>
    <row r="1079" spans="1:3" x14ac:dyDescent="0.2">
      <c r="A1079" s="41"/>
      <c r="B1079" s="41"/>
      <c r="C1079" s="41"/>
    </row>
    <row r="1080" spans="1:3" x14ac:dyDescent="0.2">
      <c r="A1080" s="41"/>
      <c r="B1080" s="41"/>
      <c r="C1080" s="41"/>
    </row>
    <row r="1081" spans="1:3" x14ac:dyDescent="0.2">
      <c r="A1081" s="41"/>
      <c r="B1081" s="41"/>
      <c r="C1081" s="41"/>
    </row>
    <row r="1082" spans="1:3" x14ac:dyDescent="0.2">
      <c r="A1082" s="41"/>
      <c r="B1082" s="41"/>
      <c r="C1082" s="41"/>
    </row>
    <row r="1083" spans="1:3" x14ac:dyDescent="0.2">
      <c r="A1083" s="41"/>
      <c r="B1083" s="41"/>
      <c r="C1083" s="41"/>
    </row>
    <row r="1084" spans="1:3" x14ac:dyDescent="0.2">
      <c r="A1084" s="41"/>
      <c r="B1084" s="41"/>
      <c r="C1084" s="41"/>
    </row>
    <row r="1085" spans="1:3" x14ac:dyDescent="0.2">
      <c r="A1085" s="41"/>
      <c r="B1085" s="41"/>
      <c r="C1085" s="41"/>
    </row>
    <row r="1086" spans="1:3" x14ac:dyDescent="0.2">
      <c r="A1086" s="41"/>
      <c r="B1086" s="41"/>
      <c r="C1086" s="41"/>
    </row>
    <row r="1087" spans="1:3" x14ac:dyDescent="0.2">
      <c r="A1087" s="41"/>
      <c r="B1087" s="41"/>
      <c r="C1087" s="41"/>
    </row>
    <row r="1088" spans="1:3" x14ac:dyDescent="0.2">
      <c r="A1088" s="41"/>
      <c r="B1088" s="41"/>
      <c r="C1088" s="41"/>
    </row>
    <row r="1089" spans="1:3" x14ac:dyDescent="0.2">
      <c r="A1089" s="41"/>
      <c r="B1089" s="41"/>
      <c r="C1089" s="41"/>
    </row>
    <row r="1090" spans="1:3" x14ac:dyDescent="0.2">
      <c r="A1090" s="41"/>
      <c r="B1090" s="41"/>
      <c r="C1090" s="41"/>
    </row>
    <row r="1091" spans="1:3" x14ac:dyDescent="0.2">
      <c r="A1091" s="41"/>
      <c r="B1091" s="41"/>
      <c r="C1091" s="41"/>
    </row>
    <row r="1092" spans="1:3" x14ac:dyDescent="0.2">
      <c r="A1092" s="41"/>
      <c r="B1092" s="41"/>
      <c r="C1092" s="41"/>
    </row>
    <row r="1093" spans="1:3" x14ac:dyDescent="0.2">
      <c r="A1093" s="41"/>
      <c r="B1093" s="41"/>
      <c r="C1093" s="41"/>
    </row>
    <row r="1094" spans="1:3" x14ac:dyDescent="0.2">
      <c r="A1094" s="41"/>
      <c r="B1094" s="41"/>
      <c r="C1094" s="41"/>
    </row>
    <row r="1095" spans="1:3" x14ac:dyDescent="0.2">
      <c r="A1095" s="41"/>
      <c r="B1095" s="41"/>
      <c r="C1095" s="41"/>
    </row>
    <row r="1096" spans="1:3" x14ac:dyDescent="0.2">
      <c r="A1096" s="41"/>
      <c r="B1096" s="41"/>
      <c r="C1096" s="41"/>
    </row>
    <row r="1097" spans="1:3" x14ac:dyDescent="0.2">
      <c r="A1097" s="41"/>
      <c r="B1097" s="41"/>
      <c r="C1097" s="41"/>
    </row>
    <row r="1098" spans="1:3" x14ac:dyDescent="0.2">
      <c r="A1098" s="41"/>
      <c r="B1098" s="41"/>
      <c r="C1098" s="41"/>
    </row>
    <row r="1099" spans="1:3" x14ac:dyDescent="0.2">
      <c r="A1099" s="41"/>
      <c r="B1099" s="41"/>
      <c r="C1099" s="41"/>
    </row>
    <row r="1100" spans="1:3" x14ac:dyDescent="0.2">
      <c r="A1100" s="41"/>
      <c r="B1100" s="41"/>
      <c r="C1100" s="41"/>
    </row>
    <row r="1101" spans="1:3" x14ac:dyDescent="0.2">
      <c r="A1101" s="41"/>
      <c r="B1101" s="41"/>
      <c r="C1101" s="41"/>
    </row>
    <row r="1102" spans="1:3" x14ac:dyDescent="0.2">
      <c r="A1102" s="41"/>
      <c r="B1102" s="41"/>
      <c r="C1102" s="41"/>
    </row>
    <row r="1103" spans="1:3" x14ac:dyDescent="0.2">
      <c r="A1103" s="41"/>
      <c r="B1103" s="41"/>
      <c r="C1103" s="41"/>
    </row>
    <row r="1104" spans="1:3" x14ac:dyDescent="0.2">
      <c r="A1104" s="41"/>
      <c r="B1104" s="41"/>
      <c r="C1104" s="41"/>
    </row>
    <row r="1105" spans="1:3" x14ac:dyDescent="0.2">
      <c r="A1105" s="41"/>
      <c r="B1105" s="41"/>
      <c r="C1105" s="41"/>
    </row>
    <row r="1106" spans="1:3" x14ac:dyDescent="0.2">
      <c r="A1106" s="41"/>
      <c r="B1106" s="41"/>
      <c r="C1106" s="41"/>
    </row>
    <row r="1107" spans="1:3" x14ac:dyDescent="0.2">
      <c r="A1107" s="41"/>
      <c r="B1107" s="41"/>
      <c r="C1107" s="41"/>
    </row>
    <row r="1108" spans="1:3" x14ac:dyDescent="0.2">
      <c r="A1108" s="41"/>
      <c r="B1108" s="41"/>
      <c r="C1108" s="41"/>
    </row>
    <row r="1109" spans="1:3" x14ac:dyDescent="0.2">
      <c r="A1109" s="41"/>
      <c r="B1109" s="41"/>
      <c r="C1109" s="41"/>
    </row>
    <row r="1110" spans="1:3" x14ac:dyDescent="0.2">
      <c r="A1110" s="41"/>
      <c r="B1110" s="41"/>
      <c r="C1110" s="41"/>
    </row>
    <row r="1111" spans="1:3" x14ac:dyDescent="0.2">
      <c r="A1111" s="41"/>
      <c r="B1111" s="41"/>
      <c r="C1111" s="41"/>
    </row>
    <row r="1112" spans="1:3" x14ac:dyDescent="0.2">
      <c r="A1112" s="41"/>
      <c r="B1112" s="41"/>
      <c r="C1112" s="41"/>
    </row>
    <row r="1113" spans="1:3" x14ac:dyDescent="0.2">
      <c r="A1113" s="41"/>
      <c r="B1113" s="41"/>
      <c r="C1113" s="41"/>
    </row>
    <row r="1114" spans="1:3" x14ac:dyDescent="0.2">
      <c r="A1114" s="41"/>
      <c r="B1114" s="41"/>
      <c r="C1114" s="41"/>
    </row>
    <row r="1115" spans="1:3" x14ac:dyDescent="0.2">
      <c r="A1115" s="41"/>
      <c r="B1115" s="41"/>
      <c r="C1115" s="41"/>
    </row>
    <row r="1116" spans="1:3" x14ac:dyDescent="0.2">
      <c r="A1116" s="41"/>
      <c r="B1116" s="41"/>
      <c r="C1116" s="41"/>
    </row>
    <row r="1117" spans="1:3" x14ac:dyDescent="0.2">
      <c r="A1117" s="41"/>
      <c r="B1117" s="41"/>
      <c r="C1117" s="41"/>
    </row>
    <row r="1118" spans="1:3" x14ac:dyDescent="0.2">
      <c r="A1118" s="41"/>
      <c r="B1118" s="41"/>
      <c r="C1118" s="41"/>
    </row>
    <row r="1119" spans="1:3" x14ac:dyDescent="0.2">
      <c r="A1119" s="41"/>
      <c r="B1119" s="41"/>
      <c r="C1119" s="41"/>
    </row>
    <row r="1120" spans="1:3" x14ac:dyDescent="0.2">
      <c r="A1120" s="41"/>
      <c r="B1120" s="41"/>
      <c r="C1120" s="41"/>
    </row>
    <row r="1121" spans="1:3" x14ac:dyDescent="0.2">
      <c r="A1121" s="41"/>
      <c r="B1121" s="41"/>
      <c r="C1121" s="41"/>
    </row>
    <row r="1122" spans="1:3" x14ac:dyDescent="0.2">
      <c r="A1122" s="41"/>
      <c r="B1122" s="41"/>
      <c r="C1122" s="41"/>
    </row>
    <row r="1123" spans="1:3" x14ac:dyDescent="0.2">
      <c r="A1123" s="41"/>
      <c r="B1123" s="41"/>
      <c r="C1123" s="41"/>
    </row>
    <row r="1124" spans="1:3" x14ac:dyDescent="0.2">
      <c r="A1124" s="41"/>
      <c r="B1124" s="41"/>
      <c r="C1124" s="41"/>
    </row>
    <row r="1125" spans="1:3" x14ac:dyDescent="0.2">
      <c r="A1125" s="41"/>
      <c r="B1125" s="41"/>
      <c r="C1125" s="41"/>
    </row>
    <row r="1126" spans="1:3" x14ac:dyDescent="0.2">
      <c r="A1126" s="41"/>
      <c r="B1126" s="41"/>
      <c r="C1126" s="41"/>
    </row>
    <row r="1127" spans="1:3" x14ac:dyDescent="0.2">
      <c r="A1127" s="41"/>
      <c r="B1127" s="41"/>
      <c r="C1127" s="41"/>
    </row>
    <row r="1128" spans="1:3" x14ac:dyDescent="0.2">
      <c r="A1128" s="41"/>
      <c r="B1128" s="41"/>
      <c r="C1128" s="41"/>
    </row>
    <row r="1129" spans="1:3" x14ac:dyDescent="0.2">
      <c r="A1129" s="41"/>
      <c r="B1129" s="41"/>
      <c r="C1129" s="41"/>
    </row>
    <row r="1130" spans="1:3" x14ac:dyDescent="0.2">
      <c r="A1130" s="41"/>
      <c r="B1130" s="41"/>
      <c r="C1130" s="41"/>
    </row>
    <row r="1131" spans="1:3" x14ac:dyDescent="0.2">
      <c r="A1131" s="41"/>
      <c r="B1131" s="41"/>
      <c r="C1131" s="41"/>
    </row>
    <row r="1132" spans="1:3" x14ac:dyDescent="0.2">
      <c r="A1132" s="41"/>
      <c r="B1132" s="41"/>
      <c r="C1132" s="41"/>
    </row>
    <row r="1133" spans="1:3" x14ac:dyDescent="0.2">
      <c r="A1133" s="41"/>
      <c r="B1133" s="41"/>
      <c r="C1133" s="41"/>
    </row>
    <row r="1134" spans="1:3" x14ac:dyDescent="0.2">
      <c r="A1134" s="41"/>
      <c r="B1134" s="41"/>
      <c r="C1134" s="41"/>
    </row>
    <row r="1135" spans="1:3" x14ac:dyDescent="0.2">
      <c r="A1135" s="41"/>
      <c r="B1135" s="41"/>
      <c r="C1135" s="41"/>
    </row>
    <row r="1136" spans="1:3" x14ac:dyDescent="0.2">
      <c r="A1136" s="41"/>
      <c r="B1136" s="41"/>
      <c r="C1136" s="41"/>
    </row>
    <row r="1137" spans="1:3" x14ac:dyDescent="0.2">
      <c r="A1137" s="41"/>
      <c r="B1137" s="41"/>
      <c r="C1137" s="41"/>
    </row>
    <row r="1138" spans="1:3" x14ac:dyDescent="0.2">
      <c r="A1138" s="41"/>
      <c r="B1138" s="41"/>
      <c r="C1138" s="41"/>
    </row>
    <row r="1139" spans="1:3" x14ac:dyDescent="0.2">
      <c r="A1139" s="41"/>
      <c r="B1139" s="41"/>
      <c r="C1139" s="41"/>
    </row>
    <row r="1140" spans="1:3" x14ac:dyDescent="0.2">
      <c r="A1140" s="41"/>
      <c r="B1140" s="41"/>
      <c r="C1140" s="41"/>
    </row>
    <row r="1141" spans="1:3" x14ac:dyDescent="0.2">
      <c r="A1141" s="41"/>
      <c r="B1141" s="41"/>
      <c r="C1141" s="41"/>
    </row>
    <row r="1142" spans="1:3" x14ac:dyDescent="0.2">
      <c r="A1142" s="41"/>
      <c r="B1142" s="41"/>
      <c r="C1142" s="41"/>
    </row>
    <row r="1143" spans="1:3" x14ac:dyDescent="0.2">
      <c r="A1143" s="41"/>
      <c r="B1143" s="41"/>
      <c r="C1143" s="41"/>
    </row>
    <row r="1144" spans="1:3" x14ac:dyDescent="0.2">
      <c r="A1144" s="41"/>
      <c r="B1144" s="41"/>
      <c r="C1144" s="41"/>
    </row>
    <row r="1145" spans="1:3" x14ac:dyDescent="0.2">
      <c r="A1145" s="41"/>
      <c r="B1145" s="41"/>
      <c r="C1145" s="41"/>
    </row>
    <row r="1146" spans="1:3" x14ac:dyDescent="0.2">
      <c r="A1146" s="41"/>
      <c r="B1146" s="41"/>
      <c r="C1146" s="41"/>
    </row>
    <row r="1147" spans="1:3" x14ac:dyDescent="0.2">
      <c r="A1147" s="41"/>
      <c r="B1147" s="41"/>
      <c r="C1147" s="41"/>
    </row>
    <row r="1148" spans="1:3" x14ac:dyDescent="0.2">
      <c r="A1148" s="41"/>
      <c r="B1148" s="41"/>
      <c r="C1148" s="41"/>
    </row>
    <row r="1149" spans="1:3" x14ac:dyDescent="0.2">
      <c r="A1149" s="41"/>
      <c r="B1149" s="41"/>
      <c r="C1149" s="41"/>
    </row>
    <row r="1150" spans="1:3" x14ac:dyDescent="0.2">
      <c r="A1150" s="41"/>
      <c r="B1150" s="41"/>
      <c r="C1150" s="41"/>
    </row>
    <row r="1151" spans="1:3" x14ac:dyDescent="0.2">
      <c r="A1151" s="41"/>
      <c r="B1151" s="41"/>
      <c r="C1151" s="41"/>
    </row>
    <row r="1152" spans="1:3" x14ac:dyDescent="0.2">
      <c r="A1152" s="41"/>
      <c r="B1152" s="41"/>
      <c r="C1152" s="41"/>
    </row>
    <row r="1153" spans="1:3" x14ac:dyDescent="0.2">
      <c r="A1153" s="41"/>
      <c r="B1153" s="41"/>
      <c r="C1153" s="41"/>
    </row>
    <row r="1154" spans="1:3" x14ac:dyDescent="0.2">
      <c r="A1154" s="41"/>
      <c r="B1154" s="41"/>
      <c r="C1154" s="41"/>
    </row>
    <row r="1155" spans="1:3" x14ac:dyDescent="0.2">
      <c r="A1155" s="41"/>
      <c r="B1155" s="41"/>
      <c r="C1155" s="41"/>
    </row>
    <row r="1156" spans="1:3" x14ac:dyDescent="0.2">
      <c r="A1156" s="41"/>
      <c r="B1156" s="41"/>
      <c r="C1156" s="41"/>
    </row>
    <row r="1157" spans="1:3" x14ac:dyDescent="0.2">
      <c r="A1157" s="41"/>
      <c r="B1157" s="41"/>
      <c r="C1157" s="41"/>
    </row>
    <row r="1158" spans="1:3" x14ac:dyDescent="0.2">
      <c r="A1158" s="41"/>
      <c r="B1158" s="41"/>
      <c r="C1158" s="41"/>
    </row>
    <row r="1159" spans="1:3" x14ac:dyDescent="0.2">
      <c r="A1159" s="41"/>
      <c r="B1159" s="41"/>
      <c r="C1159" s="41"/>
    </row>
    <row r="1160" spans="1:3" x14ac:dyDescent="0.2">
      <c r="A1160" s="41"/>
      <c r="B1160" s="41"/>
      <c r="C1160" s="41"/>
    </row>
    <row r="1161" spans="1:3" x14ac:dyDescent="0.2">
      <c r="A1161" s="41"/>
      <c r="B1161" s="41"/>
      <c r="C1161" s="41"/>
    </row>
    <row r="1162" spans="1:3" x14ac:dyDescent="0.2">
      <c r="A1162" s="41"/>
      <c r="B1162" s="41"/>
      <c r="C1162" s="41"/>
    </row>
    <row r="1163" spans="1:3" x14ac:dyDescent="0.2">
      <c r="A1163" s="41"/>
      <c r="B1163" s="41"/>
      <c r="C1163" s="41"/>
    </row>
    <row r="1164" spans="1:3" x14ac:dyDescent="0.2">
      <c r="A1164" s="41"/>
      <c r="B1164" s="41"/>
      <c r="C1164" s="41"/>
    </row>
    <row r="1165" spans="1:3" x14ac:dyDescent="0.2">
      <c r="A1165" s="41"/>
      <c r="B1165" s="41"/>
      <c r="C1165" s="41"/>
    </row>
    <row r="1166" spans="1:3" x14ac:dyDescent="0.2">
      <c r="A1166" s="41"/>
      <c r="B1166" s="41"/>
      <c r="C1166" s="41"/>
    </row>
    <row r="1167" spans="1:3" x14ac:dyDescent="0.2">
      <c r="A1167" s="41"/>
      <c r="B1167" s="41"/>
      <c r="C1167" s="41"/>
    </row>
    <row r="1168" spans="1:3" x14ac:dyDescent="0.2">
      <c r="A1168" s="41"/>
      <c r="B1168" s="41"/>
      <c r="C1168" s="41"/>
    </row>
    <row r="1169" spans="1:3" x14ac:dyDescent="0.2">
      <c r="A1169" s="41"/>
      <c r="B1169" s="41"/>
      <c r="C1169" s="41"/>
    </row>
    <row r="1170" spans="1:3" x14ac:dyDescent="0.2">
      <c r="A1170" s="41"/>
      <c r="B1170" s="41"/>
      <c r="C1170" s="41"/>
    </row>
    <row r="1171" spans="1:3" x14ac:dyDescent="0.2">
      <c r="A1171" s="41"/>
      <c r="B1171" s="41"/>
      <c r="C1171" s="41"/>
    </row>
    <row r="1172" spans="1:3" x14ac:dyDescent="0.2">
      <c r="A1172" s="41"/>
      <c r="B1172" s="41"/>
      <c r="C1172" s="41"/>
    </row>
    <row r="1173" spans="1:3" x14ac:dyDescent="0.2">
      <c r="A1173" s="41"/>
      <c r="B1173" s="41"/>
      <c r="C1173" s="41"/>
    </row>
    <row r="1174" spans="1:3" x14ac:dyDescent="0.2">
      <c r="A1174" s="41"/>
      <c r="B1174" s="41"/>
      <c r="C1174" s="41"/>
    </row>
    <row r="1175" spans="1:3" x14ac:dyDescent="0.2">
      <c r="A1175" s="41"/>
      <c r="B1175" s="41"/>
      <c r="C1175" s="41"/>
    </row>
    <row r="1176" spans="1:3" x14ac:dyDescent="0.2">
      <c r="A1176" s="41"/>
      <c r="B1176" s="41"/>
      <c r="C1176" s="41"/>
    </row>
    <row r="1177" spans="1:3" x14ac:dyDescent="0.2">
      <c r="A1177" s="41"/>
      <c r="B1177" s="41"/>
      <c r="C1177" s="41"/>
    </row>
    <row r="1178" spans="1:3" x14ac:dyDescent="0.2">
      <c r="A1178" s="41"/>
      <c r="B1178" s="41"/>
      <c r="C1178" s="41"/>
    </row>
    <row r="1179" spans="1:3" x14ac:dyDescent="0.2">
      <c r="A1179" s="41"/>
      <c r="B1179" s="41"/>
      <c r="C1179" s="41"/>
    </row>
    <row r="1180" spans="1:3" x14ac:dyDescent="0.2">
      <c r="A1180" s="41"/>
      <c r="B1180" s="41"/>
      <c r="C1180" s="41"/>
    </row>
    <row r="1181" spans="1:3" x14ac:dyDescent="0.2">
      <c r="A1181" s="41"/>
      <c r="B1181" s="41"/>
      <c r="C1181" s="41"/>
    </row>
    <row r="1182" spans="1:3" x14ac:dyDescent="0.2">
      <c r="A1182" s="41"/>
      <c r="B1182" s="41"/>
      <c r="C1182" s="41"/>
    </row>
    <row r="1183" spans="1:3" x14ac:dyDescent="0.2">
      <c r="A1183" s="41"/>
      <c r="B1183" s="41"/>
      <c r="C1183" s="41"/>
    </row>
    <row r="1184" spans="1:3" x14ac:dyDescent="0.2">
      <c r="A1184" s="41"/>
      <c r="B1184" s="41"/>
      <c r="C1184" s="41"/>
    </row>
    <row r="1185" spans="1:3" x14ac:dyDescent="0.2">
      <c r="A1185" s="41"/>
      <c r="B1185" s="41"/>
      <c r="C1185" s="41"/>
    </row>
    <row r="1186" spans="1:3" x14ac:dyDescent="0.2">
      <c r="A1186" s="41"/>
      <c r="B1186" s="41"/>
      <c r="C1186" s="41"/>
    </row>
    <row r="1187" spans="1:3" x14ac:dyDescent="0.2">
      <c r="A1187" s="41"/>
      <c r="B1187" s="41"/>
      <c r="C1187" s="41"/>
    </row>
    <row r="1188" spans="1:3" x14ac:dyDescent="0.2">
      <c r="A1188" s="41"/>
      <c r="B1188" s="41"/>
      <c r="C1188" s="41"/>
    </row>
    <row r="1189" spans="1:3" x14ac:dyDescent="0.2">
      <c r="A1189" s="41"/>
      <c r="B1189" s="41"/>
      <c r="C1189" s="41"/>
    </row>
    <row r="1190" spans="1:3" x14ac:dyDescent="0.2">
      <c r="A1190" s="41"/>
      <c r="B1190" s="41"/>
      <c r="C1190" s="41"/>
    </row>
    <row r="1191" spans="1:3" x14ac:dyDescent="0.2">
      <c r="A1191" s="41"/>
      <c r="B1191" s="41"/>
      <c r="C1191" s="41"/>
    </row>
    <row r="1192" spans="1:3" x14ac:dyDescent="0.2">
      <c r="A1192" s="41"/>
      <c r="B1192" s="41"/>
      <c r="C1192" s="41"/>
    </row>
    <row r="1193" spans="1:3" x14ac:dyDescent="0.2">
      <c r="A1193" s="41"/>
      <c r="B1193" s="41"/>
      <c r="C1193" s="41"/>
    </row>
    <row r="1194" spans="1:3" x14ac:dyDescent="0.2">
      <c r="A1194" s="41"/>
      <c r="B1194" s="41"/>
      <c r="C1194" s="41"/>
    </row>
    <row r="1195" spans="1:3" x14ac:dyDescent="0.2">
      <c r="A1195" s="41"/>
      <c r="B1195" s="41"/>
      <c r="C1195" s="41"/>
    </row>
    <row r="1196" spans="1:3" x14ac:dyDescent="0.2">
      <c r="A1196" s="41"/>
      <c r="B1196" s="41"/>
      <c r="C1196" s="41"/>
    </row>
    <row r="1197" spans="1:3" x14ac:dyDescent="0.2">
      <c r="A1197" s="41"/>
      <c r="B1197" s="41"/>
      <c r="C1197" s="41"/>
    </row>
    <row r="1198" spans="1:3" x14ac:dyDescent="0.2">
      <c r="A1198" s="41"/>
      <c r="B1198" s="41"/>
      <c r="C1198" s="41"/>
    </row>
    <row r="1199" spans="1:3" x14ac:dyDescent="0.2">
      <c r="A1199" s="41"/>
      <c r="B1199" s="41"/>
      <c r="C1199" s="41"/>
    </row>
    <row r="1200" spans="1:3" x14ac:dyDescent="0.2">
      <c r="A1200" s="41"/>
      <c r="B1200" s="41"/>
      <c r="C1200" s="41"/>
    </row>
    <row r="1201" spans="1:3" x14ac:dyDescent="0.2">
      <c r="A1201" s="41"/>
      <c r="B1201" s="41"/>
      <c r="C1201" s="41"/>
    </row>
    <row r="1202" spans="1:3" x14ac:dyDescent="0.2">
      <c r="A1202" s="41"/>
      <c r="B1202" s="41"/>
      <c r="C1202" s="41"/>
    </row>
    <row r="1203" spans="1:3" x14ac:dyDescent="0.2">
      <c r="A1203" s="41"/>
      <c r="B1203" s="41"/>
      <c r="C1203" s="41"/>
    </row>
    <row r="1204" spans="1:3" x14ac:dyDescent="0.2">
      <c r="A1204" s="41"/>
      <c r="B1204" s="41"/>
      <c r="C1204" s="41"/>
    </row>
    <row r="1205" spans="1:3" x14ac:dyDescent="0.2">
      <c r="A1205" s="41"/>
      <c r="B1205" s="41"/>
      <c r="C1205" s="41"/>
    </row>
    <row r="1206" spans="1:3" x14ac:dyDescent="0.2">
      <c r="A1206" s="41"/>
      <c r="B1206" s="41"/>
      <c r="C1206" s="41"/>
    </row>
    <row r="1207" spans="1:3" x14ac:dyDescent="0.2">
      <c r="A1207" s="41"/>
      <c r="B1207" s="41"/>
      <c r="C1207" s="41"/>
    </row>
    <row r="1208" spans="1:3" x14ac:dyDescent="0.2">
      <c r="A1208" s="41"/>
      <c r="B1208" s="41"/>
      <c r="C1208" s="41"/>
    </row>
    <row r="1209" spans="1:3" x14ac:dyDescent="0.2">
      <c r="A1209" s="41"/>
      <c r="B1209" s="41"/>
      <c r="C1209" s="41"/>
    </row>
    <row r="1210" spans="1:3" x14ac:dyDescent="0.2">
      <c r="A1210" s="41"/>
      <c r="B1210" s="41"/>
      <c r="C1210" s="41"/>
    </row>
    <row r="1211" spans="1:3" x14ac:dyDescent="0.2">
      <c r="A1211" s="41"/>
      <c r="B1211" s="41"/>
      <c r="C1211" s="41"/>
    </row>
    <row r="1212" spans="1:3" x14ac:dyDescent="0.2">
      <c r="A1212" s="41"/>
      <c r="B1212" s="41"/>
      <c r="C1212" s="41"/>
    </row>
    <row r="1213" spans="1:3" x14ac:dyDescent="0.2">
      <c r="A1213" s="41"/>
      <c r="B1213" s="41"/>
      <c r="C1213" s="41"/>
    </row>
    <row r="1214" spans="1:3" x14ac:dyDescent="0.2">
      <c r="A1214" s="41"/>
      <c r="B1214" s="41"/>
      <c r="C1214" s="41"/>
    </row>
    <row r="1215" spans="1:3" x14ac:dyDescent="0.2">
      <c r="A1215" s="41"/>
      <c r="B1215" s="41"/>
      <c r="C1215" s="41"/>
    </row>
    <row r="1216" spans="1:3" x14ac:dyDescent="0.2">
      <c r="A1216" s="41"/>
      <c r="B1216" s="41"/>
      <c r="C1216" s="41"/>
    </row>
    <row r="1217" spans="1:3" x14ac:dyDescent="0.2">
      <c r="A1217" s="41"/>
      <c r="B1217" s="41"/>
      <c r="C1217" s="41"/>
    </row>
    <row r="1218" spans="1:3" x14ac:dyDescent="0.2">
      <c r="A1218" s="41"/>
      <c r="B1218" s="41"/>
      <c r="C1218" s="41"/>
    </row>
    <row r="1219" spans="1:3" x14ac:dyDescent="0.2">
      <c r="A1219" s="41"/>
      <c r="B1219" s="41"/>
      <c r="C1219" s="41"/>
    </row>
    <row r="1220" spans="1:3" x14ac:dyDescent="0.2">
      <c r="A1220" s="41"/>
      <c r="B1220" s="41"/>
      <c r="C1220" s="41"/>
    </row>
    <row r="1221" spans="1:3" x14ac:dyDescent="0.2">
      <c r="A1221" s="41"/>
      <c r="B1221" s="41"/>
      <c r="C1221" s="41"/>
    </row>
    <row r="1222" spans="1:3" x14ac:dyDescent="0.2">
      <c r="A1222" s="41"/>
      <c r="B1222" s="41"/>
      <c r="C1222" s="41"/>
    </row>
    <row r="1223" spans="1:3" x14ac:dyDescent="0.2">
      <c r="A1223" s="41"/>
      <c r="B1223" s="41"/>
      <c r="C1223" s="41"/>
    </row>
    <row r="1224" spans="1:3" x14ac:dyDescent="0.2">
      <c r="A1224" s="41"/>
      <c r="B1224" s="41"/>
      <c r="C1224" s="41"/>
    </row>
    <row r="1225" spans="1:3" x14ac:dyDescent="0.2">
      <c r="A1225" s="41"/>
      <c r="B1225" s="41"/>
      <c r="C1225" s="41"/>
    </row>
    <row r="1226" spans="1:3" x14ac:dyDescent="0.2">
      <c r="A1226" s="41"/>
      <c r="B1226" s="41"/>
      <c r="C1226" s="41"/>
    </row>
    <row r="1227" spans="1:3" x14ac:dyDescent="0.2">
      <c r="A1227" s="41"/>
      <c r="B1227" s="41"/>
      <c r="C1227" s="41"/>
    </row>
    <row r="1228" spans="1:3" x14ac:dyDescent="0.2">
      <c r="A1228" s="41"/>
      <c r="B1228" s="41"/>
      <c r="C1228" s="41"/>
    </row>
    <row r="1229" spans="1:3" x14ac:dyDescent="0.2">
      <c r="A1229" s="41"/>
      <c r="B1229" s="41"/>
      <c r="C1229" s="41"/>
    </row>
    <row r="1230" spans="1:3" x14ac:dyDescent="0.2">
      <c r="A1230" s="41"/>
      <c r="B1230" s="41"/>
      <c r="C1230" s="41"/>
    </row>
    <row r="1231" spans="1:3" x14ac:dyDescent="0.2">
      <c r="A1231" s="41"/>
      <c r="B1231" s="41"/>
      <c r="C1231" s="41"/>
    </row>
    <row r="1232" spans="1:3" x14ac:dyDescent="0.2">
      <c r="A1232" s="41"/>
      <c r="B1232" s="41"/>
      <c r="C1232" s="41"/>
    </row>
    <row r="1233" spans="1:3" x14ac:dyDescent="0.2">
      <c r="A1233" s="41"/>
      <c r="B1233" s="41"/>
      <c r="C1233" s="41"/>
    </row>
    <row r="1234" spans="1:3" x14ac:dyDescent="0.2">
      <c r="A1234" s="41"/>
      <c r="B1234" s="41"/>
      <c r="C1234" s="41"/>
    </row>
    <row r="1235" spans="1:3" x14ac:dyDescent="0.2">
      <c r="A1235" s="41"/>
      <c r="B1235" s="41"/>
      <c r="C1235" s="41"/>
    </row>
    <row r="1236" spans="1:3" x14ac:dyDescent="0.2">
      <c r="A1236" s="41"/>
      <c r="B1236" s="41"/>
      <c r="C1236" s="41"/>
    </row>
    <row r="1237" spans="1:3" x14ac:dyDescent="0.2">
      <c r="A1237" s="41"/>
      <c r="B1237" s="41"/>
      <c r="C1237" s="41"/>
    </row>
    <row r="1238" spans="1:3" x14ac:dyDescent="0.2">
      <c r="A1238" s="41"/>
      <c r="B1238" s="41"/>
      <c r="C1238" s="41"/>
    </row>
    <row r="1239" spans="1:3" x14ac:dyDescent="0.2">
      <c r="A1239" s="41"/>
      <c r="B1239" s="41"/>
      <c r="C1239" s="41"/>
    </row>
    <row r="1240" spans="1:3" x14ac:dyDescent="0.2">
      <c r="A1240" s="41"/>
      <c r="B1240" s="41"/>
      <c r="C1240" s="41"/>
    </row>
    <row r="1241" spans="1:3" x14ac:dyDescent="0.2">
      <c r="A1241" s="41"/>
      <c r="B1241" s="41"/>
      <c r="C1241" s="41"/>
    </row>
    <row r="1242" spans="1:3" x14ac:dyDescent="0.2">
      <c r="A1242" s="41"/>
      <c r="B1242" s="41"/>
      <c r="C1242" s="41"/>
    </row>
    <row r="1243" spans="1:3" x14ac:dyDescent="0.2">
      <c r="A1243" s="41"/>
      <c r="B1243" s="41"/>
      <c r="C1243" s="41"/>
    </row>
    <row r="1244" spans="1:3" x14ac:dyDescent="0.2">
      <c r="A1244" s="41"/>
      <c r="B1244" s="41"/>
      <c r="C1244" s="41"/>
    </row>
    <row r="1245" spans="1:3" x14ac:dyDescent="0.2">
      <c r="A1245" s="41"/>
      <c r="B1245" s="41"/>
      <c r="C1245" s="41"/>
    </row>
    <row r="1246" spans="1:3" x14ac:dyDescent="0.2">
      <c r="A1246" s="41"/>
      <c r="B1246" s="41"/>
      <c r="C1246" s="41"/>
    </row>
    <row r="1247" spans="1:3" x14ac:dyDescent="0.2">
      <c r="A1247" s="41"/>
      <c r="B1247" s="41"/>
      <c r="C1247" s="41"/>
    </row>
    <row r="1248" spans="1:3" x14ac:dyDescent="0.2">
      <c r="A1248" s="41"/>
      <c r="B1248" s="41"/>
      <c r="C1248" s="41"/>
    </row>
    <row r="1249" spans="1:3" x14ac:dyDescent="0.2">
      <c r="A1249" s="41"/>
      <c r="B1249" s="41"/>
      <c r="C1249" s="41"/>
    </row>
    <row r="1250" spans="1:3" x14ac:dyDescent="0.2">
      <c r="A1250" s="41"/>
      <c r="B1250" s="41"/>
      <c r="C1250" s="41"/>
    </row>
    <row r="1251" spans="1:3" x14ac:dyDescent="0.2">
      <c r="A1251" s="41"/>
      <c r="B1251" s="41"/>
      <c r="C1251" s="41"/>
    </row>
    <row r="1252" spans="1:3" x14ac:dyDescent="0.2">
      <c r="A1252" s="41"/>
      <c r="B1252" s="41"/>
      <c r="C1252" s="41"/>
    </row>
    <row r="1253" spans="1:3" x14ac:dyDescent="0.2">
      <c r="A1253" s="41"/>
      <c r="B1253" s="41"/>
      <c r="C1253" s="41"/>
    </row>
    <row r="1254" spans="1:3" x14ac:dyDescent="0.2">
      <c r="A1254" s="41"/>
      <c r="B1254" s="41"/>
      <c r="C1254" s="41"/>
    </row>
    <row r="1255" spans="1:3" x14ac:dyDescent="0.2">
      <c r="A1255" s="41"/>
      <c r="B1255" s="41"/>
      <c r="C1255" s="41"/>
    </row>
    <row r="1256" spans="1:3" x14ac:dyDescent="0.2">
      <c r="A1256" s="41"/>
      <c r="B1256" s="41"/>
      <c r="C1256" s="41"/>
    </row>
    <row r="1257" spans="1:3" x14ac:dyDescent="0.2">
      <c r="A1257" s="41"/>
      <c r="B1257" s="41"/>
      <c r="C1257" s="41"/>
    </row>
    <row r="1258" spans="1:3" x14ac:dyDescent="0.2">
      <c r="A1258" s="41"/>
      <c r="B1258" s="41"/>
      <c r="C1258" s="41"/>
    </row>
    <row r="1259" spans="1:3" x14ac:dyDescent="0.2">
      <c r="A1259" s="41"/>
      <c r="B1259" s="41"/>
      <c r="C1259" s="41"/>
    </row>
    <row r="1260" spans="1:3" x14ac:dyDescent="0.2">
      <c r="A1260" s="41"/>
      <c r="B1260" s="41"/>
      <c r="C1260" s="41"/>
    </row>
    <row r="1261" spans="1:3" x14ac:dyDescent="0.2">
      <c r="A1261" s="41"/>
      <c r="B1261" s="41"/>
      <c r="C1261" s="41"/>
    </row>
    <row r="1262" spans="1:3" x14ac:dyDescent="0.2">
      <c r="A1262" s="41"/>
      <c r="B1262" s="41"/>
      <c r="C1262" s="41"/>
    </row>
    <row r="1263" spans="1:3" x14ac:dyDescent="0.2">
      <c r="A1263" s="41"/>
      <c r="B1263" s="41"/>
      <c r="C1263" s="41"/>
    </row>
    <row r="1264" spans="1:3" x14ac:dyDescent="0.2">
      <c r="A1264" s="41"/>
      <c r="B1264" s="41"/>
      <c r="C1264" s="41"/>
    </row>
    <row r="1265" spans="1:3" x14ac:dyDescent="0.2">
      <c r="A1265" s="41"/>
      <c r="B1265" s="41"/>
      <c r="C1265" s="41"/>
    </row>
    <row r="1266" spans="1:3" x14ac:dyDescent="0.2">
      <c r="A1266" s="41"/>
      <c r="B1266" s="41"/>
      <c r="C1266" s="41"/>
    </row>
    <row r="1267" spans="1:3" x14ac:dyDescent="0.2">
      <c r="A1267" s="41"/>
      <c r="B1267" s="41"/>
      <c r="C1267" s="41"/>
    </row>
    <row r="1268" spans="1:3" x14ac:dyDescent="0.2">
      <c r="A1268" s="41"/>
      <c r="B1268" s="41"/>
      <c r="C1268" s="41"/>
    </row>
    <row r="1269" spans="1:3" x14ac:dyDescent="0.2">
      <c r="A1269" s="41"/>
      <c r="B1269" s="41"/>
      <c r="C1269" s="41"/>
    </row>
    <row r="1270" spans="1:3" x14ac:dyDescent="0.2">
      <c r="A1270" s="41"/>
      <c r="B1270" s="41"/>
      <c r="C1270" s="41"/>
    </row>
    <row r="1271" spans="1:3" x14ac:dyDescent="0.2">
      <c r="A1271" s="41"/>
      <c r="B1271" s="41"/>
      <c r="C1271" s="41"/>
    </row>
    <row r="1272" spans="1:3" x14ac:dyDescent="0.2">
      <c r="A1272" s="41"/>
      <c r="B1272" s="41"/>
      <c r="C1272" s="41"/>
    </row>
    <row r="1273" spans="1:3" x14ac:dyDescent="0.2">
      <c r="A1273" s="41"/>
      <c r="B1273" s="41"/>
      <c r="C1273" s="41"/>
    </row>
    <row r="1274" spans="1:3" x14ac:dyDescent="0.2">
      <c r="A1274" s="41"/>
      <c r="B1274" s="41"/>
      <c r="C1274" s="41"/>
    </row>
    <row r="1275" spans="1:3" x14ac:dyDescent="0.2">
      <c r="A1275" s="41"/>
      <c r="B1275" s="41"/>
      <c r="C1275" s="41"/>
    </row>
    <row r="1276" spans="1:3" x14ac:dyDescent="0.2">
      <c r="A1276" s="41"/>
      <c r="B1276" s="41"/>
      <c r="C1276" s="41"/>
    </row>
    <row r="1277" spans="1:3" x14ac:dyDescent="0.2">
      <c r="A1277" s="41"/>
      <c r="B1277" s="41"/>
      <c r="C1277" s="41"/>
    </row>
    <row r="1278" spans="1:3" x14ac:dyDescent="0.2">
      <c r="A1278" s="41"/>
      <c r="B1278" s="41"/>
      <c r="C1278" s="41"/>
    </row>
    <row r="1279" spans="1:3" x14ac:dyDescent="0.2">
      <c r="A1279" s="41"/>
      <c r="B1279" s="41"/>
      <c r="C1279" s="41"/>
    </row>
    <row r="1280" spans="1:3" x14ac:dyDescent="0.2">
      <c r="A1280" s="41"/>
      <c r="B1280" s="41"/>
      <c r="C1280" s="41"/>
    </row>
    <row r="1281" spans="1:3" x14ac:dyDescent="0.2">
      <c r="A1281" s="41"/>
      <c r="B1281" s="41"/>
      <c r="C1281" s="41"/>
    </row>
    <row r="1282" spans="1:3" x14ac:dyDescent="0.2">
      <c r="A1282" s="41"/>
      <c r="B1282" s="41"/>
      <c r="C1282" s="41"/>
    </row>
    <row r="1283" spans="1:3" x14ac:dyDescent="0.2">
      <c r="A1283" s="41"/>
      <c r="B1283" s="41"/>
      <c r="C1283" s="41"/>
    </row>
    <row r="1284" spans="1:3" x14ac:dyDescent="0.2">
      <c r="A1284" s="41"/>
      <c r="B1284" s="41"/>
      <c r="C1284" s="41"/>
    </row>
    <row r="1285" spans="1:3" x14ac:dyDescent="0.2">
      <c r="A1285" s="41"/>
      <c r="B1285" s="41"/>
      <c r="C1285" s="41"/>
    </row>
    <row r="1286" spans="1:3" x14ac:dyDescent="0.2">
      <c r="A1286" s="41"/>
      <c r="B1286" s="41"/>
      <c r="C1286" s="41"/>
    </row>
    <row r="1287" spans="1:3" x14ac:dyDescent="0.2">
      <c r="A1287" s="41"/>
      <c r="B1287" s="41"/>
      <c r="C1287" s="41"/>
    </row>
    <row r="1288" spans="1:3" x14ac:dyDescent="0.2">
      <c r="A1288" s="41"/>
      <c r="B1288" s="41"/>
      <c r="C1288" s="41"/>
    </row>
    <row r="1289" spans="1:3" x14ac:dyDescent="0.2">
      <c r="A1289" s="41"/>
      <c r="B1289" s="41"/>
      <c r="C1289" s="41"/>
    </row>
    <row r="1290" spans="1:3" x14ac:dyDescent="0.2">
      <c r="A1290" s="41"/>
      <c r="B1290" s="41"/>
      <c r="C1290" s="41"/>
    </row>
    <row r="1291" spans="1:3" x14ac:dyDescent="0.2">
      <c r="A1291" s="41"/>
      <c r="B1291" s="41"/>
      <c r="C1291" s="41"/>
    </row>
    <row r="1292" spans="1:3" x14ac:dyDescent="0.2">
      <c r="A1292" s="41"/>
      <c r="B1292" s="41"/>
      <c r="C1292" s="41"/>
    </row>
    <row r="1293" spans="1:3" x14ac:dyDescent="0.2">
      <c r="A1293" s="41"/>
      <c r="B1293" s="41"/>
      <c r="C1293" s="41"/>
    </row>
    <row r="1294" spans="1:3" x14ac:dyDescent="0.2">
      <c r="A1294" s="41"/>
      <c r="B1294" s="41"/>
      <c r="C1294" s="41"/>
    </row>
    <row r="1295" spans="1:3" x14ac:dyDescent="0.2">
      <c r="A1295" s="41"/>
      <c r="B1295" s="41"/>
      <c r="C1295" s="41"/>
    </row>
    <row r="1296" spans="1:3" x14ac:dyDescent="0.2">
      <c r="A1296" s="41"/>
      <c r="B1296" s="41"/>
      <c r="C1296" s="41"/>
    </row>
    <row r="1297" spans="1:3" x14ac:dyDescent="0.2">
      <c r="A1297" s="41"/>
      <c r="B1297" s="41"/>
      <c r="C1297" s="41"/>
    </row>
    <row r="1298" spans="1:3" x14ac:dyDescent="0.2">
      <c r="A1298" s="41"/>
      <c r="B1298" s="41"/>
      <c r="C1298" s="41"/>
    </row>
    <row r="1299" spans="1:3" x14ac:dyDescent="0.2">
      <c r="A1299" s="41"/>
      <c r="B1299" s="41"/>
      <c r="C1299" s="41"/>
    </row>
    <row r="1300" spans="1:3" x14ac:dyDescent="0.2">
      <c r="A1300" s="41"/>
      <c r="B1300" s="41"/>
      <c r="C1300" s="41"/>
    </row>
    <row r="1301" spans="1:3" x14ac:dyDescent="0.2">
      <c r="A1301" s="41"/>
      <c r="B1301" s="41"/>
      <c r="C1301" s="41"/>
    </row>
    <row r="1302" spans="1:3" x14ac:dyDescent="0.2">
      <c r="A1302" s="41"/>
      <c r="B1302" s="41"/>
      <c r="C1302" s="41"/>
    </row>
    <row r="1303" spans="1:3" x14ac:dyDescent="0.2">
      <c r="A1303" s="41"/>
      <c r="B1303" s="41"/>
      <c r="C1303" s="41"/>
    </row>
    <row r="1304" spans="1:3" x14ac:dyDescent="0.2">
      <c r="A1304" s="41"/>
      <c r="B1304" s="41"/>
      <c r="C1304" s="41"/>
    </row>
    <row r="1305" spans="1:3" x14ac:dyDescent="0.2">
      <c r="A1305" s="41"/>
      <c r="B1305" s="41"/>
      <c r="C1305" s="41"/>
    </row>
    <row r="1306" spans="1:3" x14ac:dyDescent="0.2">
      <c r="A1306" s="41"/>
      <c r="B1306" s="41"/>
      <c r="C1306" s="41"/>
    </row>
    <row r="1307" spans="1:3" x14ac:dyDescent="0.2">
      <c r="A1307" s="41"/>
      <c r="B1307" s="41"/>
      <c r="C1307" s="41"/>
    </row>
    <row r="1308" spans="1:3" x14ac:dyDescent="0.2">
      <c r="A1308" s="41"/>
      <c r="B1308" s="41"/>
      <c r="C1308" s="41"/>
    </row>
    <row r="1309" spans="1:3" x14ac:dyDescent="0.2">
      <c r="A1309" s="41"/>
      <c r="B1309" s="41"/>
      <c r="C1309" s="41"/>
    </row>
    <row r="1310" spans="1:3" x14ac:dyDescent="0.2">
      <c r="A1310" s="41"/>
      <c r="B1310" s="41"/>
      <c r="C1310" s="41"/>
    </row>
    <row r="1311" spans="1:3" x14ac:dyDescent="0.2">
      <c r="A1311" s="41"/>
      <c r="B1311" s="41"/>
      <c r="C1311" s="41"/>
    </row>
    <row r="1312" spans="1:3" x14ac:dyDescent="0.2">
      <c r="A1312" s="41"/>
      <c r="B1312" s="41"/>
      <c r="C1312" s="41"/>
    </row>
    <row r="1313" spans="1:3" x14ac:dyDescent="0.2">
      <c r="A1313" s="41"/>
      <c r="B1313" s="41"/>
      <c r="C1313" s="41"/>
    </row>
    <row r="1314" spans="1:3" x14ac:dyDescent="0.2">
      <c r="A1314" s="41"/>
      <c r="B1314" s="41"/>
      <c r="C1314" s="41"/>
    </row>
    <row r="1315" spans="1:3" x14ac:dyDescent="0.2">
      <c r="A1315" s="41"/>
      <c r="B1315" s="41"/>
      <c r="C1315" s="41"/>
    </row>
    <row r="1316" spans="1:3" x14ac:dyDescent="0.2">
      <c r="A1316" s="41"/>
      <c r="B1316" s="41"/>
      <c r="C1316" s="41"/>
    </row>
    <row r="1317" spans="1:3" x14ac:dyDescent="0.2">
      <c r="A1317" s="41"/>
      <c r="B1317" s="41"/>
      <c r="C1317" s="41"/>
    </row>
    <row r="1318" spans="1:3" x14ac:dyDescent="0.2">
      <c r="A1318" s="41"/>
      <c r="B1318" s="41"/>
      <c r="C1318" s="41"/>
    </row>
    <row r="1319" spans="1:3" x14ac:dyDescent="0.2">
      <c r="A1319" s="41"/>
      <c r="B1319" s="41"/>
      <c r="C1319" s="41"/>
    </row>
    <row r="1320" spans="1:3" x14ac:dyDescent="0.2">
      <c r="A1320" s="41"/>
      <c r="B1320" s="41"/>
      <c r="C1320" s="41"/>
    </row>
    <row r="1321" spans="1:3" x14ac:dyDescent="0.2">
      <c r="A1321" s="41"/>
      <c r="B1321" s="41"/>
      <c r="C1321" s="41"/>
    </row>
    <row r="1322" spans="1:3" x14ac:dyDescent="0.2">
      <c r="A1322" s="41"/>
      <c r="B1322" s="41"/>
      <c r="C1322" s="41"/>
    </row>
    <row r="1323" spans="1:3" x14ac:dyDescent="0.2">
      <c r="A1323" s="41"/>
      <c r="B1323" s="41"/>
      <c r="C1323" s="41"/>
    </row>
    <row r="1324" spans="1:3" x14ac:dyDescent="0.2">
      <c r="A1324" s="41"/>
      <c r="B1324" s="41"/>
      <c r="C1324" s="41"/>
    </row>
    <row r="1325" spans="1:3" x14ac:dyDescent="0.2">
      <c r="A1325" s="41"/>
      <c r="B1325" s="41"/>
      <c r="C1325" s="41"/>
    </row>
    <row r="1326" spans="1:3" x14ac:dyDescent="0.2">
      <c r="A1326" s="41"/>
      <c r="B1326" s="41"/>
      <c r="C1326" s="41"/>
    </row>
    <row r="1327" spans="1:3" x14ac:dyDescent="0.2">
      <c r="A1327" s="41"/>
      <c r="B1327" s="41"/>
      <c r="C1327" s="41"/>
    </row>
    <row r="1328" spans="1:3" x14ac:dyDescent="0.2">
      <c r="A1328" s="41"/>
      <c r="B1328" s="41"/>
      <c r="C1328" s="41"/>
    </row>
    <row r="1329" spans="1:3" x14ac:dyDescent="0.2">
      <c r="A1329" s="41"/>
      <c r="B1329" s="41"/>
      <c r="C1329" s="41"/>
    </row>
    <row r="1330" spans="1:3" x14ac:dyDescent="0.2">
      <c r="A1330" s="41"/>
      <c r="B1330" s="41"/>
      <c r="C1330" s="41"/>
    </row>
    <row r="1331" spans="1:3" x14ac:dyDescent="0.2">
      <c r="A1331" s="41"/>
      <c r="B1331" s="41"/>
      <c r="C1331" s="41"/>
    </row>
    <row r="1332" spans="1:3" x14ac:dyDescent="0.2">
      <c r="A1332" s="41"/>
      <c r="B1332" s="41"/>
      <c r="C1332" s="41"/>
    </row>
    <row r="1333" spans="1:3" x14ac:dyDescent="0.2">
      <c r="A1333" s="41"/>
      <c r="B1333" s="41"/>
      <c r="C1333" s="41"/>
    </row>
    <row r="1334" spans="1:3" x14ac:dyDescent="0.2">
      <c r="A1334" s="41"/>
      <c r="B1334" s="41"/>
      <c r="C1334" s="41"/>
    </row>
    <row r="1335" spans="1:3" x14ac:dyDescent="0.2">
      <c r="A1335" s="41"/>
      <c r="B1335" s="41"/>
      <c r="C1335" s="41"/>
    </row>
    <row r="1336" spans="1:3" x14ac:dyDescent="0.2">
      <c r="A1336" s="41"/>
      <c r="B1336" s="41"/>
      <c r="C1336" s="41"/>
    </row>
    <row r="1337" spans="1:3" x14ac:dyDescent="0.2">
      <c r="A1337" s="41"/>
      <c r="B1337" s="41"/>
      <c r="C1337" s="41"/>
    </row>
    <row r="1338" spans="1:3" x14ac:dyDescent="0.2">
      <c r="A1338" s="41"/>
      <c r="B1338" s="41"/>
      <c r="C1338" s="41"/>
    </row>
    <row r="1339" spans="1:3" x14ac:dyDescent="0.2">
      <c r="A1339" s="41"/>
      <c r="B1339" s="41"/>
      <c r="C1339" s="41"/>
    </row>
    <row r="1340" spans="1:3" x14ac:dyDescent="0.2">
      <c r="A1340" s="41"/>
      <c r="B1340" s="41"/>
      <c r="C1340" s="41"/>
    </row>
    <row r="1341" spans="1:3" x14ac:dyDescent="0.2">
      <c r="A1341" s="41"/>
      <c r="B1341" s="41"/>
      <c r="C1341" s="41"/>
    </row>
    <row r="1342" spans="1:3" x14ac:dyDescent="0.2">
      <c r="A1342" s="41"/>
      <c r="B1342" s="41"/>
      <c r="C1342" s="41"/>
    </row>
    <row r="1343" spans="1:3" x14ac:dyDescent="0.2">
      <c r="A1343" s="41"/>
      <c r="B1343" s="41"/>
      <c r="C1343" s="41"/>
    </row>
    <row r="1344" spans="1:3" x14ac:dyDescent="0.2">
      <c r="A1344" s="41"/>
      <c r="B1344" s="41"/>
      <c r="C1344" s="41"/>
    </row>
    <row r="1345" spans="1:3" x14ac:dyDescent="0.2">
      <c r="A1345" s="41"/>
      <c r="B1345" s="41"/>
      <c r="C1345" s="41"/>
    </row>
  </sheetData>
  <pageMargins left="0.7" right="0.7" top="0.75" bottom="0.75" header="0.3" footer="0.3"/>
  <pageSetup paperSize="9" orientation="portrait" horizontalDpi="1200" verticalDpi="1200" r:id="rId1"/>
  <ignoredErrors>
    <ignoredError sqref="B602:B1345 B1682:B1048576"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C1345"/>
  <sheetViews>
    <sheetView zoomScaleNormal="100" workbookViewId="0"/>
  </sheetViews>
  <sheetFormatPr defaultColWidth="9.140625" defaultRowHeight="15" x14ac:dyDescent="0.2"/>
  <cols>
    <col min="1" max="1" width="16.140625" style="39" bestFit="1" customWidth="1"/>
    <col min="2" max="2" width="13.42578125" style="39" bestFit="1" customWidth="1"/>
    <col min="3" max="3" width="23.28515625" style="39" bestFit="1" customWidth="1"/>
    <col min="4" max="16384" width="9.140625" style="39"/>
  </cols>
  <sheetData>
    <row r="1" spans="1:3" x14ac:dyDescent="0.2">
      <c r="A1" s="15" t="s">
        <v>0</v>
      </c>
      <c r="B1" s="15" t="s">
        <v>1</v>
      </c>
      <c r="C1" s="15" t="s">
        <v>94</v>
      </c>
    </row>
    <row r="2" spans="1:3" x14ac:dyDescent="0.2">
      <c r="A2" s="15" t="s">
        <v>14</v>
      </c>
      <c r="B2" s="15" t="s">
        <v>59</v>
      </c>
      <c r="C2" s="15">
        <v>908</v>
      </c>
    </row>
    <row r="3" spans="1:3" x14ac:dyDescent="0.2">
      <c r="A3" s="15" t="s">
        <v>14</v>
      </c>
      <c r="B3" s="15" t="s">
        <v>60</v>
      </c>
      <c r="C3" s="15">
        <v>818</v>
      </c>
    </row>
    <row r="4" spans="1:3" x14ac:dyDescent="0.2">
      <c r="A4" s="15" t="s">
        <v>14</v>
      </c>
      <c r="B4" s="15" t="s">
        <v>61</v>
      </c>
      <c r="C4" s="15">
        <v>662</v>
      </c>
    </row>
    <row r="5" spans="1:3" x14ac:dyDescent="0.2">
      <c r="A5" s="15" t="s">
        <v>14</v>
      </c>
      <c r="B5" s="15" t="s">
        <v>62</v>
      </c>
      <c r="C5" s="15">
        <v>551</v>
      </c>
    </row>
    <row r="6" spans="1:3" x14ac:dyDescent="0.2">
      <c r="A6" s="15" t="s">
        <v>14</v>
      </c>
      <c r="B6" s="15" t="s">
        <v>63</v>
      </c>
      <c r="C6" s="15">
        <v>434</v>
      </c>
    </row>
    <row r="7" spans="1:3" x14ac:dyDescent="0.2">
      <c r="A7" s="15" t="s">
        <v>14</v>
      </c>
      <c r="B7" s="15" t="s">
        <v>64</v>
      </c>
      <c r="C7" s="15">
        <v>400</v>
      </c>
    </row>
    <row r="8" spans="1:3" x14ac:dyDescent="0.2">
      <c r="A8" s="15" t="s">
        <v>14</v>
      </c>
      <c r="B8" s="15" t="s">
        <v>65</v>
      </c>
      <c r="C8" s="15">
        <v>425</v>
      </c>
    </row>
    <row r="9" spans="1:3" x14ac:dyDescent="0.2">
      <c r="A9" s="15" t="s">
        <v>14</v>
      </c>
      <c r="B9" s="15" t="s">
        <v>66</v>
      </c>
      <c r="C9" s="15">
        <v>640</v>
      </c>
    </row>
    <row r="10" spans="1:3" x14ac:dyDescent="0.2">
      <c r="A10" s="15" t="s">
        <v>14</v>
      </c>
      <c r="B10" s="15" t="s">
        <v>67</v>
      </c>
      <c r="C10" s="15">
        <v>862</v>
      </c>
    </row>
    <row r="11" spans="1:3" x14ac:dyDescent="0.2">
      <c r="A11" s="15" t="s">
        <v>14</v>
      </c>
      <c r="B11" s="15" t="s">
        <v>68</v>
      </c>
      <c r="C11" s="15">
        <v>1123</v>
      </c>
    </row>
    <row r="12" spans="1:3" x14ac:dyDescent="0.2">
      <c r="A12" s="15" t="s">
        <v>14</v>
      </c>
      <c r="B12" s="15" t="s">
        <v>69</v>
      </c>
      <c r="C12" s="15">
        <v>1271</v>
      </c>
    </row>
    <row r="13" spans="1:3" x14ac:dyDescent="0.2">
      <c r="A13" s="15" t="s">
        <v>14</v>
      </c>
      <c r="B13" s="15" t="s">
        <v>70</v>
      </c>
      <c r="C13" s="15">
        <v>1441</v>
      </c>
    </row>
    <row r="14" spans="1:3" x14ac:dyDescent="0.2">
      <c r="A14" s="15" t="s">
        <v>14</v>
      </c>
      <c r="B14" s="15" t="s">
        <v>71</v>
      </c>
      <c r="C14" s="15">
        <v>1724</v>
      </c>
    </row>
    <row r="15" spans="1:3" x14ac:dyDescent="0.2">
      <c r="A15" s="15" t="s">
        <v>14</v>
      </c>
      <c r="B15" s="15" t="s">
        <v>72</v>
      </c>
      <c r="C15" s="15">
        <v>1850</v>
      </c>
    </row>
    <row r="16" spans="1:3" x14ac:dyDescent="0.2">
      <c r="A16" s="15" t="s">
        <v>14</v>
      </c>
      <c r="B16" s="15" t="s">
        <v>73</v>
      </c>
      <c r="C16" s="15">
        <v>1710</v>
      </c>
    </row>
    <row r="17" spans="1:3" x14ac:dyDescent="0.2">
      <c r="A17" s="15" t="s">
        <v>14</v>
      </c>
      <c r="B17" s="15" t="s">
        <v>74</v>
      </c>
      <c r="C17" s="15">
        <v>1852</v>
      </c>
    </row>
    <row r="18" spans="1:3" x14ac:dyDescent="0.2">
      <c r="A18" s="15" t="s">
        <v>14</v>
      </c>
      <c r="B18" s="15" t="s">
        <v>75</v>
      </c>
      <c r="C18" s="15">
        <v>2089</v>
      </c>
    </row>
    <row r="19" spans="1:3" x14ac:dyDescent="0.2">
      <c r="A19" s="15" t="s">
        <v>14</v>
      </c>
      <c r="B19" s="15" t="s">
        <v>76</v>
      </c>
      <c r="C19" s="15">
        <v>2467</v>
      </c>
    </row>
    <row r="20" spans="1:3" x14ac:dyDescent="0.2">
      <c r="A20" s="15" t="s">
        <v>14</v>
      </c>
      <c r="B20" s="15" t="s">
        <v>77</v>
      </c>
      <c r="C20" s="15">
        <v>2383</v>
      </c>
    </row>
    <row r="21" spans="1:3" x14ac:dyDescent="0.2">
      <c r="A21" s="15" t="s">
        <v>14</v>
      </c>
      <c r="B21" s="15" t="s">
        <v>78</v>
      </c>
      <c r="C21" s="15">
        <v>2190</v>
      </c>
    </row>
    <row r="22" spans="1:3" x14ac:dyDescent="0.2">
      <c r="A22" s="15" t="s">
        <v>14</v>
      </c>
      <c r="B22" s="15" t="s">
        <v>79</v>
      </c>
      <c r="C22" s="15">
        <v>1873</v>
      </c>
    </row>
    <row r="23" spans="1:3" x14ac:dyDescent="0.2">
      <c r="A23" s="15" t="s">
        <v>14</v>
      </c>
      <c r="B23" s="15" t="s">
        <v>80</v>
      </c>
      <c r="C23" s="15">
        <v>1513</v>
      </c>
    </row>
    <row r="24" spans="1:3" x14ac:dyDescent="0.2">
      <c r="A24" s="15" t="s">
        <v>14</v>
      </c>
      <c r="B24" s="15" t="s">
        <v>81</v>
      </c>
      <c r="C24" s="15">
        <v>1380</v>
      </c>
    </row>
    <row r="25" spans="1:3" x14ac:dyDescent="0.2">
      <c r="A25" s="15" t="s">
        <v>14</v>
      </c>
      <c r="B25" s="15" t="s">
        <v>82</v>
      </c>
      <c r="C25" s="15">
        <v>1152</v>
      </c>
    </row>
    <row r="26" spans="1:3" x14ac:dyDescent="0.2">
      <c r="A26" s="15" t="s">
        <v>15</v>
      </c>
      <c r="B26" s="15" t="s">
        <v>59</v>
      </c>
      <c r="C26" s="15">
        <v>858</v>
      </c>
    </row>
    <row r="27" spans="1:3" x14ac:dyDescent="0.2">
      <c r="A27" s="15" t="s">
        <v>15</v>
      </c>
      <c r="B27" s="15" t="s">
        <v>60</v>
      </c>
      <c r="C27" s="15">
        <v>730</v>
      </c>
    </row>
    <row r="28" spans="1:3" x14ac:dyDescent="0.2">
      <c r="A28" s="15" t="s">
        <v>15</v>
      </c>
      <c r="B28" s="15" t="s">
        <v>61</v>
      </c>
      <c r="C28" s="15">
        <v>590</v>
      </c>
    </row>
    <row r="29" spans="1:3" x14ac:dyDescent="0.2">
      <c r="A29" s="15" t="s">
        <v>15</v>
      </c>
      <c r="B29" s="15" t="s">
        <v>62</v>
      </c>
      <c r="C29" s="15">
        <v>488</v>
      </c>
    </row>
    <row r="30" spans="1:3" x14ac:dyDescent="0.2">
      <c r="A30" s="15" t="s">
        <v>15</v>
      </c>
      <c r="B30" s="15" t="s">
        <v>63</v>
      </c>
      <c r="C30" s="15">
        <v>408</v>
      </c>
    </row>
    <row r="31" spans="1:3" x14ac:dyDescent="0.2">
      <c r="A31" s="15" t="s">
        <v>15</v>
      </c>
      <c r="B31" s="15" t="s">
        <v>64</v>
      </c>
      <c r="C31" s="15">
        <v>401</v>
      </c>
    </row>
    <row r="32" spans="1:3" x14ac:dyDescent="0.2">
      <c r="A32" s="15" t="s">
        <v>15</v>
      </c>
      <c r="B32" s="15" t="s">
        <v>65</v>
      </c>
      <c r="C32" s="15">
        <v>378</v>
      </c>
    </row>
    <row r="33" spans="1:3" x14ac:dyDescent="0.2">
      <c r="A33" s="15" t="s">
        <v>15</v>
      </c>
      <c r="B33" s="15" t="s">
        <v>66</v>
      </c>
      <c r="C33" s="15">
        <v>547</v>
      </c>
    </row>
    <row r="34" spans="1:3" x14ac:dyDescent="0.2">
      <c r="A34" s="15" t="s">
        <v>15</v>
      </c>
      <c r="B34" s="15" t="s">
        <v>67</v>
      </c>
      <c r="C34" s="15">
        <v>776</v>
      </c>
    </row>
    <row r="35" spans="1:3" x14ac:dyDescent="0.2">
      <c r="A35" s="15" t="s">
        <v>15</v>
      </c>
      <c r="B35" s="15" t="s">
        <v>68</v>
      </c>
      <c r="C35" s="15">
        <v>1017</v>
      </c>
    </row>
    <row r="36" spans="1:3" x14ac:dyDescent="0.2">
      <c r="A36" s="15" t="s">
        <v>15</v>
      </c>
      <c r="B36" s="15" t="s">
        <v>69</v>
      </c>
      <c r="C36" s="15">
        <v>1208</v>
      </c>
    </row>
    <row r="37" spans="1:3" x14ac:dyDescent="0.2">
      <c r="A37" s="15" t="s">
        <v>15</v>
      </c>
      <c r="B37" s="15" t="s">
        <v>70</v>
      </c>
      <c r="C37" s="15">
        <v>1471</v>
      </c>
    </row>
    <row r="38" spans="1:3" x14ac:dyDescent="0.2">
      <c r="A38" s="15" t="s">
        <v>15</v>
      </c>
      <c r="B38" s="15" t="s">
        <v>71</v>
      </c>
      <c r="C38" s="15">
        <v>1739</v>
      </c>
    </row>
    <row r="39" spans="1:3" x14ac:dyDescent="0.2">
      <c r="A39" s="15" t="s">
        <v>15</v>
      </c>
      <c r="B39" s="15" t="s">
        <v>72</v>
      </c>
      <c r="C39" s="15">
        <v>1794</v>
      </c>
    </row>
    <row r="40" spans="1:3" x14ac:dyDescent="0.2">
      <c r="A40" s="15" t="s">
        <v>15</v>
      </c>
      <c r="B40" s="15" t="s">
        <v>73</v>
      </c>
      <c r="C40" s="15">
        <v>1737</v>
      </c>
    </row>
    <row r="41" spans="1:3" x14ac:dyDescent="0.2">
      <c r="A41" s="15" t="s">
        <v>15</v>
      </c>
      <c r="B41" s="15" t="s">
        <v>74</v>
      </c>
      <c r="C41" s="15">
        <v>1779</v>
      </c>
    </row>
    <row r="42" spans="1:3" x14ac:dyDescent="0.2">
      <c r="A42" s="15" t="s">
        <v>15</v>
      </c>
      <c r="B42" s="15" t="s">
        <v>75</v>
      </c>
      <c r="C42" s="15">
        <v>2123</v>
      </c>
    </row>
    <row r="43" spans="1:3" x14ac:dyDescent="0.2">
      <c r="A43" s="15" t="s">
        <v>15</v>
      </c>
      <c r="B43" s="15" t="s">
        <v>76</v>
      </c>
      <c r="C43" s="15">
        <v>2471</v>
      </c>
    </row>
    <row r="44" spans="1:3" x14ac:dyDescent="0.2">
      <c r="A44" s="15" t="s">
        <v>15</v>
      </c>
      <c r="B44" s="15" t="s">
        <v>77</v>
      </c>
      <c r="C44" s="15">
        <v>2294</v>
      </c>
    </row>
    <row r="45" spans="1:3" x14ac:dyDescent="0.2">
      <c r="A45" s="15" t="s">
        <v>15</v>
      </c>
      <c r="B45" s="15" t="s">
        <v>78</v>
      </c>
      <c r="C45" s="15">
        <v>2223</v>
      </c>
    </row>
    <row r="46" spans="1:3" x14ac:dyDescent="0.2">
      <c r="A46" s="15" t="s">
        <v>15</v>
      </c>
      <c r="B46" s="15" t="s">
        <v>79</v>
      </c>
      <c r="C46" s="15">
        <v>1854</v>
      </c>
    </row>
    <row r="47" spans="1:3" x14ac:dyDescent="0.2">
      <c r="A47" s="15" t="s">
        <v>15</v>
      </c>
      <c r="B47" s="15" t="s">
        <v>80</v>
      </c>
      <c r="C47" s="15">
        <v>1571</v>
      </c>
    </row>
    <row r="48" spans="1:3" x14ac:dyDescent="0.2">
      <c r="A48" s="15" t="s">
        <v>15</v>
      </c>
      <c r="B48" s="15" t="s">
        <v>81</v>
      </c>
      <c r="C48" s="15">
        <v>1274</v>
      </c>
    </row>
    <row r="49" spans="1:3" x14ac:dyDescent="0.2">
      <c r="A49" s="15" t="s">
        <v>15</v>
      </c>
      <c r="B49" s="15" t="s">
        <v>82</v>
      </c>
      <c r="C49" s="15">
        <v>1071</v>
      </c>
    </row>
    <row r="50" spans="1:3" x14ac:dyDescent="0.2">
      <c r="A50" s="15" t="s">
        <v>16</v>
      </c>
      <c r="B50" s="15" t="s">
        <v>59</v>
      </c>
      <c r="C50" s="15">
        <v>825</v>
      </c>
    </row>
    <row r="51" spans="1:3" x14ac:dyDescent="0.2">
      <c r="A51" s="15" t="s">
        <v>16</v>
      </c>
      <c r="B51" s="15" t="s">
        <v>60</v>
      </c>
      <c r="C51" s="15">
        <v>681</v>
      </c>
    </row>
    <row r="52" spans="1:3" x14ac:dyDescent="0.2">
      <c r="A52" s="15" t="s">
        <v>16</v>
      </c>
      <c r="B52" s="15" t="s">
        <v>61</v>
      </c>
      <c r="C52" s="15">
        <v>565</v>
      </c>
    </row>
    <row r="53" spans="1:3" x14ac:dyDescent="0.2">
      <c r="A53" s="15" t="s">
        <v>16</v>
      </c>
      <c r="B53" s="15" t="s">
        <v>62</v>
      </c>
      <c r="C53" s="15">
        <v>516</v>
      </c>
    </row>
    <row r="54" spans="1:3" x14ac:dyDescent="0.2">
      <c r="A54" s="15" t="s">
        <v>16</v>
      </c>
      <c r="B54" s="15" t="s">
        <v>63</v>
      </c>
      <c r="C54" s="15">
        <v>406</v>
      </c>
    </row>
    <row r="55" spans="1:3" x14ac:dyDescent="0.2">
      <c r="A55" s="15" t="s">
        <v>16</v>
      </c>
      <c r="B55" s="15" t="s">
        <v>64</v>
      </c>
      <c r="C55" s="15">
        <v>401</v>
      </c>
    </row>
    <row r="56" spans="1:3" x14ac:dyDescent="0.2">
      <c r="A56" s="15" t="s">
        <v>16</v>
      </c>
      <c r="B56" s="15" t="s">
        <v>65</v>
      </c>
      <c r="C56" s="15">
        <v>419</v>
      </c>
    </row>
    <row r="57" spans="1:3" x14ac:dyDescent="0.2">
      <c r="A57" s="15" t="s">
        <v>16</v>
      </c>
      <c r="B57" s="15" t="s">
        <v>66</v>
      </c>
      <c r="C57" s="15">
        <v>601</v>
      </c>
    </row>
    <row r="58" spans="1:3" x14ac:dyDescent="0.2">
      <c r="A58" s="15" t="s">
        <v>16</v>
      </c>
      <c r="B58" s="15" t="s">
        <v>67</v>
      </c>
      <c r="C58" s="15">
        <v>812</v>
      </c>
    </row>
    <row r="59" spans="1:3" x14ac:dyDescent="0.2">
      <c r="A59" s="15" t="s">
        <v>16</v>
      </c>
      <c r="B59" s="15" t="s">
        <v>68</v>
      </c>
      <c r="C59" s="15">
        <v>1035</v>
      </c>
    </row>
    <row r="60" spans="1:3" x14ac:dyDescent="0.2">
      <c r="A60" s="15" t="s">
        <v>16</v>
      </c>
      <c r="B60" s="15" t="s">
        <v>69</v>
      </c>
      <c r="C60" s="15">
        <v>1167</v>
      </c>
    </row>
    <row r="61" spans="1:3" x14ac:dyDescent="0.2">
      <c r="A61" s="15" t="s">
        <v>16</v>
      </c>
      <c r="B61" s="15" t="s">
        <v>70</v>
      </c>
      <c r="C61" s="15">
        <v>1457</v>
      </c>
    </row>
    <row r="62" spans="1:3" x14ac:dyDescent="0.2">
      <c r="A62" s="15" t="s">
        <v>16</v>
      </c>
      <c r="B62" s="15" t="s">
        <v>71</v>
      </c>
      <c r="C62" s="15">
        <v>1688</v>
      </c>
    </row>
    <row r="63" spans="1:3" x14ac:dyDescent="0.2">
      <c r="A63" s="15" t="s">
        <v>16</v>
      </c>
      <c r="B63" s="15" t="s">
        <v>72</v>
      </c>
      <c r="C63" s="15">
        <v>1769</v>
      </c>
    </row>
    <row r="64" spans="1:3" x14ac:dyDescent="0.2">
      <c r="A64" s="15" t="s">
        <v>16</v>
      </c>
      <c r="B64" s="15" t="s">
        <v>73</v>
      </c>
      <c r="C64" s="15">
        <v>1537</v>
      </c>
    </row>
    <row r="65" spans="1:3" x14ac:dyDescent="0.2">
      <c r="A65" s="15" t="s">
        <v>16</v>
      </c>
      <c r="B65" s="15" t="s">
        <v>74</v>
      </c>
      <c r="C65" s="15">
        <v>1730</v>
      </c>
    </row>
    <row r="66" spans="1:3" x14ac:dyDescent="0.2">
      <c r="A66" s="15" t="s">
        <v>16</v>
      </c>
      <c r="B66" s="15" t="s">
        <v>75</v>
      </c>
      <c r="C66" s="15">
        <v>1998</v>
      </c>
    </row>
    <row r="67" spans="1:3" x14ac:dyDescent="0.2">
      <c r="A67" s="15" t="s">
        <v>16</v>
      </c>
      <c r="B67" s="15" t="s">
        <v>76</v>
      </c>
      <c r="C67" s="15">
        <v>2339</v>
      </c>
    </row>
    <row r="68" spans="1:3" x14ac:dyDescent="0.2">
      <c r="A68" s="15" t="s">
        <v>16</v>
      </c>
      <c r="B68" s="15" t="s">
        <v>77</v>
      </c>
      <c r="C68" s="15">
        <v>2235</v>
      </c>
    </row>
    <row r="69" spans="1:3" x14ac:dyDescent="0.2">
      <c r="A69" s="15" t="s">
        <v>16</v>
      </c>
      <c r="B69" s="15" t="s">
        <v>78</v>
      </c>
      <c r="C69" s="15">
        <v>2090</v>
      </c>
    </row>
    <row r="70" spans="1:3" x14ac:dyDescent="0.2">
      <c r="A70" s="15" t="s">
        <v>16</v>
      </c>
      <c r="B70" s="15" t="s">
        <v>79</v>
      </c>
      <c r="C70" s="15">
        <v>1690</v>
      </c>
    </row>
    <row r="71" spans="1:3" x14ac:dyDescent="0.2">
      <c r="A71" s="15" t="s">
        <v>16</v>
      </c>
      <c r="B71" s="15" t="s">
        <v>80</v>
      </c>
      <c r="C71" s="15">
        <v>1474</v>
      </c>
    </row>
    <row r="72" spans="1:3" x14ac:dyDescent="0.2">
      <c r="A72" s="15" t="s">
        <v>16</v>
      </c>
      <c r="B72" s="15" t="s">
        <v>81</v>
      </c>
      <c r="C72" s="15">
        <v>1261</v>
      </c>
    </row>
    <row r="73" spans="1:3" x14ac:dyDescent="0.2">
      <c r="A73" s="15" t="s">
        <v>16</v>
      </c>
      <c r="B73" s="15" t="s">
        <v>82</v>
      </c>
      <c r="C73" s="15">
        <v>978</v>
      </c>
    </row>
    <row r="74" spans="1:3" x14ac:dyDescent="0.2">
      <c r="A74" s="15" t="s">
        <v>17</v>
      </c>
      <c r="B74" s="15" t="s">
        <v>59</v>
      </c>
      <c r="C74" s="15">
        <v>758</v>
      </c>
    </row>
    <row r="75" spans="1:3" x14ac:dyDescent="0.2">
      <c r="A75" s="15" t="s">
        <v>17</v>
      </c>
      <c r="B75" s="15" t="s">
        <v>60</v>
      </c>
      <c r="C75" s="15">
        <v>615</v>
      </c>
    </row>
    <row r="76" spans="1:3" x14ac:dyDescent="0.2">
      <c r="A76" s="15" t="s">
        <v>17</v>
      </c>
      <c r="B76" s="15" t="s">
        <v>61</v>
      </c>
      <c r="C76" s="15">
        <v>491</v>
      </c>
    </row>
    <row r="77" spans="1:3" x14ac:dyDescent="0.2">
      <c r="A77" s="15" t="s">
        <v>17</v>
      </c>
      <c r="B77" s="15" t="s">
        <v>62</v>
      </c>
      <c r="C77" s="15">
        <v>435</v>
      </c>
    </row>
    <row r="78" spans="1:3" x14ac:dyDescent="0.2">
      <c r="A78" s="15" t="s">
        <v>17</v>
      </c>
      <c r="B78" s="15" t="s">
        <v>63</v>
      </c>
      <c r="C78" s="15">
        <v>392</v>
      </c>
    </row>
    <row r="79" spans="1:3" x14ac:dyDescent="0.2">
      <c r="A79" s="15" t="s">
        <v>17</v>
      </c>
      <c r="B79" s="15" t="s">
        <v>64</v>
      </c>
      <c r="C79" s="15">
        <v>315</v>
      </c>
    </row>
    <row r="80" spans="1:3" x14ac:dyDescent="0.2">
      <c r="A80" s="15" t="s">
        <v>17</v>
      </c>
      <c r="B80" s="15" t="s">
        <v>65</v>
      </c>
      <c r="C80" s="15">
        <v>396</v>
      </c>
    </row>
    <row r="81" spans="1:3" x14ac:dyDescent="0.2">
      <c r="A81" s="15" t="s">
        <v>17</v>
      </c>
      <c r="B81" s="15" t="s">
        <v>66</v>
      </c>
      <c r="C81" s="15">
        <v>545</v>
      </c>
    </row>
    <row r="82" spans="1:3" x14ac:dyDescent="0.2">
      <c r="A82" s="15" t="s">
        <v>17</v>
      </c>
      <c r="B82" s="15" t="s">
        <v>67</v>
      </c>
      <c r="C82" s="15">
        <v>776</v>
      </c>
    </row>
    <row r="83" spans="1:3" x14ac:dyDescent="0.2">
      <c r="A83" s="15" t="s">
        <v>17</v>
      </c>
      <c r="B83" s="15" t="s">
        <v>68</v>
      </c>
      <c r="C83" s="15">
        <v>949</v>
      </c>
    </row>
    <row r="84" spans="1:3" x14ac:dyDescent="0.2">
      <c r="A84" s="15" t="s">
        <v>17</v>
      </c>
      <c r="B84" s="15" t="s">
        <v>69</v>
      </c>
      <c r="C84" s="15">
        <v>1205</v>
      </c>
    </row>
    <row r="85" spans="1:3" x14ac:dyDescent="0.2">
      <c r="A85" s="15" t="s">
        <v>17</v>
      </c>
      <c r="B85" s="15" t="s">
        <v>70</v>
      </c>
      <c r="C85" s="15">
        <v>1387</v>
      </c>
    </row>
    <row r="86" spans="1:3" x14ac:dyDescent="0.2">
      <c r="A86" s="15" t="s">
        <v>17</v>
      </c>
      <c r="B86" s="15" t="s">
        <v>71</v>
      </c>
      <c r="C86" s="15">
        <v>1762</v>
      </c>
    </row>
    <row r="87" spans="1:3" x14ac:dyDescent="0.2">
      <c r="A87" s="15" t="s">
        <v>17</v>
      </c>
      <c r="B87" s="15" t="s">
        <v>72</v>
      </c>
      <c r="C87" s="15">
        <v>1605</v>
      </c>
    </row>
    <row r="88" spans="1:3" x14ac:dyDescent="0.2">
      <c r="A88" s="15" t="s">
        <v>17</v>
      </c>
      <c r="B88" s="15" t="s">
        <v>73</v>
      </c>
      <c r="C88" s="15">
        <v>1623</v>
      </c>
    </row>
    <row r="89" spans="1:3" x14ac:dyDescent="0.2">
      <c r="A89" s="15" t="s">
        <v>17</v>
      </c>
      <c r="B89" s="15" t="s">
        <v>74</v>
      </c>
      <c r="C89" s="15">
        <v>1684</v>
      </c>
    </row>
    <row r="90" spans="1:3" x14ac:dyDescent="0.2">
      <c r="A90" s="15" t="s">
        <v>17</v>
      </c>
      <c r="B90" s="15" t="s">
        <v>75</v>
      </c>
      <c r="C90" s="15">
        <v>1881</v>
      </c>
    </row>
    <row r="91" spans="1:3" x14ac:dyDescent="0.2">
      <c r="A91" s="15" t="s">
        <v>17</v>
      </c>
      <c r="B91" s="15" t="s">
        <v>76</v>
      </c>
      <c r="C91" s="15">
        <v>2248</v>
      </c>
    </row>
    <row r="92" spans="1:3" x14ac:dyDescent="0.2">
      <c r="A92" s="15" t="s">
        <v>17</v>
      </c>
      <c r="B92" s="15" t="s">
        <v>77</v>
      </c>
      <c r="C92" s="15">
        <v>2267</v>
      </c>
    </row>
    <row r="93" spans="1:3" x14ac:dyDescent="0.2">
      <c r="A93" s="15" t="s">
        <v>17</v>
      </c>
      <c r="B93" s="15" t="s">
        <v>78</v>
      </c>
      <c r="C93" s="15">
        <v>2006</v>
      </c>
    </row>
    <row r="94" spans="1:3" x14ac:dyDescent="0.2">
      <c r="A94" s="15" t="s">
        <v>17</v>
      </c>
      <c r="B94" s="15" t="s">
        <v>79</v>
      </c>
      <c r="C94" s="15">
        <v>1747</v>
      </c>
    </row>
    <row r="95" spans="1:3" x14ac:dyDescent="0.2">
      <c r="A95" s="15" t="s">
        <v>17</v>
      </c>
      <c r="B95" s="15" t="s">
        <v>80</v>
      </c>
      <c r="C95" s="15">
        <v>1386</v>
      </c>
    </row>
    <row r="96" spans="1:3" x14ac:dyDescent="0.2">
      <c r="A96" s="15" t="s">
        <v>17</v>
      </c>
      <c r="B96" s="15" t="s">
        <v>81</v>
      </c>
      <c r="C96" s="15">
        <v>1157</v>
      </c>
    </row>
    <row r="97" spans="1:3" x14ac:dyDescent="0.2">
      <c r="A97" s="15" t="s">
        <v>17</v>
      </c>
      <c r="B97" s="15" t="s">
        <v>82</v>
      </c>
      <c r="C97" s="15">
        <v>986</v>
      </c>
    </row>
    <row r="98" spans="1:3" x14ac:dyDescent="0.2">
      <c r="A98" s="15" t="s">
        <v>18</v>
      </c>
      <c r="B98" s="15" t="s">
        <v>59</v>
      </c>
      <c r="C98" s="15">
        <v>735</v>
      </c>
    </row>
    <row r="99" spans="1:3" x14ac:dyDescent="0.2">
      <c r="A99" s="15" t="s">
        <v>18</v>
      </c>
      <c r="B99" s="15" t="s">
        <v>60</v>
      </c>
      <c r="C99" s="15">
        <v>644</v>
      </c>
    </row>
    <row r="100" spans="1:3" x14ac:dyDescent="0.2">
      <c r="A100" s="15" t="s">
        <v>18</v>
      </c>
      <c r="B100" s="15" t="s">
        <v>61</v>
      </c>
      <c r="C100" s="15">
        <v>494</v>
      </c>
    </row>
    <row r="101" spans="1:3" x14ac:dyDescent="0.2">
      <c r="A101" s="15" t="s">
        <v>18</v>
      </c>
      <c r="B101" s="15" t="s">
        <v>62</v>
      </c>
      <c r="C101" s="15">
        <v>422</v>
      </c>
    </row>
    <row r="102" spans="1:3" x14ac:dyDescent="0.2">
      <c r="A102" s="15" t="s">
        <v>18</v>
      </c>
      <c r="B102" s="15" t="s">
        <v>63</v>
      </c>
      <c r="C102" s="15">
        <v>388</v>
      </c>
    </row>
    <row r="103" spans="1:3" x14ac:dyDescent="0.2">
      <c r="A103" s="15" t="s">
        <v>18</v>
      </c>
      <c r="B103" s="15" t="s">
        <v>64</v>
      </c>
      <c r="C103" s="15">
        <v>325</v>
      </c>
    </row>
    <row r="104" spans="1:3" x14ac:dyDescent="0.2">
      <c r="A104" s="15" t="s">
        <v>18</v>
      </c>
      <c r="B104" s="15" t="s">
        <v>65</v>
      </c>
      <c r="C104" s="15">
        <v>367</v>
      </c>
    </row>
    <row r="105" spans="1:3" x14ac:dyDescent="0.2">
      <c r="A105" s="15" t="s">
        <v>18</v>
      </c>
      <c r="B105" s="15" t="s">
        <v>66</v>
      </c>
      <c r="C105" s="15">
        <v>548</v>
      </c>
    </row>
    <row r="106" spans="1:3" x14ac:dyDescent="0.2">
      <c r="A106" s="15" t="s">
        <v>18</v>
      </c>
      <c r="B106" s="15" t="s">
        <v>67</v>
      </c>
      <c r="C106" s="15">
        <v>734</v>
      </c>
    </row>
    <row r="107" spans="1:3" x14ac:dyDescent="0.2">
      <c r="A107" s="15" t="s">
        <v>18</v>
      </c>
      <c r="B107" s="15" t="s">
        <v>68</v>
      </c>
      <c r="C107" s="15">
        <v>979</v>
      </c>
    </row>
    <row r="108" spans="1:3" x14ac:dyDescent="0.2">
      <c r="A108" s="15" t="s">
        <v>18</v>
      </c>
      <c r="B108" s="15" t="s">
        <v>69</v>
      </c>
      <c r="C108" s="15">
        <v>1138</v>
      </c>
    </row>
    <row r="109" spans="1:3" x14ac:dyDescent="0.2">
      <c r="A109" s="15" t="s">
        <v>18</v>
      </c>
      <c r="B109" s="15" t="s">
        <v>70</v>
      </c>
      <c r="C109" s="15">
        <v>1340</v>
      </c>
    </row>
    <row r="110" spans="1:3" x14ac:dyDescent="0.2">
      <c r="A110" s="15" t="s">
        <v>18</v>
      </c>
      <c r="B110" s="15" t="s">
        <v>71</v>
      </c>
      <c r="C110" s="15">
        <v>1549</v>
      </c>
    </row>
    <row r="111" spans="1:3" x14ac:dyDescent="0.2">
      <c r="A111" s="15" t="s">
        <v>18</v>
      </c>
      <c r="B111" s="15" t="s">
        <v>72</v>
      </c>
      <c r="C111" s="15">
        <v>1674</v>
      </c>
    </row>
    <row r="112" spans="1:3" x14ac:dyDescent="0.2">
      <c r="A112" s="15" t="s">
        <v>18</v>
      </c>
      <c r="B112" s="15" t="s">
        <v>73</v>
      </c>
      <c r="C112" s="15">
        <v>1525</v>
      </c>
    </row>
    <row r="113" spans="1:3" x14ac:dyDescent="0.2">
      <c r="A113" s="15" t="s">
        <v>18</v>
      </c>
      <c r="B113" s="15" t="s">
        <v>74</v>
      </c>
      <c r="C113" s="15">
        <v>1579</v>
      </c>
    </row>
    <row r="114" spans="1:3" x14ac:dyDescent="0.2">
      <c r="A114" s="15" t="s">
        <v>18</v>
      </c>
      <c r="B114" s="15" t="s">
        <v>75</v>
      </c>
      <c r="C114" s="15">
        <v>1947</v>
      </c>
    </row>
    <row r="115" spans="1:3" x14ac:dyDescent="0.2">
      <c r="A115" s="15" t="s">
        <v>18</v>
      </c>
      <c r="B115" s="15" t="s">
        <v>76</v>
      </c>
      <c r="C115" s="15">
        <v>2288</v>
      </c>
    </row>
    <row r="116" spans="1:3" x14ac:dyDescent="0.2">
      <c r="A116" s="15" t="s">
        <v>18</v>
      </c>
      <c r="B116" s="15" t="s">
        <v>77</v>
      </c>
      <c r="C116" s="15">
        <v>2287</v>
      </c>
    </row>
    <row r="117" spans="1:3" x14ac:dyDescent="0.2">
      <c r="A117" s="15" t="s">
        <v>18</v>
      </c>
      <c r="B117" s="15" t="s">
        <v>78</v>
      </c>
      <c r="C117" s="15">
        <v>1989</v>
      </c>
    </row>
    <row r="118" spans="1:3" x14ac:dyDescent="0.2">
      <c r="A118" s="15" t="s">
        <v>18</v>
      </c>
      <c r="B118" s="15" t="s">
        <v>79</v>
      </c>
      <c r="C118" s="15">
        <v>1768</v>
      </c>
    </row>
    <row r="119" spans="1:3" x14ac:dyDescent="0.2">
      <c r="A119" s="15" t="s">
        <v>18</v>
      </c>
      <c r="B119" s="15" t="s">
        <v>80</v>
      </c>
      <c r="C119" s="15">
        <v>1442</v>
      </c>
    </row>
    <row r="120" spans="1:3" x14ac:dyDescent="0.2">
      <c r="A120" s="15" t="s">
        <v>18</v>
      </c>
      <c r="B120" s="15" t="s">
        <v>81</v>
      </c>
      <c r="C120" s="15">
        <v>1193</v>
      </c>
    </row>
    <row r="121" spans="1:3" x14ac:dyDescent="0.2">
      <c r="A121" s="15" t="s">
        <v>18</v>
      </c>
      <c r="B121" s="15" t="s">
        <v>82</v>
      </c>
      <c r="C121" s="15">
        <v>964</v>
      </c>
    </row>
    <row r="122" spans="1:3" x14ac:dyDescent="0.2">
      <c r="A122" s="15" t="s">
        <v>28</v>
      </c>
      <c r="B122" s="15" t="s">
        <v>59</v>
      </c>
      <c r="C122" s="15">
        <v>762</v>
      </c>
    </row>
    <row r="123" spans="1:3" x14ac:dyDescent="0.2">
      <c r="A123" s="15" t="s">
        <v>28</v>
      </c>
      <c r="B123" s="15" t="s">
        <v>60</v>
      </c>
      <c r="C123" s="15">
        <v>633</v>
      </c>
    </row>
    <row r="124" spans="1:3" x14ac:dyDescent="0.2">
      <c r="A124" s="15" t="s">
        <v>28</v>
      </c>
      <c r="B124" s="15" t="s">
        <v>61</v>
      </c>
      <c r="C124" s="15">
        <v>475</v>
      </c>
    </row>
    <row r="125" spans="1:3" x14ac:dyDescent="0.2">
      <c r="A125" s="15" t="s">
        <v>28</v>
      </c>
      <c r="B125" s="15" t="s">
        <v>62</v>
      </c>
      <c r="C125" s="15">
        <v>421</v>
      </c>
    </row>
    <row r="126" spans="1:3" x14ac:dyDescent="0.2">
      <c r="A126" s="15" t="s">
        <v>28</v>
      </c>
      <c r="B126" s="15" t="s">
        <v>63</v>
      </c>
      <c r="C126" s="15">
        <v>364</v>
      </c>
    </row>
    <row r="127" spans="1:3" x14ac:dyDescent="0.2">
      <c r="A127" s="15" t="s">
        <v>28</v>
      </c>
      <c r="B127" s="15" t="s">
        <v>64</v>
      </c>
      <c r="C127" s="15">
        <v>364</v>
      </c>
    </row>
    <row r="128" spans="1:3" x14ac:dyDescent="0.2">
      <c r="A128" s="15" t="s">
        <v>28</v>
      </c>
      <c r="B128" s="15" t="s">
        <v>65</v>
      </c>
      <c r="C128" s="15">
        <v>349</v>
      </c>
    </row>
    <row r="129" spans="1:3" x14ac:dyDescent="0.2">
      <c r="A129" s="15" t="s">
        <v>28</v>
      </c>
      <c r="B129" s="15" t="s">
        <v>66</v>
      </c>
      <c r="C129" s="15">
        <v>535</v>
      </c>
    </row>
    <row r="130" spans="1:3" x14ac:dyDescent="0.2">
      <c r="A130" s="15" t="s">
        <v>28</v>
      </c>
      <c r="B130" s="15" t="s">
        <v>67</v>
      </c>
      <c r="C130" s="15">
        <v>714</v>
      </c>
    </row>
    <row r="131" spans="1:3" x14ac:dyDescent="0.2">
      <c r="A131" s="15" t="s">
        <v>28</v>
      </c>
      <c r="B131" s="15" t="s">
        <v>68</v>
      </c>
      <c r="C131" s="15">
        <v>969</v>
      </c>
    </row>
    <row r="132" spans="1:3" x14ac:dyDescent="0.2">
      <c r="A132" s="15" t="s">
        <v>28</v>
      </c>
      <c r="B132" s="15" t="s">
        <v>69</v>
      </c>
      <c r="C132" s="15">
        <v>1131</v>
      </c>
    </row>
    <row r="133" spans="1:3" x14ac:dyDescent="0.2">
      <c r="A133" s="15" t="s">
        <v>28</v>
      </c>
      <c r="B133" s="15" t="s">
        <v>70</v>
      </c>
      <c r="C133" s="15">
        <v>1382</v>
      </c>
    </row>
    <row r="134" spans="1:3" x14ac:dyDescent="0.2">
      <c r="A134" s="15" t="s">
        <v>28</v>
      </c>
      <c r="B134" s="15" t="s">
        <v>71</v>
      </c>
      <c r="C134" s="15">
        <v>1565</v>
      </c>
    </row>
    <row r="135" spans="1:3" x14ac:dyDescent="0.2">
      <c r="A135" s="15" t="s">
        <v>28</v>
      </c>
      <c r="B135" s="15" t="s">
        <v>72</v>
      </c>
      <c r="C135" s="15">
        <v>1699</v>
      </c>
    </row>
    <row r="136" spans="1:3" x14ac:dyDescent="0.2">
      <c r="A136" s="15" t="s">
        <v>28</v>
      </c>
      <c r="B136" s="15" t="s">
        <v>73</v>
      </c>
      <c r="C136" s="15">
        <v>1514</v>
      </c>
    </row>
    <row r="137" spans="1:3" x14ac:dyDescent="0.2">
      <c r="A137" s="15" t="s">
        <v>28</v>
      </c>
      <c r="B137" s="15" t="s">
        <v>74</v>
      </c>
      <c r="C137" s="15">
        <v>1638</v>
      </c>
    </row>
    <row r="138" spans="1:3" x14ac:dyDescent="0.2">
      <c r="A138" s="15" t="s">
        <v>28</v>
      </c>
      <c r="B138" s="15" t="s">
        <v>75</v>
      </c>
      <c r="C138" s="15">
        <v>1952</v>
      </c>
    </row>
    <row r="139" spans="1:3" x14ac:dyDescent="0.2">
      <c r="A139" s="15" t="s">
        <v>28</v>
      </c>
      <c r="B139" s="15" t="s">
        <v>76</v>
      </c>
      <c r="C139" s="15">
        <v>2207</v>
      </c>
    </row>
    <row r="140" spans="1:3" x14ac:dyDescent="0.2">
      <c r="A140" s="15" t="s">
        <v>28</v>
      </c>
      <c r="B140" s="15" t="s">
        <v>77</v>
      </c>
      <c r="C140" s="15">
        <v>2279</v>
      </c>
    </row>
    <row r="141" spans="1:3" x14ac:dyDescent="0.2">
      <c r="A141" s="15" t="s">
        <v>28</v>
      </c>
      <c r="B141" s="15" t="s">
        <v>78</v>
      </c>
      <c r="C141" s="15">
        <v>2118</v>
      </c>
    </row>
    <row r="142" spans="1:3" x14ac:dyDescent="0.2">
      <c r="A142" s="15" t="s">
        <v>28</v>
      </c>
      <c r="B142" s="15" t="s">
        <v>79</v>
      </c>
      <c r="C142" s="15">
        <v>1701</v>
      </c>
    </row>
    <row r="143" spans="1:3" x14ac:dyDescent="0.2">
      <c r="A143" s="15" t="s">
        <v>28</v>
      </c>
      <c r="B143" s="15" t="s">
        <v>80</v>
      </c>
      <c r="C143" s="15">
        <v>1477</v>
      </c>
    </row>
    <row r="144" spans="1:3" x14ac:dyDescent="0.2">
      <c r="A144" s="15" t="s">
        <v>28</v>
      </c>
      <c r="B144" s="15" t="s">
        <v>81</v>
      </c>
      <c r="C144" s="15">
        <v>1167</v>
      </c>
    </row>
    <row r="145" spans="1:3" x14ac:dyDescent="0.2">
      <c r="A145" s="15" t="s">
        <v>28</v>
      </c>
      <c r="B145" s="15" t="s">
        <v>82</v>
      </c>
      <c r="C145" s="15">
        <v>943</v>
      </c>
    </row>
    <row r="146" spans="1:3" x14ac:dyDescent="0.2">
      <c r="A146" s="15" t="s">
        <v>41</v>
      </c>
      <c r="B146" s="15" t="s">
        <v>59</v>
      </c>
      <c r="C146" s="15">
        <v>730</v>
      </c>
    </row>
    <row r="147" spans="1:3" x14ac:dyDescent="0.2">
      <c r="A147" s="15" t="s">
        <v>41</v>
      </c>
      <c r="B147" s="15" t="s">
        <v>60</v>
      </c>
      <c r="C147" s="15">
        <v>607</v>
      </c>
    </row>
    <row r="148" spans="1:3" x14ac:dyDescent="0.2">
      <c r="A148" s="15" t="s">
        <v>41</v>
      </c>
      <c r="B148" s="15" t="s">
        <v>61</v>
      </c>
      <c r="C148" s="15">
        <v>502</v>
      </c>
    </row>
    <row r="149" spans="1:3" x14ac:dyDescent="0.2">
      <c r="A149" s="15" t="s">
        <v>41</v>
      </c>
      <c r="B149" s="15" t="s">
        <v>62</v>
      </c>
      <c r="C149" s="15">
        <v>378</v>
      </c>
    </row>
    <row r="150" spans="1:3" x14ac:dyDescent="0.2">
      <c r="A150" s="15" t="s">
        <v>41</v>
      </c>
      <c r="B150" s="15" t="s">
        <v>63</v>
      </c>
      <c r="C150" s="15">
        <v>343</v>
      </c>
    </row>
    <row r="151" spans="1:3" x14ac:dyDescent="0.2">
      <c r="A151" s="15" t="s">
        <v>41</v>
      </c>
      <c r="B151" s="15" t="s">
        <v>64</v>
      </c>
      <c r="C151" s="15">
        <v>319</v>
      </c>
    </row>
    <row r="152" spans="1:3" x14ac:dyDescent="0.2">
      <c r="A152" s="15" t="s">
        <v>41</v>
      </c>
      <c r="B152" s="15" t="s">
        <v>65</v>
      </c>
      <c r="C152" s="15">
        <v>383</v>
      </c>
    </row>
    <row r="153" spans="1:3" x14ac:dyDescent="0.2">
      <c r="A153" s="15" t="s">
        <v>41</v>
      </c>
      <c r="B153" s="15" t="s">
        <v>66</v>
      </c>
      <c r="C153" s="15">
        <v>508</v>
      </c>
    </row>
    <row r="154" spans="1:3" x14ac:dyDescent="0.2">
      <c r="A154" s="15" t="s">
        <v>41</v>
      </c>
      <c r="B154" s="15" t="s">
        <v>67</v>
      </c>
      <c r="C154" s="15">
        <v>737</v>
      </c>
    </row>
    <row r="155" spans="1:3" x14ac:dyDescent="0.2">
      <c r="A155" s="15" t="s">
        <v>41</v>
      </c>
      <c r="B155" s="15" t="s">
        <v>68</v>
      </c>
      <c r="C155" s="15">
        <v>1001</v>
      </c>
    </row>
    <row r="156" spans="1:3" x14ac:dyDescent="0.2">
      <c r="A156" s="15" t="s">
        <v>41</v>
      </c>
      <c r="B156" s="15" t="s">
        <v>69</v>
      </c>
      <c r="C156" s="15">
        <v>1125</v>
      </c>
    </row>
    <row r="157" spans="1:3" x14ac:dyDescent="0.2">
      <c r="A157" s="15" t="s">
        <v>41</v>
      </c>
      <c r="B157" s="15" t="s">
        <v>70</v>
      </c>
      <c r="C157" s="15">
        <v>1284</v>
      </c>
    </row>
    <row r="158" spans="1:3" x14ac:dyDescent="0.2">
      <c r="A158" s="15" t="s">
        <v>41</v>
      </c>
      <c r="B158" s="15" t="s">
        <v>71</v>
      </c>
      <c r="C158" s="15">
        <v>1575</v>
      </c>
    </row>
    <row r="159" spans="1:3" x14ac:dyDescent="0.2">
      <c r="A159" s="15" t="s">
        <v>41</v>
      </c>
      <c r="B159" s="15" t="s">
        <v>72</v>
      </c>
      <c r="C159" s="15">
        <v>1618</v>
      </c>
    </row>
    <row r="160" spans="1:3" x14ac:dyDescent="0.2">
      <c r="A160" s="15" t="s">
        <v>41</v>
      </c>
      <c r="B160" s="15" t="s">
        <v>73</v>
      </c>
      <c r="C160" s="15">
        <v>1556</v>
      </c>
    </row>
    <row r="161" spans="1:3" x14ac:dyDescent="0.2">
      <c r="A161" s="15" t="s">
        <v>41</v>
      </c>
      <c r="B161" s="15" t="s">
        <v>74</v>
      </c>
      <c r="C161" s="15">
        <v>1560</v>
      </c>
    </row>
    <row r="162" spans="1:3" x14ac:dyDescent="0.2">
      <c r="A162" s="15" t="s">
        <v>41</v>
      </c>
      <c r="B162" s="15" t="s">
        <v>75</v>
      </c>
      <c r="C162" s="15">
        <v>1800</v>
      </c>
    </row>
    <row r="163" spans="1:3" x14ac:dyDescent="0.2">
      <c r="A163" s="15" t="s">
        <v>41</v>
      </c>
      <c r="B163" s="15" t="s">
        <v>76</v>
      </c>
      <c r="C163" s="15">
        <v>2136</v>
      </c>
    </row>
    <row r="164" spans="1:3" x14ac:dyDescent="0.2">
      <c r="A164" s="15" t="s">
        <v>41</v>
      </c>
      <c r="B164" s="15" t="s">
        <v>77</v>
      </c>
      <c r="C164" s="15">
        <v>2208</v>
      </c>
    </row>
    <row r="165" spans="1:3" x14ac:dyDescent="0.2">
      <c r="A165" s="15" t="s">
        <v>41</v>
      </c>
      <c r="B165" s="15" t="s">
        <v>78</v>
      </c>
      <c r="C165" s="15">
        <v>1868</v>
      </c>
    </row>
    <row r="166" spans="1:3" x14ac:dyDescent="0.2">
      <c r="A166" s="15" t="s">
        <v>41</v>
      </c>
      <c r="B166" s="15" t="s">
        <v>79</v>
      </c>
      <c r="C166" s="15">
        <v>1683</v>
      </c>
    </row>
    <row r="167" spans="1:3" x14ac:dyDescent="0.2">
      <c r="A167" s="15" t="s">
        <v>41</v>
      </c>
      <c r="B167" s="15" t="s">
        <v>80</v>
      </c>
      <c r="C167" s="15">
        <v>1345</v>
      </c>
    </row>
    <row r="168" spans="1:3" x14ac:dyDescent="0.2">
      <c r="A168" s="15" t="s">
        <v>41</v>
      </c>
      <c r="B168" s="15" t="s">
        <v>81</v>
      </c>
      <c r="C168" s="15">
        <v>1115</v>
      </c>
    </row>
    <row r="169" spans="1:3" x14ac:dyDescent="0.2">
      <c r="A169" s="15" t="s">
        <v>41</v>
      </c>
      <c r="B169" s="15" t="s">
        <v>82</v>
      </c>
      <c r="C169" s="15">
        <v>866</v>
      </c>
    </row>
    <row r="170" spans="1:3" x14ac:dyDescent="0.2">
      <c r="A170" s="15" t="s">
        <v>42</v>
      </c>
      <c r="B170" s="15" t="s">
        <v>59</v>
      </c>
      <c r="C170" s="15">
        <v>737</v>
      </c>
    </row>
    <row r="171" spans="1:3" x14ac:dyDescent="0.2">
      <c r="A171" s="15" t="s">
        <v>42</v>
      </c>
      <c r="B171" s="15" t="s">
        <v>60</v>
      </c>
      <c r="C171" s="15">
        <v>588</v>
      </c>
    </row>
    <row r="172" spans="1:3" x14ac:dyDescent="0.2">
      <c r="A172" s="15" t="s">
        <v>42</v>
      </c>
      <c r="B172" s="15" t="s">
        <v>61</v>
      </c>
      <c r="C172" s="15">
        <v>508</v>
      </c>
    </row>
    <row r="173" spans="1:3" x14ac:dyDescent="0.2">
      <c r="A173" s="15" t="s">
        <v>42</v>
      </c>
      <c r="B173" s="15" t="s">
        <v>62</v>
      </c>
      <c r="C173" s="15">
        <v>440</v>
      </c>
    </row>
    <row r="174" spans="1:3" x14ac:dyDescent="0.2">
      <c r="A174" s="15" t="s">
        <v>42</v>
      </c>
      <c r="B174" s="15" t="s">
        <v>63</v>
      </c>
      <c r="C174" s="15">
        <v>361</v>
      </c>
    </row>
    <row r="175" spans="1:3" x14ac:dyDescent="0.2">
      <c r="A175" s="15" t="s">
        <v>42</v>
      </c>
      <c r="B175" s="15" t="s">
        <v>64</v>
      </c>
      <c r="C175" s="15">
        <v>294</v>
      </c>
    </row>
    <row r="176" spans="1:3" x14ac:dyDescent="0.2">
      <c r="A176" s="15" t="s">
        <v>42</v>
      </c>
      <c r="B176" s="15" t="s">
        <v>65</v>
      </c>
      <c r="C176" s="15">
        <v>352</v>
      </c>
    </row>
    <row r="177" spans="1:3" x14ac:dyDescent="0.2">
      <c r="A177" s="15" t="s">
        <v>42</v>
      </c>
      <c r="B177" s="15" t="s">
        <v>66</v>
      </c>
      <c r="C177" s="15">
        <v>525</v>
      </c>
    </row>
    <row r="178" spans="1:3" x14ac:dyDescent="0.2">
      <c r="A178" s="15" t="s">
        <v>42</v>
      </c>
      <c r="B178" s="15" t="s">
        <v>67</v>
      </c>
      <c r="C178" s="15">
        <v>762</v>
      </c>
    </row>
    <row r="179" spans="1:3" x14ac:dyDescent="0.2">
      <c r="A179" s="15" t="s">
        <v>42</v>
      </c>
      <c r="B179" s="15" t="s">
        <v>68</v>
      </c>
      <c r="C179" s="15">
        <v>956</v>
      </c>
    </row>
    <row r="180" spans="1:3" x14ac:dyDescent="0.2">
      <c r="A180" s="15" t="s">
        <v>42</v>
      </c>
      <c r="B180" s="15" t="s">
        <v>69</v>
      </c>
      <c r="C180" s="15">
        <v>1111</v>
      </c>
    </row>
    <row r="181" spans="1:3" x14ac:dyDescent="0.2">
      <c r="A181" s="15" t="s">
        <v>42</v>
      </c>
      <c r="B181" s="15" t="s">
        <v>70</v>
      </c>
      <c r="C181" s="15">
        <v>1364</v>
      </c>
    </row>
    <row r="182" spans="1:3" x14ac:dyDescent="0.2">
      <c r="A182" s="15" t="s">
        <v>42</v>
      </c>
      <c r="B182" s="15" t="s">
        <v>71</v>
      </c>
      <c r="C182" s="15">
        <v>1576</v>
      </c>
    </row>
    <row r="183" spans="1:3" x14ac:dyDescent="0.2">
      <c r="A183" s="15" t="s">
        <v>42</v>
      </c>
      <c r="B183" s="15" t="s">
        <v>72</v>
      </c>
      <c r="C183" s="15">
        <v>1639</v>
      </c>
    </row>
    <row r="184" spans="1:3" x14ac:dyDescent="0.2">
      <c r="A184" s="15" t="s">
        <v>42</v>
      </c>
      <c r="B184" s="15" t="s">
        <v>73</v>
      </c>
      <c r="C184" s="15">
        <v>1539</v>
      </c>
    </row>
    <row r="185" spans="1:3" x14ac:dyDescent="0.2">
      <c r="A185" s="15" t="s">
        <v>42</v>
      </c>
      <c r="B185" s="15" t="s">
        <v>74</v>
      </c>
      <c r="C185" s="15">
        <v>1656</v>
      </c>
    </row>
    <row r="186" spans="1:3" x14ac:dyDescent="0.2">
      <c r="A186" s="15" t="s">
        <v>42</v>
      </c>
      <c r="B186" s="15" t="s">
        <v>75</v>
      </c>
      <c r="C186" s="15">
        <v>1852</v>
      </c>
    </row>
    <row r="187" spans="1:3" x14ac:dyDescent="0.2">
      <c r="A187" s="15" t="s">
        <v>42</v>
      </c>
      <c r="B187" s="15" t="s">
        <v>76</v>
      </c>
      <c r="C187" s="15">
        <v>2156</v>
      </c>
    </row>
    <row r="188" spans="1:3" x14ac:dyDescent="0.2">
      <c r="A188" s="15" t="s">
        <v>42</v>
      </c>
      <c r="B188" s="15" t="s">
        <v>77</v>
      </c>
      <c r="C188" s="15">
        <v>2067</v>
      </c>
    </row>
    <row r="189" spans="1:3" x14ac:dyDescent="0.2">
      <c r="A189" s="15" t="s">
        <v>42</v>
      </c>
      <c r="B189" s="15" t="s">
        <v>78</v>
      </c>
      <c r="C189" s="15">
        <v>2024</v>
      </c>
    </row>
    <row r="190" spans="1:3" x14ac:dyDescent="0.2">
      <c r="A190" s="15" t="s">
        <v>42</v>
      </c>
      <c r="B190" s="15" t="s">
        <v>79</v>
      </c>
      <c r="C190" s="15">
        <v>1620</v>
      </c>
    </row>
    <row r="191" spans="1:3" x14ac:dyDescent="0.2">
      <c r="A191" s="15" t="s">
        <v>42</v>
      </c>
      <c r="B191" s="15" t="s">
        <v>80</v>
      </c>
      <c r="C191" s="15">
        <v>1379</v>
      </c>
    </row>
    <row r="192" spans="1:3" x14ac:dyDescent="0.2">
      <c r="A192" s="15" t="s">
        <v>42</v>
      </c>
      <c r="B192" s="15" t="s">
        <v>81</v>
      </c>
      <c r="C192" s="15">
        <v>1161</v>
      </c>
    </row>
    <row r="193" spans="1:3" x14ac:dyDescent="0.2">
      <c r="A193" s="15" t="s">
        <v>42</v>
      </c>
      <c r="B193" s="15" t="s">
        <v>82</v>
      </c>
      <c r="C193" s="15">
        <v>929</v>
      </c>
    </row>
    <row r="194" spans="1:3" x14ac:dyDescent="0.2">
      <c r="A194" s="15" t="s">
        <v>43</v>
      </c>
      <c r="B194" s="15" t="s">
        <v>59</v>
      </c>
      <c r="C194" s="15">
        <v>709</v>
      </c>
    </row>
    <row r="195" spans="1:3" x14ac:dyDescent="0.2">
      <c r="A195" s="15" t="s">
        <v>43</v>
      </c>
      <c r="B195" s="15" t="s">
        <v>60</v>
      </c>
      <c r="C195" s="15">
        <v>551</v>
      </c>
    </row>
    <row r="196" spans="1:3" x14ac:dyDescent="0.2">
      <c r="A196" s="15" t="s">
        <v>43</v>
      </c>
      <c r="B196" s="15" t="s">
        <v>61</v>
      </c>
      <c r="C196" s="15">
        <v>499</v>
      </c>
    </row>
    <row r="197" spans="1:3" x14ac:dyDescent="0.2">
      <c r="A197" s="15" t="s">
        <v>43</v>
      </c>
      <c r="B197" s="15" t="s">
        <v>62</v>
      </c>
      <c r="C197" s="15">
        <v>429</v>
      </c>
    </row>
    <row r="198" spans="1:3" x14ac:dyDescent="0.2">
      <c r="A198" s="15" t="s">
        <v>43</v>
      </c>
      <c r="B198" s="15" t="s">
        <v>63</v>
      </c>
      <c r="C198" s="15">
        <v>353</v>
      </c>
    </row>
    <row r="199" spans="1:3" x14ac:dyDescent="0.2">
      <c r="A199" s="15" t="s">
        <v>43</v>
      </c>
      <c r="B199" s="15" t="s">
        <v>64</v>
      </c>
      <c r="C199" s="15">
        <v>325</v>
      </c>
    </row>
    <row r="200" spans="1:3" x14ac:dyDescent="0.2">
      <c r="A200" s="15" t="s">
        <v>43</v>
      </c>
      <c r="B200" s="15" t="s">
        <v>65</v>
      </c>
      <c r="C200" s="15">
        <v>324</v>
      </c>
    </row>
    <row r="201" spans="1:3" x14ac:dyDescent="0.2">
      <c r="A201" s="15" t="s">
        <v>43</v>
      </c>
      <c r="B201" s="15" t="s">
        <v>66</v>
      </c>
      <c r="C201" s="15">
        <v>500</v>
      </c>
    </row>
    <row r="202" spans="1:3" x14ac:dyDescent="0.2">
      <c r="A202" s="15" t="s">
        <v>43</v>
      </c>
      <c r="B202" s="15" t="s">
        <v>67</v>
      </c>
      <c r="C202" s="15">
        <v>708</v>
      </c>
    </row>
    <row r="203" spans="1:3" x14ac:dyDescent="0.2">
      <c r="A203" s="15" t="s">
        <v>43</v>
      </c>
      <c r="B203" s="15" t="s">
        <v>68</v>
      </c>
      <c r="C203" s="15">
        <v>927</v>
      </c>
    </row>
    <row r="204" spans="1:3" x14ac:dyDescent="0.2">
      <c r="A204" s="15" t="s">
        <v>43</v>
      </c>
      <c r="B204" s="15" t="s">
        <v>69</v>
      </c>
      <c r="C204" s="15">
        <v>1045</v>
      </c>
    </row>
    <row r="205" spans="1:3" x14ac:dyDescent="0.2">
      <c r="A205" s="15" t="s">
        <v>43</v>
      </c>
      <c r="B205" s="15" t="s">
        <v>70</v>
      </c>
      <c r="C205" s="15">
        <v>1350</v>
      </c>
    </row>
    <row r="206" spans="1:3" x14ac:dyDescent="0.2">
      <c r="A206" s="15" t="s">
        <v>43</v>
      </c>
      <c r="B206" s="15" t="s">
        <v>71</v>
      </c>
      <c r="C206" s="15">
        <v>1481</v>
      </c>
    </row>
    <row r="207" spans="1:3" x14ac:dyDescent="0.2">
      <c r="A207" s="15" t="s">
        <v>43</v>
      </c>
      <c r="B207" s="15" t="s">
        <v>72</v>
      </c>
      <c r="C207" s="15">
        <v>1517</v>
      </c>
    </row>
    <row r="208" spans="1:3" x14ac:dyDescent="0.2">
      <c r="A208" s="15" t="s">
        <v>43</v>
      </c>
      <c r="B208" s="15" t="s">
        <v>73</v>
      </c>
      <c r="C208" s="15">
        <v>1599</v>
      </c>
    </row>
    <row r="209" spans="1:3" x14ac:dyDescent="0.2">
      <c r="A209" s="15" t="s">
        <v>43</v>
      </c>
      <c r="B209" s="15" t="s">
        <v>74</v>
      </c>
      <c r="C209" s="15">
        <v>1605</v>
      </c>
    </row>
    <row r="210" spans="1:3" x14ac:dyDescent="0.2">
      <c r="A210" s="15" t="s">
        <v>43</v>
      </c>
      <c r="B210" s="15" t="s">
        <v>75</v>
      </c>
      <c r="C210" s="15">
        <v>1737</v>
      </c>
    </row>
    <row r="211" spans="1:3" x14ac:dyDescent="0.2">
      <c r="A211" s="15" t="s">
        <v>43</v>
      </c>
      <c r="B211" s="15" t="s">
        <v>76</v>
      </c>
      <c r="C211" s="15">
        <v>2087</v>
      </c>
    </row>
    <row r="212" spans="1:3" x14ac:dyDescent="0.2">
      <c r="A212" s="15" t="s">
        <v>43</v>
      </c>
      <c r="B212" s="15" t="s">
        <v>77</v>
      </c>
      <c r="C212" s="15">
        <v>2129</v>
      </c>
    </row>
    <row r="213" spans="1:3" x14ac:dyDescent="0.2">
      <c r="A213" s="15" t="s">
        <v>43</v>
      </c>
      <c r="B213" s="15" t="s">
        <v>78</v>
      </c>
      <c r="C213" s="15">
        <v>1835</v>
      </c>
    </row>
    <row r="214" spans="1:3" x14ac:dyDescent="0.2">
      <c r="A214" s="15" t="s">
        <v>43</v>
      </c>
      <c r="B214" s="15" t="s">
        <v>79</v>
      </c>
      <c r="C214" s="15">
        <v>1520</v>
      </c>
    </row>
    <row r="215" spans="1:3" x14ac:dyDescent="0.2">
      <c r="A215" s="15" t="s">
        <v>43</v>
      </c>
      <c r="B215" s="15" t="s">
        <v>80</v>
      </c>
      <c r="C215" s="15">
        <v>1327</v>
      </c>
    </row>
    <row r="216" spans="1:3" x14ac:dyDescent="0.2">
      <c r="A216" s="15" t="s">
        <v>43</v>
      </c>
      <c r="B216" s="15" t="s">
        <v>81</v>
      </c>
      <c r="C216" s="15">
        <v>1113</v>
      </c>
    </row>
    <row r="217" spans="1:3" x14ac:dyDescent="0.2">
      <c r="A217" s="15" t="s">
        <v>43</v>
      </c>
      <c r="B217" s="15" t="s">
        <v>82</v>
      </c>
      <c r="C217" s="15">
        <v>892</v>
      </c>
    </row>
    <row r="218" spans="1:3" x14ac:dyDescent="0.2">
      <c r="A218" s="15" t="s">
        <v>44</v>
      </c>
      <c r="B218" s="15" t="s">
        <v>59</v>
      </c>
      <c r="C218" s="15">
        <v>693</v>
      </c>
    </row>
    <row r="219" spans="1:3" x14ac:dyDescent="0.2">
      <c r="A219" s="15" t="s">
        <v>44</v>
      </c>
      <c r="B219" s="15" t="s">
        <v>60</v>
      </c>
      <c r="C219" s="15">
        <v>585</v>
      </c>
    </row>
    <row r="220" spans="1:3" x14ac:dyDescent="0.2">
      <c r="A220" s="15" t="s">
        <v>44</v>
      </c>
      <c r="B220" s="15" t="s">
        <v>61</v>
      </c>
      <c r="C220" s="15">
        <v>454</v>
      </c>
    </row>
    <row r="221" spans="1:3" x14ac:dyDescent="0.2">
      <c r="A221" s="15" t="s">
        <v>44</v>
      </c>
      <c r="B221" s="15" t="s">
        <v>62</v>
      </c>
      <c r="C221" s="15">
        <v>402</v>
      </c>
    </row>
    <row r="222" spans="1:3" x14ac:dyDescent="0.2">
      <c r="A222" s="15" t="s">
        <v>44</v>
      </c>
      <c r="B222" s="15" t="s">
        <v>63</v>
      </c>
      <c r="C222" s="15">
        <v>318</v>
      </c>
    </row>
    <row r="223" spans="1:3" x14ac:dyDescent="0.2">
      <c r="A223" s="15" t="s">
        <v>44</v>
      </c>
      <c r="B223" s="15" t="s">
        <v>64</v>
      </c>
      <c r="C223" s="15">
        <v>310</v>
      </c>
    </row>
    <row r="224" spans="1:3" x14ac:dyDescent="0.2">
      <c r="A224" s="15" t="s">
        <v>44</v>
      </c>
      <c r="B224" s="15" t="s">
        <v>65</v>
      </c>
      <c r="C224" s="15">
        <v>344</v>
      </c>
    </row>
    <row r="225" spans="1:3" x14ac:dyDescent="0.2">
      <c r="A225" s="15" t="s">
        <v>44</v>
      </c>
      <c r="B225" s="15" t="s">
        <v>66</v>
      </c>
      <c r="C225" s="15">
        <v>447</v>
      </c>
    </row>
    <row r="226" spans="1:3" x14ac:dyDescent="0.2">
      <c r="A226" s="15" t="s">
        <v>44</v>
      </c>
      <c r="B226" s="15" t="s">
        <v>67</v>
      </c>
      <c r="C226" s="15">
        <v>694</v>
      </c>
    </row>
    <row r="227" spans="1:3" x14ac:dyDescent="0.2">
      <c r="A227" s="15" t="s">
        <v>44</v>
      </c>
      <c r="B227" s="15" t="s">
        <v>68</v>
      </c>
      <c r="C227" s="15">
        <v>873</v>
      </c>
    </row>
    <row r="228" spans="1:3" x14ac:dyDescent="0.2">
      <c r="A228" s="15" t="s">
        <v>44</v>
      </c>
      <c r="B228" s="15" t="s">
        <v>69</v>
      </c>
      <c r="C228" s="15">
        <v>1047</v>
      </c>
    </row>
    <row r="229" spans="1:3" x14ac:dyDescent="0.2">
      <c r="A229" s="15" t="s">
        <v>44</v>
      </c>
      <c r="B229" s="15" t="s">
        <v>70</v>
      </c>
      <c r="C229" s="15">
        <v>1227</v>
      </c>
    </row>
    <row r="230" spans="1:3" x14ac:dyDescent="0.2">
      <c r="A230" s="15" t="s">
        <v>44</v>
      </c>
      <c r="B230" s="15" t="s">
        <v>71</v>
      </c>
      <c r="C230" s="15">
        <v>1454</v>
      </c>
    </row>
    <row r="231" spans="1:3" x14ac:dyDescent="0.2">
      <c r="A231" s="15" t="s">
        <v>44</v>
      </c>
      <c r="B231" s="15" t="s">
        <v>72</v>
      </c>
      <c r="C231" s="15">
        <v>1494</v>
      </c>
    </row>
    <row r="232" spans="1:3" x14ac:dyDescent="0.2">
      <c r="A232" s="15" t="s">
        <v>44</v>
      </c>
      <c r="B232" s="15" t="s">
        <v>73</v>
      </c>
      <c r="C232" s="15">
        <v>1486</v>
      </c>
    </row>
    <row r="233" spans="1:3" x14ac:dyDescent="0.2">
      <c r="A233" s="15" t="s">
        <v>44</v>
      </c>
      <c r="B233" s="15" t="s">
        <v>74</v>
      </c>
      <c r="C233" s="15">
        <v>1540</v>
      </c>
    </row>
    <row r="234" spans="1:3" x14ac:dyDescent="0.2">
      <c r="A234" s="15" t="s">
        <v>44</v>
      </c>
      <c r="B234" s="15" t="s">
        <v>75</v>
      </c>
      <c r="C234" s="15">
        <v>1766</v>
      </c>
    </row>
    <row r="235" spans="1:3" x14ac:dyDescent="0.2">
      <c r="A235" s="15" t="s">
        <v>44</v>
      </c>
      <c r="B235" s="15" t="s">
        <v>76</v>
      </c>
      <c r="C235" s="15">
        <v>1941</v>
      </c>
    </row>
    <row r="236" spans="1:3" x14ac:dyDescent="0.2">
      <c r="A236" s="15" t="s">
        <v>44</v>
      </c>
      <c r="B236" s="15" t="s">
        <v>77</v>
      </c>
      <c r="C236" s="15">
        <v>2025</v>
      </c>
    </row>
    <row r="237" spans="1:3" x14ac:dyDescent="0.2">
      <c r="A237" s="15" t="s">
        <v>44</v>
      </c>
      <c r="B237" s="15" t="s">
        <v>78</v>
      </c>
      <c r="C237" s="15">
        <v>1817</v>
      </c>
    </row>
    <row r="238" spans="1:3" x14ac:dyDescent="0.2">
      <c r="A238" s="15" t="s">
        <v>44</v>
      </c>
      <c r="B238" s="15" t="s">
        <v>79</v>
      </c>
      <c r="C238" s="15">
        <v>1501</v>
      </c>
    </row>
    <row r="239" spans="1:3" x14ac:dyDescent="0.2">
      <c r="A239" s="15" t="s">
        <v>44</v>
      </c>
      <c r="B239" s="15" t="s">
        <v>80</v>
      </c>
      <c r="C239" s="15">
        <v>1278</v>
      </c>
    </row>
    <row r="240" spans="1:3" x14ac:dyDescent="0.2">
      <c r="A240" s="15" t="s">
        <v>44</v>
      </c>
      <c r="B240" s="15" t="s">
        <v>81</v>
      </c>
      <c r="C240" s="15">
        <v>1028</v>
      </c>
    </row>
    <row r="241" spans="1:3" x14ac:dyDescent="0.2">
      <c r="A241" s="15" t="s">
        <v>44</v>
      </c>
      <c r="B241" s="15" t="s">
        <v>82</v>
      </c>
      <c r="C241" s="15">
        <v>808</v>
      </c>
    </row>
    <row r="242" spans="1:3" x14ac:dyDescent="0.2">
      <c r="A242" s="15" t="s">
        <v>83</v>
      </c>
      <c r="B242" s="15" t="s">
        <v>59</v>
      </c>
      <c r="C242" s="15">
        <v>620</v>
      </c>
    </row>
    <row r="243" spans="1:3" x14ac:dyDescent="0.2">
      <c r="A243" s="15" t="s">
        <v>83</v>
      </c>
      <c r="B243" s="15" t="s">
        <v>60</v>
      </c>
      <c r="C243" s="15">
        <v>542</v>
      </c>
    </row>
    <row r="244" spans="1:3" x14ac:dyDescent="0.2">
      <c r="A244" s="15" t="s">
        <v>83</v>
      </c>
      <c r="B244" s="15" t="s">
        <v>61</v>
      </c>
      <c r="C244" s="15">
        <v>442</v>
      </c>
    </row>
    <row r="245" spans="1:3" x14ac:dyDescent="0.2">
      <c r="A245" s="15" t="s">
        <v>83</v>
      </c>
      <c r="B245" s="15" t="s">
        <v>62</v>
      </c>
      <c r="C245" s="15">
        <v>348</v>
      </c>
    </row>
    <row r="246" spans="1:3" x14ac:dyDescent="0.2">
      <c r="A246" s="15" t="s">
        <v>83</v>
      </c>
      <c r="B246" s="15" t="s">
        <v>63</v>
      </c>
      <c r="C246" s="15">
        <v>324</v>
      </c>
    </row>
    <row r="247" spans="1:3" x14ac:dyDescent="0.2">
      <c r="A247" s="15" t="s">
        <v>83</v>
      </c>
      <c r="B247" s="15" t="s">
        <v>64</v>
      </c>
      <c r="C247" s="15">
        <v>304</v>
      </c>
    </row>
    <row r="248" spans="1:3" x14ac:dyDescent="0.2">
      <c r="A248" s="15" t="s">
        <v>83</v>
      </c>
      <c r="B248" s="15" t="s">
        <v>65</v>
      </c>
      <c r="C248" s="15">
        <v>319</v>
      </c>
    </row>
    <row r="249" spans="1:3" x14ac:dyDescent="0.2">
      <c r="A249" s="15" t="s">
        <v>83</v>
      </c>
      <c r="B249" s="15" t="s">
        <v>66</v>
      </c>
      <c r="C249" s="15">
        <v>438</v>
      </c>
    </row>
    <row r="250" spans="1:3" x14ac:dyDescent="0.2">
      <c r="A250" s="15" t="s">
        <v>83</v>
      </c>
      <c r="B250" s="15" t="s">
        <v>67</v>
      </c>
      <c r="C250" s="15">
        <v>548</v>
      </c>
    </row>
    <row r="251" spans="1:3" x14ac:dyDescent="0.2">
      <c r="A251" s="15" t="s">
        <v>83</v>
      </c>
      <c r="B251" s="15" t="s">
        <v>68</v>
      </c>
      <c r="C251" s="15">
        <v>788</v>
      </c>
    </row>
    <row r="252" spans="1:3" x14ac:dyDescent="0.2">
      <c r="A252" s="15" t="s">
        <v>83</v>
      </c>
      <c r="B252" s="15" t="s">
        <v>69</v>
      </c>
      <c r="C252" s="15">
        <v>938</v>
      </c>
    </row>
    <row r="253" spans="1:3" x14ac:dyDescent="0.2">
      <c r="A253" s="15" t="s">
        <v>83</v>
      </c>
      <c r="B253" s="15" t="s">
        <v>70</v>
      </c>
      <c r="C253" s="15">
        <v>1217</v>
      </c>
    </row>
    <row r="254" spans="1:3" x14ac:dyDescent="0.2">
      <c r="A254" s="15" t="s">
        <v>83</v>
      </c>
      <c r="B254" s="15" t="s">
        <v>71</v>
      </c>
      <c r="C254" s="15">
        <v>1413</v>
      </c>
    </row>
    <row r="255" spans="1:3" x14ac:dyDescent="0.2">
      <c r="A255" s="15" t="s">
        <v>83</v>
      </c>
      <c r="B255" s="15" t="s">
        <v>72</v>
      </c>
      <c r="C255" s="15">
        <v>1525</v>
      </c>
    </row>
    <row r="256" spans="1:3" x14ac:dyDescent="0.2">
      <c r="A256" s="15" t="s">
        <v>83</v>
      </c>
      <c r="B256" s="15" t="s">
        <v>73</v>
      </c>
      <c r="C256" s="15">
        <v>1457</v>
      </c>
    </row>
    <row r="257" spans="1:3" x14ac:dyDescent="0.2">
      <c r="A257" s="15" t="s">
        <v>83</v>
      </c>
      <c r="B257" s="15" t="s">
        <v>74</v>
      </c>
      <c r="C257" s="15">
        <v>1503</v>
      </c>
    </row>
    <row r="258" spans="1:3" x14ac:dyDescent="0.2">
      <c r="A258" s="15" t="s">
        <v>83</v>
      </c>
      <c r="B258" s="15" t="s">
        <v>75</v>
      </c>
      <c r="C258" s="15">
        <v>1689</v>
      </c>
    </row>
    <row r="259" spans="1:3" x14ac:dyDescent="0.2">
      <c r="A259" s="15" t="s">
        <v>83</v>
      </c>
      <c r="B259" s="15" t="s">
        <v>76</v>
      </c>
      <c r="C259" s="15">
        <v>1866</v>
      </c>
    </row>
    <row r="260" spans="1:3" x14ac:dyDescent="0.2">
      <c r="A260" s="15" t="s">
        <v>83</v>
      </c>
      <c r="B260" s="15" t="s">
        <v>77</v>
      </c>
      <c r="C260" s="15">
        <v>1936</v>
      </c>
    </row>
    <row r="261" spans="1:3" x14ac:dyDescent="0.2">
      <c r="A261" s="15" t="s">
        <v>83</v>
      </c>
      <c r="B261" s="15" t="s">
        <v>78</v>
      </c>
      <c r="C261" s="15">
        <v>1725</v>
      </c>
    </row>
    <row r="262" spans="1:3" x14ac:dyDescent="0.2">
      <c r="A262" s="15" t="s">
        <v>83</v>
      </c>
      <c r="B262" s="15" t="s">
        <v>79</v>
      </c>
      <c r="C262" s="15">
        <v>1437</v>
      </c>
    </row>
    <row r="263" spans="1:3" x14ac:dyDescent="0.2">
      <c r="A263" s="15" t="s">
        <v>83</v>
      </c>
      <c r="B263" s="15" t="s">
        <v>80</v>
      </c>
      <c r="C263" s="15">
        <v>1178</v>
      </c>
    </row>
    <row r="264" spans="1:3" x14ac:dyDescent="0.2">
      <c r="A264" s="15" t="s">
        <v>83</v>
      </c>
      <c r="B264" s="15" t="s">
        <v>81</v>
      </c>
      <c r="C264" s="15">
        <v>953</v>
      </c>
    </row>
    <row r="265" spans="1:3" x14ac:dyDescent="0.2">
      <c r="A265" s="15" t="s">
        <v>83</v>
      </c>
      <c r="B265" s="15" t="s">
        <v>82</v>
      </c>
      <c r="C265" s="15">
        <v>777</v>
      </c>
    </row>
    <row r="266" spans="1:3" x14ac:dyDescent="0.2">
      <c r="A266" s="15" t="s">
        <v>99</v>
      </c>
      <c r="B266" s="15" t="s">
        <v>59</v>
      </c>
      <c r="C266" s="15">
        <v>650</v>
      </c>
    </row>
    <row r="267" spans="1:3" x14ac:dyDescent="0.2">
      <c r="A267" s="15" t="s">
        <v>99</v>
      </c>
      <c r="B267" s="15" t="s">
        <v>60</v>
      </c>
      <c r="C267" s="15">
        <v>565</v>
      </c>
    </row>
    <row r="268" spans="1:3" x14ac:dyDescent="0.2">
      <c r="A268" s="15" t="s">
        <v>99</v>
      </c>
      <c r="B268" s="15" t="s">
        <v>61</v>
      </c>
      <c r="C268" s="15">
        <v>463</v>
      </c>
    </row>
    <row r="269" spans="1:3" x14ac:dyDescent="0.2">
      <c r="A269" s="15" t="s">
        <v>99</v>
      </c>
      <c r="B269" s="15" t="s">
        <v>62</v>
      </c>
      <c r="C269" s="15">
        <v>384</v>
      </c>
    </row>
    <row r="270" spans="1:3" x14ac:dyDescent="0.2">
      <c r="A270" s="15" t="s">
        <v>99</v>
      </c>
      <c r="B270" s="15" t="s">
        <v>63</v>
      </c>
      <c r="C270" s="15">
        <v>350</v>
      </c>
    </row>
    <row r="271" spans="1:3" x14ac:dyDescent="0.2">
      <c r="A271" s="15" t="s">
        <v>99</v>
      </c>
      <c r="B271" s="15" t="s">
        <v>64</v>
      </c>
      <c r="C271" s="15">
        <v>310</v>
      </c>
    </row>
    <row r="272" spans="1:3" x14ac:dyDescent="0.2">
      <c r="A272" s="15" t="s">
        <v>99</v>
      </c>
      <c r="B272" s="15" t="s">
        <v>65</v>
      </c>
      <c r="C272" s="15">
        <v>322</v>
      </c>
    </row>
    <row r="273" spans="1:3" x14ac:dyDescent="0.2">
      <c r="A273" s="15" t="s">
        <v>99</v>
      </c>
      <c r="B273" s="15" t="s">
        <v>66</v>
      </c>
      <c r="C273" s="15">
        <v>428</v>
      </c>
    </row>
    <row r="274" spans="1:3" x14ac:dyDescent="0.2">
      <c r="A274" s="15" t="s">
        <v>99</v>
      </c>
      <c r="B274" s="15" t="s">
        <v>67</v>
      </c>
      <c r="C274" s="15">
        <v>613</v>
      </c>
    </row>
    <row r="275" spans="1:3" x14ac:dyDescent="0.2">
      <c r="A275" s="15" t="s">
        <v>99</v>
      </c>
      <c r="B275" s="15" t="s">
        <v>68</v>
      </c>
      <c r="C275" s="15">
        <v>896</v>
      </c>
    </row>
    <row r="276" spans="1:3" x14ac:dyDescent="0.2">
      <c r="A276" s="15" t="s">
        <v>99</v>
      </c>
      <c r="B276" s="15" t="s">
        <v>69</v>
      </c>
      <c r="C276" s="15">
        <v>1029</v>
      </c>
    </row>
    <row r="277" spans="1:3" x14ac:dyDescent="0.2">
      <c r="A277" s="15" t="s">
        <v>99</v>
      </c>
      <c r="B277" s="15" t="s">
        <v>70</v>
      </c>
      <c r="C277" s="15">
        <v>1166</v>
      </c>
    </row>
    <row r="278" spans="1:3" x14ac:dyDescent="0.2">
      <c r="A278" s="15" t="s">
        <v>99</v>
      </c>
      <c r="B278" s="15" t="s">
        <v>71</v>
      </c>
      <c r="C278" s="15">
        <v>1375</v>
      </c>
    </row>
    <row r="279" spans="1:3" x14ac:dyDescent="0.2">
      <c r="A279" s="15" t="s">
        <v>99</v>
      </c>
      <c r="B279" s="15" t="s">
        <v>72</v>
      </c>
      <c r="C279" s="15">
        <v>1452</v>
      </c>
    </row>
    <row r="280" spans="1:3" x14ac:dyDescent="0.2">
      <c r="A280" s="15" t="s">
        <v>99</v>
      </c>
      <c r="B280" s="15" t="s">
        <v>73</v>
      </c>
      <c r="C280" s="15">
        <v>1420</v>
      </c>
    </row>
    <row r="281" spans="1:3" x14ac:dyDescent="0.2">
      <c r="A281" s="15" t="s">
        <v>99</v>
      </c>
      <c r="B281" s="15" t="s">
        <v>74</v>
      </c>
      <c r="C281" s="15">
        <v>1468</v>
      </c>
    </row>
    <row r="282" spans="1:3" x14ac:dyDescent="0.2">
      <c r="A282" s="15" t="s">
        <v>99</v>
      </c>
      <c r="B282" s="15" t="s">
        <v>75</v>
      </c>
      <c r="C282" s="15">
        <v>1707</v>
      </c>
    </row>
    <row r="283" spans="1:3" x14ac:dyDescent="0.2">
      <c r="A283" s="15" t="s">
        <v>99</v>
      </c>
      <c r="B283" s="15" t="s">
        <v>76</v>
      </c>
      <c r="C283" s="15">
        <v>1877</v>
      </c>
    </row>
    <row r="284" spans="1:3" x14ac:dyDescent="0.2">
      <c r="A284" s="15" t="s">
        <v>99</v>
      </c>
      <c r="B284" s="15" t="s">
        <v>77</v>
      </c>
      <c r="C284" s="15">
        <v>1881</v>
      </c>
    </row>
    <row r="285" spans="1:3" x14ac:dyDescent="0.2">
      <c r="A285" s="15" t="s">
        <v>99</v>
      </c>
      <c r="B285" s="15" t="s">
        <v>78</v>
      </c>
      <c r="C285" s="15">
        <v>1732</v>
      </c>
    </row>
    <row r="286" spans="1:3" x14ac:dyDescent="0.2">
      <c r="A286" s="15" t="s">
        <v>99</v>
      </c>
      <c r="B286" s="15" t="s">
        <v>79</v>
      </c>
      <c r="C286" s="15">
        <v>1474</v>
      </c>
    </row>
    <row r="287" spans="1:3" x14ac:dyDescent="0.2">
      <c r="A287" s="15" t="s">
        <v>99</v>
      </c>
      <c r="B287" s="15" t="s">
        <v>80</v>
      </c>
      <c r="C287" s="15">
        <v>1177</v>
      </c>
    </row>
    <row r="288" spans="1:3" x14ac:dyDescent="0.2">
      <c r="A288" s="15" t="s">
        <v>99</v>
      </c>
      <c r="B288" s="15" t="s">
        <v>81</v>
      </c>
      <c r="C288" s="15">
        <v>925</v>
      </c>
    </row>
    <row r="289" spans="1:3" x14ac:dyDescent="0.2">
      <c r="A289" s="15" t="s">
        <v>99</v>
      </c>
      <c r="B289" s="15" t="s">
        <v>82</v>
      </c>
      <c r="C289" s="15">
        <v>814</v>
      </c>
    </row>
    <row r="290" spans="1:3" x14ac:dyDescent="0.2">
      <c r="A290" s="15" t="s">
        <v>100</v>
      </c>
      <c r="B290" s="15" t="s">
        <v>59</v>
      </c>
      <c r="C290" s="15">
        <v>694</v>
      </c>
    </row>
    <row r="291" spans="1:3" x14ac:dyDescent="0.2">
      <c r="A291" s="15" t="s">
        <v>100</v>
      </c>
      <c r="B291" s="15" t="s">
        <v>60</v>
      </c>
      <c r="C291" s="15">
        <v>521</v>
      </c>
    </row>
    <row r="292" spans="1:3" x14ac:dyDescent="0.2">
      <c r="A292" s="15" t="s">
        <v>100</v>
      </c>
      <c r="B292" s="15" t="s">
        <v>61</v>
      </c>
      <c r="C292" s="15">
        <v>472</v>
      </c>
    </row>
    <row r="293" spans="1:3" x14ac:dyDescent="0.2">
      <c r="A293" s="15" t="s">
        <v>100</v>
      </c>
      <c r="B293" s="15" t="s">
        <v>62</v>
      </c>
      <c r="C293" s="15">
        <v>380</v>
      </c>
    </row>
    <row r="294" spans="1:3" x14ac:dyDescent="0.2">
      <c r="A294" s="15" t="s">
        <v>100</v>
      </c>
      <c r="B294" s="15" t="s">
        <v>63</v>
      </c>
      <c r="C294" s="15">
        <v>350</v>
      </c>
    </row>
    <row r="295" spans="1:3" x14ac:dyDescent="0.2">
      <c r="A295" s="15" t="s">
        <v>100</v>
      </c>
      <c r="B295" s="15" t="s">
        <v>64</v>
      </c>
      <c r="C295" s="15">
        <v>282</v>
      </c>
    </row>
    <row r="296" spans="1:3" x14ac:dyDescent="0.2">
      <c r="A296" s="15" t="s">
        <v>100</v>
      </c>
      <c r="B296" s="15" t="s">
        <v>65</v>
      </c>
      <c r="C296" s="15">
        <v>363</v>
      </c>
    </row>
    <row r="297" spans="1:3" x14ac:dyDescent="0.2">
      <c r="A297" s="15" t="s">
        <v>100</v>
      </c>
      <c r="B297" s="15" t="s">
        <v>66</v>
      </c>
      <c r="C297" s="15">
        <v>462</v>
      </c>
    </row>
    <row r="298" spans="1:3" x14ac:dyDescent="0.2">
      <c r="A298" s="15" t="s">
        <v>100</v>
      </c>
      <c r="B298" s="15" t="s">
        <v>67</v>
      </c>
      <c r="C298" s="15">
        <v>648</v>
      </c>
    </row>
    <row r="299" spans="1:3" x14ac:dyDescent="0.2">
      <c r="A299" s="15" t="s">
        <v>100</v>
      </c>
      <c r="B299" s="15" t="s">
        <v>68</v>
      </c>
      <c r="C299" s="15">
        <v>840</v>
      </c>
    </row>
    <row r="300" spans="1:3" x14ac:dyDescent="0.2">
      <c r="A300" s="15" t="s">
        <v>100</v>
      </c>
      <c r="B300" s="15" t="s">
        <v>69</v>
      </c>
      <c r="C300" s="15">
        <v>965</v>
      </c>
    </row>
    <row r="301" spans="1:3" x14ac:dyDescent="0.2">
      <c r="A301" s="15" t="s">
        <v>100</v>
      </c>
      <c r="B301" s="15" t="s">
        <v>70</v>
      </c>
      <c r="C301" s="15">
        <v>1160</v>
      </c>
    </row>
    <row r="302" spans="1:3" x14ac:dyDescent="0.2">
      <c r="A302" s="15" t="s">
        <v>100</v>
      </c>
      <c r="B302" s="15" t="s">
        <v>71</v>
      </c>
      <c r="C302" s="15">
        <v>1374</v>
      </c>
    </row>
    <row r="303" spans="1:3" x14ac:dyDescent="0.2">
      <c r="A303" s="15" t="s">
        <v>100</v>
      </c>
      <c r="B303" s="15" t="s">
        <v>72</v>
      </c>
      <c r="C303" s="15">
        <v>1443</v>
      </c>
    </row>
    <row r="304" spans="1:3" x14ac:dyDescent="0.2">
      <c r="A304" s="15" t="s">
        <v>100</v>
      </c>
      <c r="B304" s="15" t="s">
        <v>73</v>
      </c>
      <c r="C304" s="15">
        <v>1336</v>
      </c>
    </row>
    <row r="305" spans="1:3" x14ac:dyDescent="0.2">
      <c r="A305" s="15" t="s">
        <v>100</v>
      </c>
      <c r="B305" s="15" t="s">
        <v>74</v>
      </c>
      <c r="C305" s="15">
        <v>1482</v>
      </c>
    </row>
    <row r="306" spans="1:3" x14ac:dyDescent="0.2">
      <c r="A306" s="15" t="s">
        <v>100</v>
      </c>
      <c r="B306" s="15" t="s">
        <v>75</v>
      </c>
      <c r="C306" s="15">
        <v>1601</v>
      </c>
    </row>
    <row r="307" spans="1:3" x14ac:dyDescent="0.2">
      <c r="A307" s="15" t="s">
        <v>100</v>
      </c>
      <c r="B307" s="15" t="s">
        <v>76</v>
      </c>
      <c r="C307" s="15">
        <v>1776</v>
      </c>
    </row>
    <row r="308" spans="1:3" x14ac:dyDescent="0.2">
      <c r="A308" s="15" t="s">
        <v>100</v>
      </c>
      <c r="B308" s="15" t="s">
        <v>77</v>
      </c>
      <c r="C308" s="15">
        <v>1857</v>
      </c>
    </row>
    <row r="309" spans="1:3" x14ac:dyDescent="0.2">
      <c r="A309" s="15" t="s">
        <v>100</v>
      </c>
      <c r="B309" s="15" t="s">
        <v>78</v>
      </c>
      <c r="C309" s="15">
        <v>1677</v>
      </c>
    </row>
    <row r="310" spans="1:3" x14ac:dyDescent="0.2">
      <c r="A310" s="15" t="s">
        <v>100</v>
      </c>
      <c r="B310" s="15" t="s">
        <v>79</v>
      </c>
      <c r="C310" s="15">
        <v>1441</v>
      </c>
    </row>
    <row r="311" spans="1:3" x14ac:dyDescent="0.2">
      <c r="A311" s="15" t="s">
        <v>100</v>
      </c>
      <c r="B311" s="15" t="s">
        <v>80</v>
      </c>
      <c r="C311" s="15">
        <v>1237</v>
      </c>
    </row>
    <row r="312" spans="1:3" x14ac:dyDescent="0.2">
      <c r="A312" s="15" t="s">
        <v>100</v>
      </c>
      <c r="B312" s="15" t="s">
        <v>81</v>
      </c>
      <c r="C312" s="15">
        <v>980</v>
      </c>
    </row>
    <row r="313" spans="1:3" x14ac:dyDescent="0.2">
      <c r="A313" s="15" t="s">
        <v>100</v>
      </c>
      <c r="B313" s="15" t="s">
        <v>82</v>
      </c>
      <c r="C313" s="15">
        <v>751</v>
      </c>
    </row>
    <row r="314" spans="1:3" x14ac:dyDescent="0.2">
      <c r="A314" s="15" t="s">
        <v>101</v>
      </c>
      <c r="B314" s="15" t="s">
        <v>59</v>
      </c>
      <c r="C314" s="15">
        <v>675</v>
      </c>
    </row>
    <row r="315" spans="1:3" x14ac:dyDescent="0.2">
      <c r="A315" s="15" t="s">
        <v>101</v>
      </c>
      <c r="B315" s="15" t="s">
        <v>60</v>
      </c>
      <c r="C315" s="15">
        <v>441</v>
      </c>
    </row>
    <row r="316" spans="1:3" x14ac:dyDescent="0.2">
      <c r="A316" s="15" t="s">
        <v>101</v>
      </c>
      <c r="B316" s="15" t="s">
        <v>61</v>
      </c>
      <c r="C316" s="15">
        <v>399</v>
      </c>
    </row>
    <row r="317" spans="1:3" x14ac:dyDescent="0.2">
      <c r="A317" s="15" t="s">
        <v>101</v>
      </c>
      <c r="B317" s="15" t="s">
        <v>62</v>
      </c>
      <c r="C317" s="15">
        <v>375</v>
      </c>
    </row>
    <row r="318" spans="1:3" x14ac:dyDescent="0.2">
      <c r="A318" s="15" t="s">
        <v>101</v>
      </c>
      <c r="B318" s="15" t="s">
        <v>63</v>
      </c>
      <c r="C318" s="15">
        <v>319</v>
      </c>
    </row>
    <row r="319" spans="1:3" x14ac:dyDescent="0.2">
      <c r="A319" s="15" t="s">
        <v>101</v>
      </c>
      <c r="B319" s="15" t="s">
        <v>64</v>
      </c>
      <c r="C319" s="15">
        <v>306</v>
      </c>
    </row>
    <row r="320" spans="1:3" x14ac:dyDescent="0.2">
      <c r="A320" s="15" t="s">
        <v>101</v>
      </c>
      <c r="B320" s="15" t="s">
        <v>65</v>
      </c>
      <c r="C320" s="15">
        <v>333</v>
      </c>
    </row>
    <row r="321" spans="1:3" x14ac:dyDescent="0.2">
      <c r="A321" s="15" t="s">
        <v>101</v>
      </c>
      <c r="B321" s="15" t="s">
        <v>66</v>
      </c>
      <c r="C321" s="15">
        <v>450</v>
      </c>
    </row>
    <row r="322" spans="1:3" x14ac:dyDescent="0.2">
      <c r="A322" s="15" t="s">
        <v>101</v>
      </c>
      <c r="B322" s="15" t="s">
        <v>67</v>
      </c>
      <c r="C322" s="15">
        <v>626</v>
      </c>
    </row>
    <row r="323" spans="1:3" x14ac:dyDescent="0.2">
      <c r="A323" s="15" t="s">
        <v>101</v>
      </c>
      <c r="B323" s="15" t="s">
        <v>68</v>
      </c>
      <c r="C323" s="15">
        <v>785</v>
      </c>
    </row>
    <row r="324" spans="1:3" x14ac:dyDescent="0.2">
      <c r="A324" s="15" t="s">
        <v>101</v>
      </c>
      <c r="B324" s="15" t="s">
        <v>69</v>
      </c>
      <c r="C324" s="15">
        <v>924</v>
      </c>
    </row>
    <row r="325" spans="1:3" x14ac:dyDescent="0.2">
      <c r="A325" s="15" t="s">
        <v>101</v>
      </c>
      <c r="B325" s="15" t="s">
        <v>70</v>
      </c>
      <c r="C325" s="15">
        <v>1123</v>
      </c>
    </row>
    <row r="326" spans="1:3" x14ac:dyDescent="0.2">
      <c r="A326" s="15" t="s">
        <v>101</v>
      </c>
      <c r="B326" s="15" t="s">
        <v>71</v>
      </c>
      <c r="C326" s="15">
        <v>1217</v>
      </c>
    </row>
    <row r="327" spans="1:3" x14ac:dyDescent="0.2">
      <c r="A327" s="15" t="s">
        <v>101</v>
      </c>
      <c r="B327" s="15" t="s">
        <v>72</v>
      </c>
      <c r="C327" s="15">
        <v>1345</v>
      </c>
    </row>
    <row r="328" spans="1:3" x14ac:dyDescent="0.2">
      <c r="A328" s="15" t="s">
        <v>101</v>
      </c>
      <c r="B328" s="15" t="s">
        <v>73</v>
      </c>
      <c r="C328" s="15">
        <v>1349</v>
      </c>
    </row>
    <row r="329" spans="1:3" x14ac:dyDescent="0.2">
      <c r="A329" s="15" t="s">
        <v>101</v>
      </c>
      <c r="B329" s="15" t="s">
        <v>74</v>
      </c>
      <c r="C329" s="15">
        <v>1415</v>
      </c>
    </row>
    <row r="330" spans="1:3" x14ac:dyDescent="0.2">
      <c r="A330" s="15" t="s">
        <v>101</v>
      </c>
      <c r="B330" s="15" t="s">
        <v>75</v>
      </c>
      <c r="C330" s="15">
        <v>1520</v>
      </c>
    </row>
    <row r="331" spans="1:3" x14ac:dyDescent="0.2">
      <c r="A331" s="15" t="s">
        <v>101</v>
      </c>
      <c r="B331" s="15" t="s">
        <v>76</v>
      </c>
      <c r="C331" s="15">
        <v>1739</v>
      </c>
    </row>
    <row r="332" spans="1:3" x14ac:dyDescent="0.2">
      <c r="A332" s="15" t="s">
        <v>101</v>
      </c>
      <c r="B332" s="15" t="s">
        <v>77</v>
      </c>
      <c r="C332" s="15">
        <v>1743</v>
      </c>
    </row>
    <row r="333" spans="1:3" x14ac:dyDescent="0.2">
      <c r="A333" s="15" t="s">
        <v>101</v>
      </c>
      <c r="B333" s="15" t="s">
        <v>78</v>
      </c>
      <c r="C333" s="15">
        <v>1644</v>
      </c>
    </row>
    <row r="334" spans="1:3" x14ac:dyDescent="0.2">
      <c r="A334" s="15" t="s">
        <v>101</v>
      </c>
      <c r="B334" s="15" t="s">
        <v>79</v>
      </c>
      <c r="C334" s="15">
        <v>1386</v>
      </c>
    </row>
    <row r="335" spans="1:3" x14ac:dyDescent="0.2">
      <c r="A335" s="15" t="s">
        <v>101</v>
      </c>
      <c r="B335" s="15" t="s">
        <v>80</v>
      </c>
      <c r="C335" s="15">
        <v>1143</v>
      </c>
    </row>
    <row r="336" spans="1:3" x14ac:dyDescent="0.2">
      <c r="A336" s="15" t="s">
        <v>101</v>
      </c>
      <c r="B336" s="15" t="s">
        <v>81</v>
      </c>
      <c r="C336" s="15">
        <v>984</v>
      </c>
    </row>
    <row r="337" spans="1:3" x14ac:dyDescent="0.2">
      <c r="A337" s="15" t="s">
        <v>101</v>
      </c>
      <c r="B337" s="15" t="s">
        <v>82</v>
      </c>
      <c r="C337" s="15">
        <v>759</v>
      </c>
    </row>
    <row r="338" spans="1:3" x14ac:dyDescent="0.2">
      <c r="A338" s="15" t="s">
        <v>118</v>
      </c>
      <c r="B338" s="15" t="s">
        <v>59</v>
      </c>
      <c r="C338" s="15">
        <v>592</v>
      </c>
    </row>
    <row r="339" spans="1:3" x14ac:dyDescent="0.2">
      <c r="A339" s="15" t="s">
        <v>118</v>
      </c>
      <c r="B339" s="15" t="s">
        <v>60</v>
      </c>
      <c r="C339" s="15">
        <v>504</v>
      </c>
    </row>
    <row r="340" spans="1:3" x14ac:dyDescent="0.2">
      <c r="A340" s="15" t="s">
        <v>118</v>
      </c>
      <c r="B340" s="15" t="s">
        <v>61</v>
      </c>
      <c r="C340" s="15">
        <v>442</v>
      </c>
    </row>
    <row r="341" spans="1:3" x14ac:dyDescent="0.2">
      <c r="A341" s="15" t="s">
        <v>118</v>
      </c>
      <c r="B341" s="15" t="s">
        <v>62</v>
      </c>
      <c r="C341" s="15">
        <v>383</v>
      </c>
    </row>
    <row r="342" spans="1:3" x14ac:dyDescent="0.2">
      <c r="A342" s="15" t="s">
        <v>118</v>
      </c>
      <c r="B342" s="15" t="s">
        <v>63</v>
      </c>
      <c r="C342" s="15">
        <v>318</v>
      </c>
    </row>
    <row r="343" spans="1:3" x14ac:dyDescent="0.2">
      <c r="A343" s="15" t="s">
        <v>118</v>
      </c>
      <c r="B343" s="15" t="s">
        <v>64</v>
      </c>
      <c r="C343" s="15">
        <v>307</v>
      </c>
    </row>
    <row r="344" spans="1:3" x14ac:dyDescent="0.2">
      <c r="A344" s="15" t="s">
        <v>118</v>
      </c>
      <c r="B344" s="15" t="s">
        <v>65</v>
      </c>
      <c r="C344" s="15">
        <v>319</v>
      </c>
    </row>
    <row r="345" spans="1:3" x14ac:dyDescent="0.2">
      <c r="A345" s="15" t="s">
        <v>118</v>
      </c>
      <c r="B345" s="15" t="s">
        <v>66</v>
      </c>
      <c r="C345" s="15">
        <v>458</v>
      </c>
    </row>
    <row r="346" spans="1:3" x14ac:dyDescent="0.2">
      <c r="A346" s="15" t="s">
        <v>118</v>
      </c>
      <c r="B346" s="15" t="s">
        <v>67</v>
      </c>
      <c r="C346" s="15">
        <v>587</v>
      </c>
    </row>
    <row r="347" spans="1:3" x14ac:dyDescent="0.2">
      <c r="A347" s="15" t="s">
        <v>118</v>
      </c>
      <c r="B347" s="15" t="s">
        <v>68</v>
      </c>
      <c r="C347" s="15">
        <v>741</v>
      </c>
    </row>
    <row r="348" spans="1:3" x14ac:dyDescent="0.2">
      <c r="A348" s="15" t="s">
        <v>118</v>
      </c>
      <c r="B348" s="15" t="s">
        <v>69</v>
      </c>
      <c r="C348" s="15">
        <v>936</v>
      </c>
    </row>
    <row r="349" spans="1:3" x14ac:dyDescent="0.2">
      <c r="A349" s="15" t="s">
        <v>118</v>
      </c>
      <c r="B349" s="15" t="s">
        <v>70</v>
      </c>
      <c r="C349" s="15">
        <v>1101</v>
      </c>
    </row>
    <row r="350" spans="1:3" x14ac:dyDescent="0.2">
      <c r="A350" s="15" t="s">
        <v>118</v>
      </c>
      <c r="B350" s="15" t="s">
        <v>71</v>
      </c>
      <c r="C350" s="15">
        <v>1337</v>
      </c>
    </row>
    <row r="351" spans="1:3" x14ac:dyDescent="0.2">
      <c r="A351" s="15" t="s">
        <v>118</v>
      </c>
      <c r="B351" s="15" t="s">
        <v>72</v>
      </c>
      <c r="C351" s="15">
        <v>1384</v>
      </c>
    </row>
    <row r="352" spans="1:3" x14ac:dyDescent="0.2">
      <c r="A352" s="15" t="s">
        <v>118</v>
      </c>
      <c r="B352" s="15" t="s">
        <v>73</v>
      </c>
      <c r="C352" s="15">
        <v>1286</v>
      </c>
    </row>
    <row r="353" spans="1:3" x14ac:dyDescent="0.2">
      <c r="A353" s="15" t="s">
        <v>118</v>
      </c>
      <c r="B353" s="15" t="s">
        <v>74</v>
      </c>
      <c r="C353" s="15">
        <v>1399</v>
      </c>
    </row>
    <row r="354" spans="1:3" x14ac:dyDescent="0.2">
      <c r="A354" s="15" t="s">
        <v>118</v>
      </c>
      <c r="B354" s="15" t="s">
        <v>75</v>
      </c>
      <c r="C354" s="15">
        <v>1544</v>
      </c>
    </row>
    <row r="355" spans="1:3" x14ac:dyDescent="0.2">
      <c r="A355" s="15" t="s">
        <v>118</v>
      </c>
      <c r="B355" s="15" t="s">
        <v>76</v>
      </c>
      <c r="C355" s="15">
        <v>1770</v>
      </c>
    </row>
    <row r="356" spans="1:3" x14ac:dyDescent="0.2">
      <c r="A356" s="15" t="s">
        <v>118</v>
      </c>
      <c r="B356" s="15" t="s">
        <v>77</v>
      </c>
      <c r="C356" s="15">
        <v>1720</v>
      </c>
    </row>
    <row r="357" spans="1:3" x14ac:dyDescent="0.2">
      <c r="A357" s="15" t="s">
        <v>118</v>
      </c>
      <c r="B357" s="15" t="s">
        <v>78</v>
      </c>
      <c r="C357" s="15">
        <v>1564</v>
      </c>
    </row>
    <row r="358" spans="1:3" x14ac:dyDescent="0.2">
      <c r="A358" s="15" t="s">
        <v>118</v>
      </c>
      <c r="B358" s="15" t="s">
        <v>79</v>
      </c>
      <c r="C358" s="15">
        <v>1363</v>
      </c>
    </row>
    <row r="359" spans="1:3" x14ac:dyDescent="0.2">
      <c r="A359" s="15" t="s">
        <v>118</v>
      </c>
      <c r="B359" s="15" t="s">
        <v>80</v>
      </c>
      <c r="C359" s="15">
        <v>1176</v>
      </c>
    </row>
    <row r="360" spans="1:3" x14ac:dyDescent="0.2">
      <c r="A360" s="15" t="s">
        <v>118</v>
      </c>
      <c r="B360" s="15" t="s">
        <v>81</v>
      </c>
      <c r="C360" s="15">
        <v>926</v>
      </c>
    </row>
    <row r="361" spans="1:3" x14ac:dyDescent="0.2">
      <c r="A361" s="15" t="s">
        <v>118</v>
      </c>
      <c r="B361" s="15" t="s">
        <v>82</v>
      </c>
      <c r="C361" s="15">
        <v>720</v>
      </c>
    </row>
    <row r="362" spans="1:3" x14ac:dyDescent="0.2">
      <c r="A362" s="40"/>
      <c r="B362" s="40"/>
      <c r="C362" s="40"/>
    </row>
    <row r="363" spans="1:3" x14ac:dyDescent="0.2">
      <c r="A363" s="40"/>
      <c r="B363" s="40"/>
      <c r="C363" s="40"/>
    </row>
    <row r="364" spans="1:3" x14ac:dyDescent="0.2">
      <c r="A364" s="40"/>
      <c r="B364" s="40"/>
      <c r="C364" s="40"/>
    </row>
    <row r="365" spans="1:3" x14ac:dyDescent="0.2">
      <c r="A365" s="40"/>
      <c r="B365" s="40"/>
      <c r="C365" s="40"/>
    </row>
    <row r="366" spans="1:3" x14ac:dyDescent="0.2">
      <c r="A366" s="40"/>
      <c r="B366" s="40"/>
      <c r="C366" s="40"/>
    </row>
    <row r="367" spans="1:3" x14ac:dyDescent="0.2">
      <c r="A367" s="40"/>
      <c r="B367" s="40"/>
      <c r="C367" s="40"/>
    </row>
    <row r="368" spans="1:3" x14ac:dyDescent="0.2">
      <c r="A368" s="40"/>
      <c r="B368" s="40"/>
      <c r="C368" s="40"/>
    </row>
    <row r="369" spans="1:3" x14ac:dyDescent="0.2">
      <c r="A369" s="40"/>
      <c r="B369" s="40"/>
      <c r="C369" s="40"/>
    </row>
    <row r="370" spans="1:3" x14ac:dyDescent="0.2">
      <c r="A370" s="40"/>
      <c r="B370" s="40"/>
      <c r="C370" s="40"/>
    </row>
    <row r="371" spans="1:3" x14ac:dyDescent="0.2">
      <c r="A371" s="40"/>
      <c r="B371" s="40"/>
      <c r="C371" s="40"/>
    </row>
    <row r="372" spans="1:3" x14ac:dyDescent="0.2">
      <c r="A372" s="40"/>
      <c r="B372" s="40"/>
      <c r="C372" s="40"/>
    </row>
    <row r="373" spans="1:3" x14ac:dyDescent="0.2">
      <c r="A373" s="40"/>
      <c r="B373" s="40"/>
      <c r="C373" s="40"/>
    </row>
    <row r="374" spans="1:3" x14ac:dyDescent="0.2">
      <c r="A374" s="40"/>
      <c r="B374" s="40"/>
      <c r="C374" s="40"/>
    </row>
    <row r="375" spans="1:3" x14ac:dyDescent="0.2">
      <c r="A375" s="40"/>
      <c r="B375" s="40"/>
      <c r="C375" s="40"/>
    </row>
    <row r="376" spans="1:3" x14ac:dyDescent="0.2">
      <c r="A376" s="40"/>
      <c r="B376" s="40"/>
      <c r="C376" s="40"/>
    </row>
    <row r="377" spans="1:3" x14ac:dyDescent="0.2">
      <c r="A377" s="40"/>
      <c r="B377" s="40"/>
      <c r="C377" s="40"/>
    </row>
    <row r="378" spans="1:3" x14ac:dyDescent="0.2">
      <c r="A378" s="40"/>
      <c r="B378" s="40"/>
      <c r="C378" s="40"/>
    </row>
    <row r="379" spans="1:3" x14ac:dyDescent="0.2">
      <c r="A379" s="40"/>
      <c r="B379" s="40"/>
      <c r="C379" s="40"/>
    </row>
    <row r="380" spans="1:3" x14ac:dyDescent="0.2">
      <c r="A380" s="40"/>
      <c r="B380" s="40"/>
      <c r="C380" s="40"/>
    </row>
    <row r="381" spans="1:3" x14ac:dyDescent="0.2">
      <c r="A381" s="40"/>
      <c r="B381" s="40"/>
      <c r="C381" s="40"/>
    </row>
    <row r="382" spans="1:3" x14ac:dyDescent="0.2">
      <c r="A382" s="40"/>
      <c r="B382" s="40"/>
      <c r="C382" s="40"/>
    </row>
    <row r="383" spans="1:3" x14ac:dyDescent="0.2">
      <c r="A383" s="40"/>
      <c r="B383" s="40"/>
      <c r="C383" s="40"/>
    </row>
    <row r="384" spans="1:3" x14ac:dyDescent="0.2">
      <c r="A384" s="40"/>
      <c r="B384" s="40"/>
      <c r="C384" s="40"/>
    </row>
    <row r="385" spans="1:3" x14ac:dyDescent="0.2">
      <c r="A385" s="40"/>
      <c r="B385" s="40"/>
      <c r="C385" s="40"/>
    </row>
    <row r="386" spans="1:3" x14ac:dyDescent="0.2">
      <c r="A386" s="40"/>
      <c r="B386" s="40"/>
      <c r="C386" s="40"/>
    </row>
    <row r="387" spans="1:3" x14ac:dyDescent="0.2">
      <c r="A387" s="40"/>
      <c r="B387" s="40"/>
      <c r="C387" s="40"/>
    </row>
    <row r="388" spans="1:3" x14ac:dyDescent="0.2">
      <c r="A388" s="40"/>
      <c r="B388" s="40"/>
      <c r="C388" s="40"/>
    </row>
    <row r="389" spans="1:3" x14ac:dyDescent="0.2">
      <c r="A389" s="40"/>
      <c r="B389" s="40"/>
      <c r="C389" s="40"/>
    </row>
    <row r="390" spans="1:3" x14ac:dyDescent="0.2">
      <c r="A390" s="40"/>
      <c r="B390" s="40"/>
      <c r="C390" s="40"/>
    </row>
    <row r="391" spans="1:3" x14ac:dyDescent="0.2">
      <c r="A391" s="40"/>
      <c r="B391" s="40"/>
      <c r="C391" s="40"/>
    </row>
    <row r="392" spans="1:3" x14ac:dyDescent="0.2">
      <c r="A392" s="40"/>
      <c r="B392" s="40"/>
      <c r="C392" s="40"/>
    </row>
    <row r="393" spans="1:3" x14ac:dyDescent="0.2">
      <c r="A393" s="40"/>
      <c r="B393" s="40"/>
      <c r="C393" s="40"/>
    </row>
    <row r="394" spans="1:3" x14ac:dyDescent="0.2">
      <c r="A394" s="40"/>
      <c r="B394" s="40"/>
      <c r="C394" s="40"/>
    </row>
    <row r="395" spans="1:3" x14ac:dyDescent="0.2">
      <c r="A395" s="40"/>
      <c r="B395" s="40"/>
      <c r="C395" s="40"/>
    </row>
    <row r="396" spans="1:3" x14ac:dyDescent="0.2">
      <c r="A396" s="40"/>
      <c r="B396" s="40"/>
      <c r="C396" s="40"/>
    </row>
    <row r="397" spans="1:3" x14ac:dyDescent="0.2">
      <c r="A397" s="40"/>
      <c r="B397" s="40"/>
      <c r="C397" s="40"/>
    </row>
    <row r="398" spans="1:3" x14ac:dyDescent="0.2">
      <c r="A398" s="40"/>
      <c r="B398" s="40"/>
      <c r="C398" s="40"/>
    </row>
    <row r="399" spans="1:3" x14ac:dyDescent="0.2">
      <c r="A399" s="40"/>
      <c r="B399" s="40"/>
      <c r="C399" s="40"/>
    </row>
    <row r="400" spans="1:3" x14ac:dyDescent="0.2">
      <c r="A400" s="40"/>
      <c r="B400" s="40"/>
      <c r="C400" s="40"/>
    </row>
    <row r="401" spans="1:3" x14ac:dyDescent="0.2">
      <c r="A401" s="40"/>
      <c r="B401" s="40"/>
      <c r="C401" s="40"/>
    </row>
    <row r="402" spans="1:3" x14ac:dyDescent="0.2">
      <c r="A402" s="40"/>
      <c r="B402" s="40"/>
      <c r="C402" s="40"/>
    </row>
    <row r="403" spans="1:3" x14ac:dyDescent="0.2">
      <c r="A403" s="40"/>
      <c r="B403" s="40"/>
      <c r="C403" s="40"/>
    </row>
    <row r="404" spans="1:3" x14ac:dyDescent="0.2">
      <c r="A404" s="40"/>
      <c r="B404" s="40"/>
      <c r="C404" s="40"/>
    </row>
    <row r="405" spans="1:3" x14ac:dyDescent="0.2">
      <c r="A405" s="40"/>
      <c r="B405" s="40"/>
      <c r="C405" s="40"/>
    </row>
    <row r="406" spans="1:3" x14ac:dyDescent="0.2">
      <c r="A406" s="40"/>
      <c r="B406" s="40"/>
      <c r="C406" s="40"/>
    </row>
    <row r="407" spans="1:3" x14ac:dyDescent="0.2">
      <c r="A407" s="40"/>
      <c r="B407" s="40"/>
      <c r="C407" s="40"/>
    </row>
    <row r="408" spans="1:3" x14ac:dyDescent="0.2">
      <c r="A408" s="40"/>
      <c r="B408" s="40"/>
      <c r="C408" s="40"/>
    </row>
    <row r="409" spans="1:3" x14ac:dyDescent="0.2">
      <c r="A409" s="40"/>
      <c r="B409" s="40"/>
      <c r="C409" s="40"/>
    </row>
    <row r="410" spans="1:3" x14ac:dyDescent="0.2">
      <c r="A410" s="40"/>
      <c r="B410" s="40"/>
      <c r="C410" s="40"/>
    </row>
    <row r="411" spans="1:3" x14ac:dyDescent="0.2">
      <c r="A411" s="40"/>
      <c r="B411" s="40"/>
      <c r="C411" s="40"/>
    </row>
    <row r="412" spans="1:3" x14ac:dyDescent="0.2">
      <c r="A412" s="40"/>
      <c r="B412" s="40"/>
      <c r="C412" s="40"/>
    </row>
    <row r="413" spans="1:3" x14ac:dyDescent="0.2">
      <c r="A413" s="40"/>
      <c r="B413" s="40"/>
      <c r="C413" s="40"/>
    </row>
    <row r="414" spans="1:3" x14ac:dyDescent="0.2">
      <c r="A414" s="40"/>
      <c r="B414" s="40"/>
      <c r="C414" s="40"/>
    </row>
    <row r="415" spans="1:3" x14ac:dyDescent="0.2">
      <c r="A415" s="40"/>
      <c r="B415" s="40"/>
      <c r="C415" s="40"/>
    </row>
    <row r="416" spans="1:3" x14ac:dyDescent="0.2">
      <c r="A416" s="40"/>
      <c r="B416" s="40"/>
      <c r="C416" s="40"/>
    </row>
    <row r="417" spans="1:3" x14ac:dyDescent="0.2">
      <c r="A417" s="40"/>
      <c r="B417" s="40"/>
      <c r="C417" s="40"/>
    </row>
    <row r="418" spans="1:3" x14ac:dyDescent="0.2">
      <c r="A418" s="40"/>
      <c r="B418" s="40"/>
      <c r="C418" s="40"/>
    </row>
    <row r="419" spans="1:3" x14ac:dyDescent="0.2">
      <c r="A419" s="40"/>
      <c r="B419" s="40"/>
      <c r="C419" s="40"/>
    </row>
    <row r="420" spans="1:3" x14ac:dyDescent="0.2">
      <c r="A420" s="40"/>
      <c r="B420" s="40"/>
      <c r="C420" s="40"/>
    </row>
    <row r="421" spans="1:3" x14ac:dyDescent="0.2">
      <c r="A421" s="40"/>
      <c r="B421" s="40"/>
      <c r="C421" s="40"/>
    </row>
    <row r="422" spans="1:3" x14ac:dyDescent="0.2">
      <c r="A422" s="40"/>
      <c r="B422" s="40"/>
      <c r="C422" s="40"/>
    </row>
    <row r="423" spans="1:3" x14ac:dyDescent="0.2">
      <c r="A423" s="40"/>
      <c r="B423" s="40"/>
      <c r="C423" s="40"/>
    </row>
    <row r="424" spans="1:3" x14ac:dyDescent="0.2">
      <c r="A424" s="40"/>
      <c r="B424" s="40"/>
      <c r="C424" s="40"/>
    </row>
    <row r="425" spans="1:3" x14ac:dyDescent="0.2">
      <c r="A425" s="40"/>
      <c r="B425" s="40"/>
      <c r="C425" s="40"/>
    </row>
    <row r="426" spans="1:3" x14ac:dyDescent="0.2">
      <c r="A426" s="40"/>
      <c r="B426" s="40"/>
      <c r="C426" s="40"/>
    </row>
    <row r="427" spans="1:3" x14ac:dyDescent="0.2">
      <c r="A427" s="40"/>
      <c r="B427" s="40"/>
      <c r="C427" s="40"/>
    </row>
    <row r="428" spans="1:3" x14ac:dyDescent="0.2">
      <c r="A428" s="40"/>
      <c r="B428" s="40"/>
      <c r="C428" s="40"/>
    </row>
    <row r="429" spans="1:3" x14ac:dyDescent="0.2">
      <c r="A429" s="40"/>
      <c r="B429" s="40"/>
      <c r="C429" s="40"/>
    </row>
    <row r="430" spans="1:3" x14ac:dyDescent="0.2">
      <c r="A430" s="40"/>
      <c r="B430" s="40"/>
      <c r="C430" s="40"/>
    </row>
    <row r="431" spans="1:3" x14ac:dyDescent="0.2">
      <c r="A431" s="40"/>
      <c r="B431" s="40"/>
      <c r="C431" s="40"/>
    </row>
    <row r="432" spans="1:3" x14ac:dyDescent="0.2">
      <c r="A432" s="40"/>
      <c r="B432" s="40"/>
      <c r="C432" s="40"/>
    </row>
    <row r="433" spans="1:3" x14ac:dyDescent="0.2">
      <c r="A433" s="40"/>
      <c r="B433" s="40"/>
      <c r="C433" s="40"/>
    </row>
    <row r="434" spans="1:3" x14ac:dyDescent="0.2">
      <c r="A434" s="40"/>
      <c r="B434" s="40"/>
      <c r="C434" s="40"/>
    </row>
    <row r="435" spans="1:3" x14ac:dyDescent="0.2">
      <c r="A435" s="40"/>
      <c r="B435" s="40"/>
      <c r="C435" s="40"/>
    </row>
    <row r="436" spans="1:3" x14ac:dyDescent="0.2">
      <c r="A436" s="40"/>
      <c r="B436" s="40"/>
      <c r="C436" s="40"/>
    </row>
    <row r="437" spans="1:3" x14ac:dyDescent="0.2">
      <c r="A437" s="40"/>
      <c r="B437" s="40"/>
      <c r="C437" s="40"/>
    </row>
    <row r="438" spans="1:3" x14ac:dyDescent="0.2">
      <c r="A438" s="40"/>
      <c r="B438" s="40"/>
      <c r="C438" s="40"/>
    </row>
    <row r="439" spans="1:3" x14ac:dyDescent="0.2">
      <c r="A439" s="40"/>
      <c r="B439" s="40"/>
      <c r="C439" s="40"/>
    </row>
    <row r="440" spans="1:3" x14ac:dyDescent="0.2">
      <c r="A440" s="40"/>
      <c r="B440" s="40"/>
      <c r="C440" s="40"/>
    </row>
    <row r="441" spans="1:3" x14ac:dyDescent="0.2">
      <c r="A441" s="40"/>
      <c r="B441" s="40"/>
      <c r="C441" s="40"/>
    </row>
    <row r="442" spans="1:3" x14ac:dyDescent="0.2">
      <c r="A442" s="40"/>
      <c r="B442" s="40"/>
      <c r="C442" s="40"/>
    </row>
    <row r="443" spans="1:3" x14ac:dyDescent="0.2">
      <c r="A443" s="40"/>
      <c r="B443" s="40"/>
      <c r="C443" s="40"/>
    </row>
    <row r="444" spans="1:3" x14ac:dyDescent="0.2">
      <c r="A444" s="40"/>
      <c r="B444" s="40"/>
      <c r="C444" s="40"/>
    </row>
    <row r="445" spans="1:3" x14ac:dyDescent="0.2">
      <c r="A445" s="40"/>
      <c r="B445" s="40"/>
      <c r="C445" s="40"/>
    </row>
    <row r="446" spans="1:3" x14ac:dyDescent="0.2">
      <c r="A446" s="40"/>
      <c r="B446" s="40"/>
      <c r="C446" s="40"/>
    </row>
    <row r="447" spans="1:3" x14ac:dyDescent="0.2">
      <c r="A447" s="40"/>
      <c r="B447" s="40"/>
      <c r="C447" s="40"/>
    </row>
    <row r="448" spans="1:3" x14ac:dyDescent="0.2">
      <c r="A448" s="40"/>
      <c r="B448" s="40"/>
      <c r="C448" s="40"/>
    </row>
    <row r="449" spans="1:3" x14ac:dyDescent="0.2">
      <c r="A449" s="40"/>
      <c r="B449" s="40"/>
      <c r="C449" s="40"/>
    </row>
    <row r="450" spans="1:3" x14ac:dyDescent="0.2">
      <c r="A450" s="40"/>
      <c r="B450" s="40"/>
      <c r="C450" s="40"/>
    </row>
    <row r="451" spans="1:3" x14ac:dyDescent="0.2">
      <c r="A451" s="40"/>
      <c r="B451" s="40"/>
      <c r="C451" s="40"/>
    </row>
    <row r="452" spans="1:3" x14ac:dyDescent="0.2">
      <c r="A452" s="40"/>
      <c r="B452" s="40"/>
      <c r="C452" s="40"/>
    </row>
    <row r="453" spans="1:3" x14ac:dyDescent="0.2">
      <c r="A453" s="40"/>
      <c r="B453" s="40"/>
      <c r="C453" s="40"/>
    </row>
    <row r="454" spans="1:3" x14ac:dyDescent="0.2">
      <c r="A454" s="40"/>
      <c r="B454" s="40"/>
      <c r="C454" s="40"/>
    </row>
    <row r="455" spans="1:3" x14ac:dyDescent="0.2">
      <c r="A455" s="40"/>
      <c r="B455" s="40"/>
      <c r="C455" s="40"/>
    </row>
    <row r="456" spans="1:3" x14ac:dyDescent="0.2">
      <c r="A456" s="40"/>
      <c r="B456" s="40"/>
      <c r="C456" s="40"/>
    </row>
    <row r="457" spans="1:3" x14ac:dyDescent="0.2">
      <c r="A457" s="40"/>
      <c r="B457" s="40"/>
      <c r="C457" s="40"/>
    </row>
    <row r="458" spans="1:3" x14ac:dyDescent="0.2">
      <c r="A458" s="40"/>
      <c r="B458" s="40"/>
      <c r="C458" s="40"/>
    </row>
    <row r="459" spans="1:3" x14ac:dyDescent="0.2">
      <c r="A459" s="40"/>
      <c r="B459" s="40"/>
      <c r="C459" s="40"/>
    </row>
    <row r="460" spans="1:3" x14ac:dyDescent="0.2">
      <c r="A460" s="40"/>
      <c r="B460" s="40"/>
      <c r="C460" s="40"/>
    </row>
    <row r="461" spans="1:3" x14ac:dyDescent="0.2">
      <c r="A461" s="40"/>
      <c r="B461" s="40"/>
      <c r="C461" s="40"/>
    </row>
    <row r="462" spans="1:3" x14ac:dyDescent="0.2">
      <c r="A462" s="40"/>
      <c r="B462" s="40"/>
      <c r="C462" s="40"/>
    </row>
    <row r="463" spans="1:3" x14ac:dyDescent="0.2">
      <c r="A463" s="40"/>
      <c r="B463" s="40"/>
      <c r="C463" s="40"/>
    </row>
    <row r="464" spans="1:3" x14ac:dyDescent="0.2">
      <c r="A464" s="40"/>
      <c r="B464" s="40"/>
      <c r="C464" s="40"/>
    </row>
    <row r="465" spans="1:3" x14ac:dyDescent="0.2">
      <c r="A465" s="40"/>
      <c r="B465" s="40"/>
      <c r="C465" s="40"/>
    </row>
    <row r="466" spans="1:3" x14ac:dyDescent="0.2">
      <c r="A466" s="40"/>
      <c r="B466" s="40"/>
      <c r="C466" s="40"/>
    </row>
    <row r="467" spans="1:3" x14ac:dyDescent="0.2">
      <c r="A467" s="40"/>
      <c r="B467" s="40"/>
      <c r="C467" s="40"/>
    </row>
    <row r="468" spans="1:3" x14ac:dyDescent="0.2">
      <c r="A468" s="40"/>
      <c r="B468" s="40"/>
      <c r="C468" s="40"/>
    </row>
    <row r="469" spans="1:3" x14ac:dyDescent="0.2">
      <c r="A469" s="40"/>
      <c r="B469" s="40"/>
      <c r="C469" s="40"/>
    </row>
    <row r="470" spans="1:3" x14ac:dyDescent="0.2">
      <c r="A470" s="40"/>
      <c r="B470" s="40"/>
      <c r="C470" s="40"/>
    </row>
    <row r="471" spans="1:3" x14ac:dyDescent="0.2">
      <c r="A471" s="40"/>
      <c r="B471" s="40"/>
      <c r="C471" s="40"/>
    </row>
    <row r="472" spans="1:3" x14ac:dyDescent="0.2">
      <c r="A472" s="40"/>
      <c r="B472" s="40"/>
      <c r="C472" s="40"/>
    </row>
    <row r="473" spans="1:3" x14ac:dyDescent="0.2">
      <c r="A473" s="40"/>
      <c r="B473" s="40"/>
      <c r="C473" s="40"/>
    </row>
    <row r="474" spans="1:3" x14ac:dyDescent="0.2">
      <c r="A474" s="40"/>
      <c r="B474" s="40"/>
      <c r="C474" s="40"/>
    </row>
    <row r="475" spans="1:3" x14ac:dyDescent="0.2">
      <c r="A475" s="40"/>
      <c r="B475" s="40"/>
      <c r="C475" s="40"/>
    </row>
    <row r="476" spans="1:3" x14ac:dyDescent="0.2">
      <c r="A476" s="40"/>
      <c r="B476" s="40"/>
      <c r="C476" s="40"/>
    </row>
    <row r="477" spans="1:3" x14ac:dyDescent="0.2">
      <c r="A477" s="40"/>
      <c r="B477" s="40"/>
      <c r="C477" s="40"/>
    </row>
    <row r="478" spans="1:3" x14ac:dyDescent="0.2">
      <c r="A478" s="40"/>
      <c r="B478" s="40"/>
      <c r="C478" s="40"/>
    </row>
    <row r="479" spans="1:3" x14ac:dyDescent="0.2">
      <c r="A479" s="40"/>
      <c r="B479" s="40"/>
      <c r="C479" s="40"/>
    </row>
    <row r="480" spans="1:3" x14ac:dyDescent="0.2">
      <c r="A480" s="40"/>
      <c r="B480" s="40"/>
      <c r="C480" s="40"/>
    </row>
    <row r="481" spans="1:3" x14ac:dyDescent="0.2">
      <c r="A481" s="40"/>
      <c r="B481" s="40"/>
      <c r="C481" s="40"/>
    </row>
    <row r="482" spans="1:3" x14ac:dyDescent="0.2">
      <c r="A482" s="40"/>
      <c r="B482" s="40"/>
      <c r="C482" s="40"/>
    </row>
    <row r="483" spans="1:3" x14ac:dyDescent="0.2">
      <c r="A483" s="40"/>
      <c r="B483" s="40"/>
      <c r="C483" s="40"/>
    </row>
    <row r="484" spans="1:3" x14ac:dyDescent="0.2">
      <c r="A484" s="40"/>
      <c r="B484" s="40"/>
      <c r="C484" s="40"/>
    </row>
    <row r="485" spans="1:3" x14ac:dyDescent="0.2">
      <c r="A485" s="40"/>
      <c r="B485" s="40"/>
      <c r="C485" s="40"/>
    </row>
    <row r="486" spans="1:3" x14ac:dyDescent="0.2">
      <c r="A486" s="40"/>
      <c r="B486" s="40"/>
      <c r="C486" s="40"/>
    </row>
    <row r="487" spans="1:3" x14ac:dyDescent="0.2">
      <c r="A487" s="40"/>
      <c r="B487" s="40"/>
      <c r="C487" s="40"/>
    </row>
    <row r="488" spans="1:3" x14ac:dyDescent="0.2">
      <c r="A488" s="40"/>
      <c r="B488" s="40"/>
      <c r="C488" s="40"/>
    </row>
    <row r="489" spans="1:3" x14ac:dyDescent="0.2">
      <c r="A489" s="40"/>
      <c r="B489" s="40"/>
      <c r="C489" s="40"/>
    </row>
    <row r="490" spans="1:3" x14ac:dyDescent="0.2">
      <c r="A490" s="40"/>
      <c r="B490" s="40"/>
      <c r="C490" s="40"/>
    </row>
    <row r="491" spans="1:3" x14ac:dyDescent="0.2">
      <c r="A491" s="40"/>
      <c r="B491" s="40"/>
      <c r="C491" s="40"/>
    </row>
    <row r="492" spans="1:3" x14ac:dyDescent="0.2">
      <c r="A492" s="40"/>
      <c r="B492" s="40"/>
      <c r="C492" s="40"/>
    </row>
    <row r="493" spans="1:3" x14ac:dyDescent="0.2">
      <c r="A493" s="40"/>
      <c r="B493" s="40"/>
      <c r="C493" s="40"/>
    </row>
    <row r="494" spans="1:3" x14ac:dyDescent="0.2">
      <c r="A494" s="40"/>
      <c r="B494" s="40"/>
      <c r="C494" s="40"/>
    </row>
    <row r="495" spans="1:3" x14ac:dyDescent="0.2">
      <c r="A495" s="40"/>
      <c r="B495" s="40"/>
      <c r="C495" s="40"/>
    </row>
    <row r="496" spans="1:3" x14ac:dyDescent="0.2">
      <c r="A496" s="40"/>
      <c r="B496" s="40"/>
      <c r="C496" s="40"/>
    </row>
    <row r="497" spans="1:3" x14ac:dyDescent="0.2">
      <c r="A497" s="40"/>
      <c r="B497" s="40"/>
      <c r="C497" s="40"/>
    </row>
    <row r="498" spans="1:3" x14ac:dyDescent="0.2">
      <c r="A498" s="40"/>
      <c r="B498" s="40"/>
      <c r="C498" s="40"/>
    </row>
    <row r="499" spans="1:3" x14ac:dyDescent="0.2">
      <c r="A499" s="40"/>
      <c r="B499" s="40"/>
      <c r="C499" s="40"/>
    </row>
    <row r="500" spans="1:3" x14ac:dyDescent="0.2">
      <c r="A500" s="40"/>
      <c r="B500" s="40"/>
      <c r="C500" s="40"/>
    </row>
    <row r="501" spans="1:3" x14ac:dyDescent="0.2">
      <c r="A501" s="40"/>
      <c r="B501" s="40"/>
      <c r="C501" s="40"/>
    </row>
    <row r="502" spans="1:3" x14ac:dyDescent="0.2">
      <c r="A502" s="40"/>
      <c r="B502" s="40"/>
      <c r="C502" s="40"/>
    </row>
    <row r="503" spans="1:3" x14ac:dyDescent="0.2">
      <c r="A503" s="40"/>
      <c r="B503" s="40"/>
      <c r="C503" s="40"/>
    </row>
    <row r="504" spans="1:3" x14ac:dyDescent="0.2">
      <c r="A504" s="40"/>
      <c r="B504" s="40"/>
      <c r="C504" s="40"/>
    </row>
    <row r="505" spans="1:3" x14ac:dyDescent="0.2">
      <c r="A505" s="40"/>
      <c r="B505" s="40"/>
      <c r="C505" s="40"/>
    </row>
    <row r="506" spans="1:3" x14ac:dyDescent="0.2">
      <c r="A506" s="40"/>
      <c r="B506" s="40"/>
      <c r="C506" s="40"/>
    </row>
    <row r="507" spans="1:3" x14ac:dyDescent="0.2">
      <c r="A507" s="40"/>
      <c r="B507" s="40"/>
      <c r="C507" s="40"/>
    </row>
    <row r="508" spans="1:3" x14ac:dyDescent="0.2">
      <c r="A508" s="40"/>
      <c r="B508" s="40"/>
      <c r="C508" s="40"/>
    </row>
    <row r="509" spans="1:3" x14ac:dyDescent="0.2">
      <c r="A509" s="40"/>
      <c r="B509" s="40"/>
      <c r="C509" s="40"/>
    </row>
    <row r="510" spans="1:3" x14ac:dyDescent="0.2">
      <c r="A510" s="40"/>
      <c r="B510" s="40"/>
      <c r="C510" s="40"/>
    </row>
    <row r="511" spans="1:3" x14ac:dyDescent="0.2">
      <c r="A511" s="40"/>
      <c r="B511" s="40"/>
      <c r="C511" s="40"/>
    </row>
    <row r="512" spans="1:3" x14ac:dyDescent="0.2">
      <c r="A512" s="40"/>
      <c r="B512" s="40"/>
      <c r="C512" s="40"/>
    </row>
    <row r="513" spans="1:3" x14ac:dyDescent="0.2">
      <c r="A513" s="40"/>
      <c r="B513" s="40"/>
      <c r="C513" s="40"/>
    </row>
    <row r="514" spans="1:3" x14ac:dyDescent="0.2">
      <c r="A514" s="40"/>
      <c r="B514" s="40"/>
      <c r="C514" s="40"/>
    </row>
    <row r="515" spans="1:3" x14ac:dyDescent="0.2">
      <c r="A515" s="40"/>
      <c r="B515" s="40"/>
      <c r="C515" s="40"/>
    </row>
    <row r="516" spans="1:3" x14ac:dyDescent="0.2">
      <c r="A516" s="40"/>
      <c r="B516" s="40"/>
      <c r="C516" s="40"/>
    </row>
    <row r="517" spans="1:3" x14ac:dyDescent="0.2">
      <c r="A517" s="40"/>
      <c r="B517" s="40"/>
      <c r="C517" s="40"/>
    </row>
    <row r="518" spans="1:3" x14ac:dyDescent="0.2">
      <c r="A518" s="40"/>
      <c r="B518" s="40"/>
      <c r="C518" s="40"/>
    </row>
    <row r="519" spans="1:3" x14ac:dyDescent="0.2">
      <c r="A519" s="40"/>
      <c r="B519" s="40"/>
      <c r="C519" s="40"/>
    </row>
    <row r="520" spans="1:3" x14ac:dyDescent="0.2">
      <c r="A520" s="40"/>
      <c r="B520" s="40"/>
      <c r="C520" s="40"/>
    </row>
    <row r="521" spans="1:3" x14ac:dyDescent="0.2">
      <c r="A521" s="40"/>
      <c r="B521" s="40"/>
      <c r="C521" s="40"/>
    </row>
    <row r="522" spans="1:3" x14ac:dyDescent="0.2">
      <c r="A522" s="40"/>
      <c r="B522" s="40"/>
      <c r="C522" s="40"/>
    </row>
    <row r="523" spans="1:3" x14ac:dyDescent="0.2">
      <c r="A523" s="40"/>
      <c r="B523" s="40"/>
      <c r="C523" s="40"/>
    </row>
    <row r="524" spans="1:3" x14ac:dyDescent="0.2">
      <c r="A524" s="40"/>
      <c r="B524" s="40"/>
      <c r="C524" s="40"/>
    </row>
    <row r="525" spans="1:3" x14ac:dyDescent="0.2">
      <c r="A525" s="40"/>
      <c r="B525" s="40"/>
      <c r="C525" s="40"/>
    </row>
    <row r="526" spans="1:3" x14ac:dyDescent="0.2">
      <c r="A526" s="40"/>
      <c r="B526" s="40"/>
      <c r="C526" s="40"/>
    </row>
    <row r="527" spans="1:3" x14ac:dyDescent="0.2">
      <c r="A527" s="40"/>
      <c r="B527" s="40"/>
      <c r="C527" s="40"/>
    </row>
    <row r="528" spans="1:3" x14ac:dyDescent="0.2">
      <c r="A528" s="40"/>
      <c r="B528" s="40"/>
      <c r="C528" s="40"/>
    </row>
    <row r="529" spans="1:3" x14ac:dyDescent="0.2">
      <c r="A529" s="40"/>
      <c r="B529" s="40"/>
      <c r="C529" s="40"/>
    </row>
    <row r="530" spans="1:3" x14ac:dyDescent="0.2">
      <c r="A530" s="40"/>
      <c r="B530" s="40"/>
      <c r="C530" s="40"/>
    </row>
    <row r="531" spans="1:3" x14ac:dyDescent="0.2">
      <c r="A531" s="40"/>
      <c r="B531" s="40"/>
      <c r="C531" s="40"/>
    </row>
    <row r="532" spans="1:3" x14ac:dyDescent="0.2">
      <c r="A532" s="40"/>
      <c r="B532" s="40"/>
      <c r="C532" s="40"/>
    </row>
    <row r="533" spans="1:3" x14ac:dyDescent="0.2">
      <c r="A533" s="40"/>
      <c r="B533" s="40"/>
      <c r="C533" s="40"/>
    </row>
    <row r="534" spans="1:3" x14ac:dyDescent="0.2">
      <c r="A534" s="40"/>
      <c r="B534" s="40"/>
      <c r="C534" s="40"/>
    </row>
    <row r="535" spans="1:3" x14ac:dyDescent="0.2">
      <c r="A535" s="40"/>
      <c r="B535" s="40"/>
      <c r="C535" s="40"/>
    </row>
    <row r="536" spans="1:3" x14ac:dyDescent="0.2">
      <c r="A536" s="40"/>
      <c r="B536" s="40"/>
      <c r="C536" s="40"/>
    </row>
    <row r="537" spans="1:3" x14ac:dyDescent="0.2">
      <c r="A537" s="40"/>
      <c r="B537" s="40"/>
      <c r="C537" s="40"/>
    </row>
    <row r="538" spans="1:3" x14ac:dyDescent="0.2">
      <c r="A538" s="40"/>
      <c r="B538" s="40"/>
      <c r="C538" s="40"/>
    </row>
    <row r="539" spans="1:3" x14ac:dyDescent="0.2">
      <c r="A539" s="40"/>
      <c r="B539" s="40"/>
      <c r="C539" s="40"/>
    </row>
    <row r="540" spans="1:3" x14ac:dyDescent="0.2">
      <c r="A540" s="40"/>
      <c r="B540" s="40"/>
      <c r="C540" s="40"/>
    </row>
    <row r="541" spans="1:3" x14ac:dyDescent="0.2">
      <c r="A541" s="40"/>
      <c r="B541" s="40"/>
      <c r="C541" s="40"/>
    </row>
    <row r="542" spans="1:3" x14ac:dyDescent="0.2">
      <c r="A542" s="40"/>
      <c r="B542" s="40"/>
      <c r="C542" s="40"/>
    </row>
    <row r="543" spans="1:3" x14ac:dyDescent="0.2">
      <c r="A543" s="40"/>
      <c r="B543" s="40"/>
      <c r="C543" s="40"/>
    </row>
    <row r="544" spans="1:3" x14ac:dyDescent="0.2">
      <c r="A544" s="40"/>
      <c r="B544" s="40"/>
      <c r="C544" s="40"/>
    </row>
    <row r="545" spans="1:3" x14ac:dyDescent="0.2">
      <c r="A545" s="40"/>
      <c r="B545" s="40"/>
      <c r="C545" s="40"/>
    </row>
    <row r="546" spans="1:3" x14ac:dyDescent="0.2">
      <c r="A546" s="40"/>
      <c r="B546" s="40"/>
      <c r="C546" s="40"/>
    </row>
    <row r="547" spans="1:3" x14ac:dyDescent="0.2">
      <c r="A547" s="40"/>
      <c r="B547" s="40"/>
      <c r="C547" s="40"/>
    </row>
    <row r="548" spans="1:3" x14ac:dyDescent="0.2">
      <c r="A548" s="40"/>
      <c r="B548" s="40"/>
      <c r="C548" s="40"/>
    </row>
    <row r="549" spans="1:3" x14ac:dyDescent="0.2">
      <c r="A549" s="40"/>
      <c r="B549" s="40"/>
      <c r="C549" s="40"/>
    </row>
    <row r="550" spans="1:3" x14ac:dyDescent="0.2">
      <c r="A550" s="40"/>
      <c r="B550" s="40"/>
      <c r="C550" s="40"/>
    </row>
    <row r="551" spans="1:3" x14ac:dyDescent="0.2">
      <c r="A551" s="40"/>
      <c r="B551" s="40"/>
      <c r="C551" s="40"/>
    </row>
    <row r="552" spans="1:3" x14ac:dyDescent="0.2">
      <c r="A552" s="40"/>
      <c r="B552" s="40"/>
      <c r="C552" s="40"/>
    </row>
    <row r="553" spans="1:3" x14ac:dyDescent="0.2">
      <c r="A553" s="40"/>
      <c r="B553" s="40"/>
      <c r="C553" s="40"/>
    </row>
    <row r="554" spans="1:3" x14ac:dyDescent="0.2">
      <c r="A554" s="40"/>
      <c r="B554" s="40"/>
      <c r="C554" s="40"/>
    </row>
    <row r="555" spans="1:3" x14ac:dyDescent="0.2">
      <c r="A555" s="40"/>
      <c r="B555" s="40"/>
      <c r="C555" s="40"/>
    </row>
    <row r="556" spans="1:3" x14ac:dyDescent="0.2">
      <c r="A556" s="40"/>
      <c r="B556" s="40"/>
      <c r="C556" s="40"/>
    </row>
    <row r="557" spans="1:3" x14ac:dyDescent="0.2">
      <c r="A557" s="40"/>
      <c r="B557" s="40"/>
      <c r="C557" s="40"/>
    </row>
    <row r="558" spans="1:3" x14ac:dyDescent="0.2">
      <c r="A558" s="40"/>
      <c r="B558" s="40"/>
      <c r="C558" s="40"/>
    </row>
    <row r="559" spans="1:3" x14ac:dyDescent="0.2">
      <c r="A559" s="40"/>
      <c r="B559" s="40"/>
      <c r="C559" s="40"/>
    </row>
    <row r="560" spans="1:3" x14ac:dyDescent="0.2">
      <c r="A560" s="40"/>
      <c r="B560" s="40"/>
      <c r="C560" s="40"/>
    </row>
    <row r="561" spans="1:3" x14ac:dyDescent="0.2">
      <c r="A561" s="40"/>
      <c r="B561" s="40"/>
      <c r="C561" s="40"/>
    </row>
    <row r="562" spans="1:3" x14ac:dyDescent="0.2">
      <c r="A562" s="40"/>
      <c r="B562" s="40"/>
      <c r="C562" s="40"/>
    </row>
    <row r="563" spans="1:3" x14ac:dyDescent="0.2">
      <c r="A563" s="40"/>
      <c r="B563" s="40"/>
      <c r="C563" s="40"/>
    </row>
    <row r="564" spans="1:3" x14ac:dyDescent="0.2">
      <c r="A564" s="40"/>
      <c r="B564" s="40"/>
      <c r="C564" s="40"/>
    </row>
    <row r="565" spans="1:3" x14ac:dyDescent="0.2">
      <c r="A565" s="40"/>
      <c r="B565" s="40"/>
      <c r="C565" s="40"/>
    </row>
    <row r="566" spans="1:3" x14ac:dyDescent="0.2">
      <c r="A566" s="40"/>
      <c r="B566" s="40"/>
      <c r="C566" s="40"/>
    </row>
    <row r="567" spans="1:3" x14ac:dyDescent="0.2">
      <c r="A567" s="40"/>
      <c r="B567" s="40"/>
      <c r="C567" s="40"/>
    </row>
    <row r="568" spans="1:3" x14ac:dyDescent="0.2">
      <c r="A568" s="40"/>
      <c r="B568" s="40"/>
      <c r="C568" s="40"/>
    </row>
    <row r="569" spans="1:3" x14ac:dyDescent="0.2">
      <c r="A569" s="40"/>
      <c r="B569" s="40"/>
      <c r="C569" s="40"/>
    </row>
    <row r="570" spans="1:3" x14ac:dyDescent="0.2">
      <c r="A570" s="40"/>
      <c r="B570" s="40"/>
      <c r="C570" s="40"/>
    </row>
    <row r="571" spans="1:3" x14ac:dyDescent="0.2">
      <c r="A571" s="40"/>
      <c r="B571" s="40"/>
      <c r="C571" s="40"/>
    </row>
    <row r="572" spans="1:3" x14ac:dyDescent="0.2">
      <c r="A572" s="40"/>
      <c r="B572" s="40"/>
      <c r="C572" s="40"/>
    </row>
    <row r="573" spans="1:3" x14ac:dyDescent="0.2">
      <c r="A573" s="40"/>
      <c r="B573" s="40"/>
      <c r="C573" s="40"/>
    </row>
    <row r="574" spans="1:3" x14ac:dyDescent="0.2">
      <c r="A574" s="40"/>
      <c r="B574" s="40"/>
      <c r="C574" s="40"/>
    </row>
    <row r="575" spans="1:3" x14ac:dyDescent="0.2">
      <c r="A575" s="40"/>
      <c r="B575" s="40"/>
      <c r="C575" s="40"/>
    </row>
    <row r="576" spans="1:3" x14ac:dyDescent="0.2">
      <c r="A576" s="40"/>
      <c r="B576" s="40"/>
      <c r="C576" s="40"/>
    </row>
    <row r="577" spans="1:3" x14ac:dyDescent="0.2">
      <c r="A577" s="40"/>
      <c r="B577" s="40"/>
      <c r="C577" s="40"/>
    </row>
    <row r="578" spans="1:3" x14ac:dyDescent="0.2">
      <c r="A578" s="40"/>
      <c r="B578" s="40"/>
      <c r="C578" s="40"/>
    </row>
    <row r="579" spans="1:3" x14ac:dyDescent="0.2">
      <c r="A579" s="40"/>
      <c r="B579" s="40"/>
      <c r="C579" s="40"/>
    </row>
    <row r="580" spans="1:3" x14ac:dyDescent="0.2">
      <c r="A580" s="40"/>
      <c r="B580" s="40"/>
      <c r="C580" s="40"/>
    </row>
    <row r="581" spans="1:3" x14ac:dyDescent="0.2">
      <c r="A581" s="40"/>
      <c r="B581" s="40"/>
      <c r="C581" s="40"/>
    </row>
    <row r="582" spans="1:3" x14ac:dyDescent="0.2">
      <c r="A582" s="40"/>
      <c r="B582" s="40"/>
      <c r="C582" s="40"/>
    </row>
    <row r="583" spans="1:3" x14ac:dyDescent="0.2">
      <c r="A583" s="40"/>
      <c r="B583" s="40"/>
      <c r="C583" s="40"/>
    </row>
    <row r="584" spans="1:3" x14ac:dyDescent="0.2">
      <c r="A584" s="40"/>
      <c r="B584" s="40"/>
      <c r="C584" s="40"/>
    </row>
    <row r="585" spans="1:3" x14ac:dyDescent="0.2">
      <c r="A585" s="40"/>
      <c r="B585" s="40"/>
      <c r="C585" s="40"/>
    </row>
    <row r="586" spans="1:3" x14ac:dyDescent="0.2">
      <c r="A586" s="40"/>
      <c r="B586" s="40"/>
      <c r="C586" s="40"/>
    </row>
    <row r="587" spans="1:3" x14ac:dyDescent="0.2">
      <c r="A587" s="40"/>
      <c r="B587" s="40"/>
      <c r="C587" s="40"/>
    </row>
    <row r="588" spans="1:3" x14ac:dyDescent="0.2">
      <c r="A588" s="40"/>
      <c r="B588" s="40"/>
      <c r="C588" s="40"/>
    </row>
    <row r="589" spans="1:3" x14ac:dyDescent="0.2">
      <c r="A589" s="40"/>
      <c r="B589" s="40"/>
      <c r="C589" s="40"/>
    </row>
    <row r="590" spans="1:3" x14ac:dyDescent="0.2">
      <c r="A590" s="40"/>
      <c r="B590" s="40"/>
      <c r="C590" s="40"/>
    </row>
    <row r="591" spans="1:3" x14ac:dyDescent="0.2">
      <c r="A591" s="40"/>
      <c r="B591" s="40"/>
      <c r="C591" s="40"/>
    </row>
    <row r="592" spans="1:3" x14ac:dyDescent="0.2">
      <c r="A592" s="40"/>
      <c r="B592" s="40"/>
      <c r="C592" s="40"/>
    </row>
    <row r="593" spans="1:3" x14ac:dyDescent="0.2">
      <c r="A593" s="40"/>
      <c r="B593" s="40"/>
      <c r="C593" s="40"/>
    </row>
    <row r="594" spans="1:3" x14ac:dyDescent="0.2">
      <c r="A594" s="40"/>
      <c r="B594" s="40"/>
      <c r="C594" s="40"/>
    </row>
    <row r="595" spans="1:3" x14ac:dyDescent="0.2">
      <c r="A595" s="40"/>
      <c r="B595" s="40"/>
      <c r="C595" s="40"/>
    </row>
    <row r="596" spans="1:3" x14ac:dyDescent="0.2">
      <c r="A596" s="40"/>
      <c r="B596" s="40"/>
      <c r="C596" s="40"/>
    </row>
    <row r="597" spans="1:3" x14ac:dyDescent="0.2">
      <c r="A597" s="40"/>
      <c r="B597" s="40"/>
      <c r="C597" s="40"/>
    </row>
    <row r="598" spans="1:3" x14ac:dyDescent="0.2">
      <c r="A598" s="40"/>
      <c r="B598" s="40"/>
      <c r="C598" s="40"/>
    </row>
    <row r="599" spans="1:3" x14ac:dyDescent="0.2">
      <c r="A599" s="40"/>
      <c r="B599" s="40"/>
      <c r="C599" s="40"/>
    </row>
    <row r="600" spans="1:3" x14ac:dyDescent="0.2">
      <c r="A600" s="40"/>
      <c r="B600" s="40"/>
      <c r="C600" s="40"/>
    </row>
    <row r="601" spans="1:3" x14ac:dyDescent="0.2">
      <c r="A601" s="40"/>
      <c r="B601" s="40"/>
      <c r="C601" s="40"/>
    </row>
    <row r="602" spans="1:3" x14ac:dyDescent="0.2">
      <c r="A602" s="40"/>
      <c r="B602" s="40"/>
      <c r="C602" s="40"/>
    </row>
    <row r="603" spans="1:3" x14ac:dyDescent="0.2">
      <c r="A603" s="40"/>
      <c r="B603" s="40"/>
      <c r="C603" s="40"/>
    </row>
    <row r="604" spans="1:3" x14ac:dyDescent="0.2">
      <c r="A604" s="40"/>
      <c r="B604" s="40"/>
      <c r="C604" s="40"/>
    </row>
    <row r="605" spans="1:3" x14ac:dyDescent="0.2">
      <c r="A605" s="40"/>
      <c r="B605" s="40"/>
      <c r="C605" s="40"/>
    </row>
    <row r="606" spans="1:3" x14ac:dyDescent="0.2">
      <c r="A606" s="40"/>
      <c r="B606" s="40"/>
      <c r="C606" s="40"/>
    </row>
    <row r="607" spans="1:3" x14ac:dyDescent="0.2">
      <c r="A607" s="40"/>
      <c r="B607" s="40"/>
      <c r="C607" s="40"/>
    </row>
    <row r="608" spans="1:3" x14ac:dyDescent="0.2">
      <c r="A608" s="40"/>
      <c r="B608" s="40"/>
      <c r="C608" s="40"/>
    </row>
    <row r="609" spans="1:3" x14ac:dyDescent="0.2">
      <c r="A609" s="40"/>
      <c r="B609" s="40"/>
      <c r="C609" s="40"/>
    </row>
    <row r="610" spans="1:3" x14ac:dyDescent="0.2">
      <c r="A610" s="40"/>
      <c r="B610" s="40"/>
      <c r="C610" s="40"/>
    </row>
    <row r="611" spans="1:3" x14ac:dyDescent="0.2">
      <c r="A611" s="40"/>
      <c r="B611" s="40"/>
      <c r="C611" s="40"/>
    </row>
    <row r="612" spans="1:3" x14ac:dyDescent="0.2">
      <c r="A612" s="40"/>
      <c r="B612" s="40"/>
      <c r="C612" s="40"/>
    </row>
    <row r="613" spans="1:3" x14ac:dyDescent="0.2">
      <c r="A613" s="40"/>
      <c r="B613" s="40"/>
      <c r="C613" s="40"/>
    </row>
    <row r="614" spans="1:3" x14ac:dyDescent="0.2">
      <c r="A614" s="40"/>
      <c r="B614" s="40"/>
      <c r="C614" s="40"/>
    </row>
    <row r="615" spans="1:3" x14ac:dyDescent="0.2">
      <c r="A615" s="40"/>
      <c r="B615" s="40"/>
      <c r="C615" s="40"/>
    </row>
    <row r="616" spans="1:3" x14ac:dyDescent="0.2">
      <c r="A616" s="40"/>
      <c r="B616" s="40"/>
      <c r="C616" s="40"/>
    </row>
    <row r="617" spans="1:3" x14ac:dyDescent="0.2">
      <c r="A617" s="40"/>
      <c r="B617" s="40"/>
      <c r="C617" s="40"/>
    </row>
    <row r="618" spans="1:3" x14ac:dyDescent="0.2">
      <c r="A618" s="40"/>
      <c r="B618" s="40"/>
      <c r="C618" s="40"/>
    </row>
    <row r="619" spans="1:3" x14ac:dyDescent="0.2">
      <c r="A619" s="40"/>
      <c r="B619" s="40"/>
      <c r="C619" s="40"/>
    </row>
    <row r="620" spans="1:3" x14ac:dyDescent="0.2">
      <c r="A620" s="40"/>
      <c r="B620" s="40"/>
      <c r="C620" s="40"/>
    </row>
    <row r="621" spans="1:3" x14ac:dyDescent="0.2">
      <c r="A621" s="40"/>
      <c r="B621" s="40"/>
      <c r="C621" s="40"/>
    </row>
    <row r="622" spans="1:3" x14ac:dyDescent="0.2">
      <c r="A622" s="40"/>
      <c r="B622" s="40"/>
      <c r="C622" s="40"/>
    </row>
    <row r="623" spans="1:3" x14ac:dyDescent="0.2">
      <c r="A623" s="40"/>
      <c r="B623" s="40"/>
      <c r="C623" s="40"/>
    </row>
    <row r="624" spans="1:3" x14ac:dyDescent="0.2">
      <c r="A624" s="40"/>
      <c r="B624" s="40"/>
      <c r="C624" s="40"/>
    </row>
    <row r="625" spans="1:3" x14ac:dyDescent="0.2">
      <c r="A625" s="40"/>
      <c r="B625" s="40"/>
      <c r="C625" s="40"/>
    </row>
    <row r="626" spans="1:3" x14ac:dyDescent="0.2">
      <c r="A626" s="40"/>
      <c r="B626" s="40"/>
      <c r="C626" s="40"/>
    </row>
    <row r="627" spans="1:3" x14ac:dyDescent="0.2">
      <c r="A627" s="40"/>
      <c r="B627" s="40"/>
      <c r="C627" s="40"/>
    </row>
    <row r="628" spans="1:3" x14ac:dyDescent="0.2">
      <c r="A628" s="40"/>
      <c r="B628" s="40"/>
      <c r="C628" s="40"/>
    </row>
    <row r="629" spans="1:3" x14ac:dyDescent="0.2">
      <c r="A629" s="40"/>
      <c r="B629" s="40"/>
      <c r="C629" s="40"/>
    </row>
    <row r="630" spans="1:3" x14ac:dyDescent="0.2">
      <c r="A630" s="40"/>
      <c r="B630" s="40"/>
      <c r="C630" s="40"/>
    </row>
    <row r="631" spans="1:3" x14ac:dyDescent="0.2">
      <c r="A631" s="40"/>
      <c r="B631" s="40"/>
      <c r="C631" s="40"/>
    </row>
    <row r="632" spans="1:3" x14ac:dyDescent="0.2">
      <c r="A632" s="40"/>
      <c r="B632" s="40"/>
      <c r="C632" s="40"/>
    </row>
    <row r="633" spans="1:3" x14ac:dyDescent="0.2">
      <c r="A633" s="40"/>
      <c r="B633" s="40"/>
      <c r="C633" s="40"/>
    </row>
    <row r="634" spans="1:3" x14ac:dyDescent="0.2">
      <c r="A634" s="40"/>
      <c r="B634" s="40"/>
      <c r="C634" s="40"/>
    </row>
    <row r="635" spans="1:3" x14ac:dyDescent="0.2">
      <c r="A635" s="40"/>
      <c r="B635" s="40"/>
      <c r="C635" s="40"/>
    </row>
    <row r="636" spans="1:3" x14ac:dyDescent="0.2">
      <c r="A636" s="40"/>
      <c r="B636" s="40"/>
      <c r="C636" s="40"/>
    </row>
    <row r="637" spans="1:3" x14ac:dyDescent="0.2">
      <c r="A637" s="40"/>
      <c r="B637" s="40"/>
      <c r="C637" s="40"/>
    </row>
    <row r="638" spans="1:3" x14ac:dyDescent="0.2">
      <c r="A638" s="40"/>
      <c r="B638" s="40"/>
      <c r="C638" s="40"/>
    </row>
    <row r="639" spans="1:3" x14ac:dyDescent="0.2">
      <c r="A639" s="40"/>
      <c r="B639" s="40"/>
      <c r="C639" s="40"/>
    </row>
    <row r="640" spans="1:3" x14ac:dyDescent="0.2">
      <c r="A640" s="40"/>
      <c r="B640" s="40"/>
      <c r="C640" s="40"/>
    </row>
    <row r="641" spans="1:3" x14ac:dyDescent="0.2">
      <c r="A641" s="40"/>
      <c r="B641" s="40"/>
      <c r="C641" s="40"/>
    </row>
    <row r="642" spans="1:3" x14ac:dyDescent="0.2">
      <c r="A642" s="40"/>
      <c r="B642" s="40"/>
      <c r="C642" s="40"/>
    </row>
    <row r="643" spans="1:3" x14ac:dyDescent="0.2">
      <c r="A643" s="40"/>
      <c r="B643" s="40"/>
      <c r="C643" s="40"/>
    </row>
    <row r="644" spans="1:3" x14ac:dyDescent="0.2">
      <c r="A644" s="40"/>
      <c r="B644" s="40"/>
      <c r="C644" s="40"/>
    </row>
    <row r="645" spans="1:3" x14ac:dyDescent="0.2">
      <c r="A645" s="40"/>
      <c r="B645" s="40"/>
      <c r="C645" s="40"/>
    </row>
    <row r="646" spans="1:3" x14ac:dyDescent="0.2">
      <c r="A646" s="40"/>
      <c r="B646" s="40"/>
      <c r="C646" s="40"/>
    </row>
    <row r="647" spans="1:3" x14ac:dyDescent="0.2">
      <c r="A647" s="40"/>
      <c r="B647" s="40"/>
      <c r="C647" s="40"/>
    </row>
    <row r="648" spans="1:3" x14ac:dyDescent="0.2">
      <c r="A648" s="40"/>
      <c r="B648" s="40"/>
      <c r="C648" s="40"/>
    </row>
    <row r="649" spans="1:3" x14ac:dyDescent="0.2">
      <c r="A649" s="40"/>
      <c r="B649" s="40"/>
      <c r="C649" s="40"/>
    </row>
    <row r="650" spans="1:3" x14ac:dyDescent="0.2">
      <c r="A650" s="40"/>
      <c r="B650" s="40"/>
      <c r="C650" s="40"/>
    </row>
    <row r="651" spans="1:3" x14ac:dyDescent="0.2">
      <c r="A651" s="40"/>
      <c r="B651" s="40"/>
      <c r="C651" s="40"/>
    </row>
    <row r="652" spans="1:3" x14ac:dyDescent="0.2">
      <c r="A652" s="40"/>
      <c r="B652" s="40"/>
      <c r="C652" s="40"/>
    </row>
    <row r="653" spans="1:3" x14ac:dyDescent="0.2">
      <c r="A653" s="40"/>
      <c r="B653" s="40"/>
      <c r="C653" s="40"/>
    </row>
    <row r="654" spans="1:3" x14ac:dyDescent="0.2">
      <c r="A654" s="40"/>
      <c r="B654" s="40"/>
      <c r="C654" s="40"/>
    </row>
    <row r="655" spans="1:3" x14ac:dyDescent="0.2">
      <c r="A655" s="40"/>
      <c r="B655" s="40"/>
      <c r="C655" s="40"/>
    </row>
    <row r="656" spans="1:3" x14ac:dyDescent="0.2">
      <c r="A656" s="40"/>
      <c r="B656" s="40"/>
      <c r="C656" s="40"/>
    </row>
    <row r="657" spans="1:3" x14ac:dyDescent="0.2">
      <c r="A657" s="40"/>
      <c r="B657" s="40"/>
      <c r="C657" s="40"/>
    </row>
    <row r="658" spans="1:3" x14ac:dyDescent="0.2">
      <c r="A658" s="40"/>
      <c r="B658" s="40"/>
      <c r="C658" s="40"/>
    </row>
    <row r="659" spans="1:3" x14ac:dyDescent="0.2">
      <c r="A659" s="40"/>
      <c r="B659" s="40"/>
      <c r="C659" s="40"/>
    </row>
    <row r="660" spans="1:3" x14ac:dyDescent="0.2">
      <c r="A660" s="40"/>
      <c r="B660" s="40"/>
      <c r="C660" s="40"/>
    </row>
    <row r="661" spans="1:3" x14ac:dyDescent="0.2">
      <c r="A661" s="40"/>
      <c r="B661" s="40"/>
      <c r="C661" s="40"/>
    </row>
    <row r="662" spans="1:3" x14ac:dyDescent="0.2">
      <c r="A662" s="40"/>
      <c r="B662" s="40"/>
      <c r="C662" s="40"/>
    </row>
    <row r="663" spans="1:3" x14ac:dyDescent="0.2">
      <c r="A663" s="40"/>
      <c r="B663" s="40"/>
      <c r="C663" s="40"/>
    </row>
    <row r="664" spans="1:3" x14ac:dyDescent="0.2">
      <c r="A664" s="40"/>
      <c r="B664" s="40"/>
      <c r="C664" s="40"/>
    </row>
    <row r="665" spans="1:3" x14ac:dyDescent="0.2">
      <c r="A665" s="40"/>
      <c r="B665" s="40"/>
      <c r="C665" s="40"/>
    </row>
    <row r="666" spans="1:3" x14ac:dyDescent="0.2">
      <c r="A666" s="40"/>
      <c r="B666" s="40"/>
      <c r="C666" s="40"/>
    </row>
    <row r="667" spans="1:3" x14ac:dyDescent="0.2">
      <c r="A667" s="40"/>
      <c r="B667" s="40"/>
      <c r="C667" s="40"/>
    </row>
    <row r="668" spans="1:3" x14ac:dyDescent="0.2">
      <c r="A668" s="40"/>
      <c r="B668" s="40"/>
      <c r="C668" s="40"/>
    </row>
    <row r="669" spans="1:3" x14ac:dyDescent="0.2">
      <c r="A669" s="40"/>
      <c r="B669" s="40"/>
      <c r="C669" s="40"/>
    </row>
    <row r="670" spans="1:3" x14ac:dyDescent="0.2">
      <c r="A670" s="40"/>
      <c r="B670" s="40"/>
      <c r="C670" s="40"/>
    </row>
    <row r="671" spans="1:3" x14ac:dyDescent="0.2">
      <c r="A671" s="40"/>
      <c r="B671" s="40"/>
      <c r="C671" s="40"/>
    </row>
    <row r="672" spans="1:3" x14ac:dyDescent="0.2">
      <c r="A672" s="40"/>
      <c r="B672" s="40"/>
      <c r="C672" s="40"/>
    </row>
    <row r="673" spans="1:3" x14ac:dyDescent="0.2">
      <c r="A673" s="40"/>
      <c r="B673" s="40"/>
      <c r="C673" s="40"/>
    </row>
    <row r="674" spans="1:3" x14ac:dyDescent="0.2">
      <c r="A674" s="40"/>
      <c r="B674" s="40"/>
      <c r="C674" s="40"/>
    </row>
    <row r="675" spans="1:3" x14ac:dyDescent="0.2">
      <c r="A675" s="40"/>
      <c r="B675" s="40"/>
      <c r="C675" s="40"/>
    </row>
    <row r="676" spans="1:3" x14ac:dyDescent="0.2">
      <c r="A676" s="40"/>
      <c r="B676" s="40"/>
      <c r="C676" s="40"/>
    </row>
    <row r="677" spans="1:3" x14ac:dyDescent="0.2">
      <c r="A677" s="40"/>
      <c r="B677" s="40"/>
      <c r="C677" s="40"/>
    </row>
    <row r="678" spans="1:3" x14ac:dyDescent="0.2">
      <c r="A678" s="40"/>
      <c r="B678" s="40"/>
      <c r="C678" s="40"/>
    </row>
    <row r="679" spans="1:3" x14ac:dyDescent="0.2">
      <c r="A679" s="40"/>
      <c r="B679" s="40"/>
      <c r="C679" s="40"/>
    </row>
    <row r="680" spans="1:3" x14ac:dyDescent="0.2">
      <c r="A680" s="40"/>
      <c r="B680" s="40"/>
      <c r="C680" s="40"/>
    </row>
    <row r="681" spans="1:3" x14ac:dyDescent="0.2">
      <c r="A681" s="40"/>
      <c r="B681" s="40"/>
      <c r="C681" s="40"/>
    </row>
    <row r="682" spans="1:3" x14ac:dyDescent="0.2">
      <c r="A682" s="40"/>
      <c r="B682" s="40"/>
      <c r="C682" s="40"/>
    </row>
    <row r="683" spans="1:3" x14ac:dyDescent="0.2">
      <c r="A683" s="40"/>
      <c r="B683" s="40"/>
      <c r="C683" s="40"/>
    </row>
    <row r="684" spans="1:3" x14ac:dyDescent="0.2">
      <c r="A684" s="40"/>
      <c r="B684" s="40"/>
      <c r="C684" s="40"/>
    </row>
    <row r="685" spans="1:3" x14ac:dyDescent="0.2">
      <c r="A685" s="40"/>
      <c r="B685" s="40"/>
      <c r="C685" s="40"/>
    </row>
    <row r="686" spans="1:3" x14ac:dyDescent="0.2">
      <c r="A686" s="40"/>
      <c r="B686" s="40"/>
      <c r="C686" s="40"/>
    </row>
    <row r="687" spans="1:3" x14ac:dyDescent="0.2">
      <c r="A687" s="40"/>
      <c r="B687" s="40"/>
      <c r="C687" s="40"/>
    </row>
    <row r="688" spans="1:3" x14ac:dyDescent="0.2">
      <c r="A688" s="40"/>
      <c r="B688" s="40"/>
      <c r="C688" s="40"/>
    </row>
    <row r="689" spans="1:3" x14ac:dyDescent="0.2">
      <c r="A689" s="40"/>
      <c r="B689" s="40"/>
      <c r="C689" s="40"/>
    </row>
    <row r="690" spans="1:3" x14ac:dyDescent="0.2">
      <c r="A690" s="40"/>
      <c r="B690" s="40"/>
      <c r="C690" s="40"/>
    </row>
    <row r="691" spans="1:3" x14ac:dyDescent="0.2">
      <c r="A691" s="40"/>
      <c r="B691" s="40"/>
      <c r="C691" s="40"/>
    </row>
    <row r="692" spans="1:3" x14ac:dyDescent="0.2">
      <c r="A692" s="40"/>
      <c r="B692" s="40"/>
      <c r="C692" s="40"/>
    </row>
    <row r="693" spans="1:3" x14ac:dyDescent="0.2">
      <c r="A693" s="40"/>
      <c r="B693" s="40"/>
      <c r="C693" s="40"/>
    </row>
    <row r="694" spans="1:3" x14ac:dyDescent="0.2">
      <c r="A694" s="40"/>
      <c r="B694" s="40"/>
      <c r="C694" s="40"/>
    </row>
    <row r="695" spans="1:3" x14ac:dyDescent="0.2">
      <c r="A695" s="40"/>
      <c r="B695" s="40"/>
      <c r="C695" s="40"/>
    </row>
    <row r="696" spans="1:3" x14ac:dyDescent="0.2">
      <c r="A696" s="40"/>
      <c r="B696" s="40"/>
      <c r="C696" s="40"/>
    </row>
    <row r="697" spans="1:3" x14ac:dyDescent="0.2">
      <c r="A697" s="40"/>
      <c r="B697" s="40"/>
      <c r="C697" s="40"/>
    </row>
    <row r="698" spans="1:3" x14ac:dyDescent="0.2">
      <c r="A698" s="40"/>
      <c r="B698" s="40"/>
      <c r="C698" s="40"/>
    </row>
    <row r="699" spans="1:3" x14ac:dyDescent="0.2">
      <c r="A699" s="40"/>
      <c r="B699" s="40"/>
      <c r="C699" s="40"/>
    </row>
    <row r="700" spans="1:3" x14ac:dyDescent="0.2">
      <c r="A700" s="40"/>
      <c r="B700" s="40"/>
      <c r="C700" s="40"/>
    </row>
    <row r="701" spans="1:3" x14ac:dyDescent="0.2">
      <c r="A701" s="40"/>
      <c r="B701" s="40"/>
      <c r="C701" s="40"/>
    </row>
    <row r="702" spans="1:3" x14ac:dyDescent="0.2">
      <c r="A702" s="40"/>
      <c r="B702" s="40"/>
      <c r="C702" s="40"/>
    </row>
    <row r="703" spans="1:3" x14ac:dyDescent="0.2">
      <c r="A703" s="40"/>
      <c r="B703" s="40"/>
      <c r="C703" s="40"/>
    </row>
    <row r="704" spans="1:3" x14ac:dyDescent="0.2">
      <c r="A704" s="40"/>
      <c r="B704" s="40"/>
      <c r="C704" s="40"/>
    </row>
    <row r="705" spans="1:3" x14ac:dyDescent="0.2">
      <c r="A705" s="40"/>
      <c r="B705" s="40"/>
      <c r="C705" s="40"/>
    </row>
    <row r="706" spans="1:3" x14ac:dyDescent="0.2">
      <c r="A706" s="40"/>
      <c r="B706" s="40"/>
      <c r="C706" s="40"/>
    </row>
    <row r="707" spans="1:3" x14ac:dyDescent="0.2">
      <c r="A707" s="40"/>
      <c r="B707" s="40"/>
      <c r="C707" s="40"/>
    </row>
    <row r="708" spans="1:3" x14ac:dyDescent="0.2">
      <c r="A708" s="40"/>
      <c r="B708" s="40"/>
      <c r="C708" s="40"/>
    </row>
    <row r="709" spans="1:3" x14ac:dyDescent="0.2">
      <c r="A709" s="40"/>
      <c r="B709" s="40"/>
      <c r="C709" s="40"/>
    </row>
    <row r="710" spans="1:3" x14ac:dyDescent="0.2">
      <c r="A710" s="40"/>
      <c r="B710" s="40"/>
      <c r="C710" s="40"/>
    </row>
    <row r="711" spans="1:3" x14ac:dyDescent="0.2">
      <c r="A711" s="40"/>
      <c r="B711" s="40"/>
      <c r="C711" s="40"/>
    </row>
    <row r="712" spans="1:3" x14ac:dyDescent="0.2">
      <c r="A712" s="40"/>
      <c r="B712" s="40"/>
      <c r="C712" s="40"/>
    </row>
    <row r="713" spans="1:3" x14ac:dyDescent="0.2">
      <c r="A713" s="40"/>
      <c r="B713" s="40"/>
      <c r="C713" s="40"/>
    </row>
    <row r="714" spans="1:3" x14ac:dyDescent="0.2">
      <c r="A714" s="40"/>
      <c r="B714" s="40"/>
      <c r="C714" s="40"/>
    </row>
    <row r="715" spans="1:3" x14ac:dyDescent="0.2">
      <c r="A715" s="40"/>
      <c r="B715" s="40"/>
      <c r="C715" s="40"/>
    </row>
    <row r="716" spans="1:3" x14ac:dyDescent="0.2">
      <c r="A716" s="40"/>
      <c r="B716" s="40"/>
      <c r="C716" s="40"/>
    </row>
    <row r="717" spans="1:3" x14ac:dyDescent="0.2">
      <c r="A717" s="40"/>
      <c r="B717" s="40"/>
      <c r="C717" s="40"/>
    </row>
    <row r="718" spans="1:3" x14ac:dyDescent="0.2">
      <c r="A718" s="40"/>
      <c r="B718" s="40"/>
      <c r="C718" s="40"/>
    </row>
    <row r="719" spans="1:3" x14ac:dyDescent="0.2">
      <c r="A719" s="40"/>
      <c r="B719" s="40"/>
      <c r="C719" s="40"/>
    </row>
    <row r="720" spans="1:3" x14ac:dyDescent="0.2">
      <c r="A720" s="40"/>
      <c r="B720" s="40"/>
      <c r="C720" s="40"/>
    </row>
    <row r="721" spans="1:3" x14ac:dyDescent="0.2">
      <c r="A721" s="40"/>
      <c r="B721" s="40"/>
      <c r="C721" s="40"/>
    </row>
    <row r="722" spans="1:3" x14ac:dyDescent="0.2">
      <c r="A722" s="40"/>
      <c r="B722" s="40"/>
      <c r="C722" s="40"/>
    </row>
    <row r="723" spans="1:3" x14ac:dyDescent="0.2">
      <c r="A723" s="40"/>
      <c r="B723" s="40"/>
      <c r="C723" s="40"/>
    </row>
    <row r="724" spans="1:3" x14ac:dyDescent="0.2">
      <c r="A724" s="40"/>
      <c r="B724" s="40"/>
      <c r="C724" s="40"/>
    </row>
    <row r="725" spans="1:3" x14ac:dyDescent="0.2">
      <c r="A725" s="40"/>
      <c r="B725" s="40"/>
      <c r="C725" s="40"/>
    </row>
    <row r="726" spans="1:3" x14ac:dyDescent="0.2">
      <c r="A726" s="40"/>
      <c r="B726" s="40"/>
      <c r="C726" s="40"/>
    </row>
    <row r="727" spans="1:3" x14ac:dyDescent="0.2">
      <c r="A727" s="40"/>
      <c r="B727" s="40"/>
      <c r="C727" s="40"/>
    </row>
    <row r="728" spans="1:3" x14ac:dyDescent="0.2">
      <c r="A728" s="40"/>
      <c r="B728" s="40"/>
      <c r="C728" s="40"/>
    </row>
    <row r="729" spans="1:3" x14ac:dyDescent="0.2">
      <c r="A729" s="40"/>
      <c r="B729" s="40"/>
      <c r="C729" s="40"/>
    </row>
    <row r="730" spans="1:3" x14ac:dyDescent="0.2">
      <c r="A730" s="40"/>
      <c r="B730" s="40"/>
      <c r="C730" s="40"/>
    </row>
    <row r="731" spans="1:3" x14ac:dyDescent="0.2">
      <c r="A731" s="40"/>
      <c r="B731" s="40"/>
      <c r="C731" s="40"/>
    </row>
    <row r="732" spans="1:3" x14ac:dyDescent="0.2">
      <c r="A732" s="40"/>
      <c r="B732" s="40"/>
      <c r="C732" s="40"/>
    </row>
    <row r="733" spans="1:3" x14ac:dyDescent="0.2">
      <c r="A733" s="40"/>
      <c r="B733" s="40"/>
      <c r="C733" s="40"/>
    </row>
    <row r="734" spans="1:3" x14ac:dyDescent="0.2">
      <c r="A734" s="40"/>
      <c r="B734" s="40"/>
      <c r="C734" s="40"/>
    </row>
    <row r="735" spans="1:3" x14ac:dyDescent="0.2">
      <c r="A735" s="40"/>
      <c r="B735" s="40"/>
      <c r="C735" s="40"/>
    </row>
    <row r="736" spans="1:3" x14ac:dyDescent="0.2">
      <c r="A736" s="40"/>
      <c r="B736" s="40"/>
      <c r="C736" s="40"/>
    </row>
    <row r="737" spans="1:3" x14ac:dyDescent="0.2">
      <c r="A737" s="40"/>
      <c r="B737" s="40"/>
      <c r="C737" s="40"/>
    </row>
    <row r="738" spans="1:3" x14ac:dyDescent="0.2">
      <c r="A738" s="40"/>
      <c r="B738" s="40"/>
      <c r="C738" s="40"/>
    </row>
    <row r="739" spans="1:3" x14ac:dyDescent="0.2">
      <c r="A739" s="40"/>
      <c r="B739" s="40"/>
      <c r="C739" s="40"/>
    </row>
    <row r="740" spans="1:3" x14ac:dyDescent="0.2">
      <c r="A740" s="40"/>
      <c r="B740" s="40"/>
      <c r="C740" s="40"/>
    </row>
    <row r="741" spans="1:3" x14ac:dyDescent="0.2">
      <c r="A741" s="40"/>
      <c r="B741" s="40"/>
      <c r="C741" s="40"/>
    </row>
    <row r="742" spans="1:3" x14ac:dyDescent="0.2">
      <c r="A742" s="40"/>
      <c r="B742" s="40"/>
      <c r="C742" s="40"/>
    </row>
    <row r="743" spans="1:3" x14ac:dyDescent="0.2">
      <c r="A743" s="40"/>
      <c r="B743" s="40"/>
      <c r="C743" s="40"/>
    </row>
    <row r="744" spans="1:3" x14ac:dyDescent="0.2">
      <c r="A744" s="40"/>
      <c r="B744" s="40"/>
      <c r="C744" s="40"/>
    </row>
    <row r="745" spans="1:3" x14ac:dyDescent="0.2">
      <c r="A745" s="40"/>
      <c r="B745" s="40"/>
      <c r="C745" s="40"/>
    </row>
    <row r="746" spans="1:3" x14ac:dyDescent="0.2">
      <c r="A746" s="40"/>
      <c r="B746" s="40"/>
      <c r="C746" s="40"/>
    </row>
    <row r="747" spans="1:3" x14ac:dyDescent="0.2">
      <c r="A747" s="40"/>
      <c r="B747" s="40"/>
      <c r="C747" s="40"/>
    </row>
    <row r="748" spans="1:3" x14ac:dyDescent="0.2">
      <c r="A748" s="40"/>
      <c r="B748" s="40"/>
      <c r="C748" s="40"/>
    </row>
    <row r="749" spans="1:3" x14ac:dyDescent="0.2">
      <c r="A749" s="40"/>
      <c r="B749" s="40"/>
      <c r="C749" s="40"/>
    </row>
    <row r="750" spans="1:3" x14ac:dyDescent="0.2">
      <c r="A750" s="40"/>
      <c r="B750" s="40"/>
      <c r="C750" s="40"/>
    </row>
    <row r="751" spans="1:3" x14ac:dyDescent="0.2">
      <c r="A751" s="40"/>
      <c r="B751" s="40"/>
      <c r="C751" s="40"/>
    </row>
    <row r="752" spans="1:3" x14ac:dyDescent="0.2">
      <c r="A752" s="40"/>
      <c r="B752" s="40"/>
      <c r="C752" s="40"/>
    </row>
    <row r="753" spans="1:3" x14ac:dyDescent="0.2">
      <c r="A753" s="40"/>
      <c r="B753" s="40"/>
      <c r="C753" s="40"/>
    </row>
    <row r="754" spans="1:3" x14ac:dyDescent="0.2">
      <c r="A754" s="40"/>
      <c r="B754" s="40"/>
      <c r="C754" s="40"/>
    </row>
    <row r="755" spans="1:3" x14ac:dyDescent="0.2">
      <c r="A755" s="40"/>
      <c r="B755" s="40"/>
      <c r="C755" s="40"/>
    </row>
    <row r="756" spans="1:3" x14ac:dyDescent="0.2">
      <c r="A756" s="40"/>
      <c r="B756" s="40"/>
      <c r="C756" s="40"/>
    </row>
    <row r="757" spans="1:3" x14ac:dyDescent="0.2">
      <c r="A757" s="40"/>
      <c r="B757" s="40"/>
      <c r="C757" s="40"/>
    </row>
    <row r="758" spans="1:3" x14ac:dyDescent="0.2">
      <c r="A758" s="40"/>
      <c r="B758" s="40"/>
      <c r="C758" s="40"/>
    </row>
    <row r="759" spans="1:3" x14ac:dyDescent="0.2">
      <c r="A759" s="40"/>
      <c r="B759" s="40"/>
      <c r="C759" s="40"/>
    </row>
    <row r="760" spans="1:3" x14ac:dyDescent="0.2">
      <c r="A760" s="40"/>
      <c r="B760" s="40"/>
      <c r="C760" s="40"/>
    </row>
    <row r="761" spans="1:3" x14ac:dyDescent="0.2">
      <c r="A761" s="40"/>
      <c r="B761" s="40"/>
      <c r="C761" s="40"/>
    </row>
    <row r="762" spans="1:3" x14ac:dyDescent="0.2">
      <c r="A762" s="40"/>
      <c r="B762" s="40"/>
      <c r="C762" s="40"/>
    </row>
    <row r="763" spans="1:3" x14ac:dyDescent="0.2">
      <c r="A763" s="40"/>
      <c r="B763" s="40"/>
      <c r="C763" s="40"/>
    </row>
    <row r="764" spans="1:3" x14ac:dyDescent="0.2">
      <c r="A764" s="40"/>
      <c r="B764" s="40"/>
      <c r="C764" s="40"/>
    </row>
    <row r="765" spans="1:3" x14ac:dyDescent="0.2">
      <c r="A765" s="40"/>
      <c r="B765" s="40"/>
      <c r="C765" s="40"/>
    </row>
    <row r="766" spans="1:3" x14ac:dyDescent="0.2">
      <c r="A766" s="40"/>
      <c r="B766" s="40"/>
      <c r="C766" s="40"/>
    </row>
    <row r="767" spans="1:3" x14ac:dyDescent="0.2">
      <c r="A767" s="40"/>
      <c r="B767" s="40"/>
      <c r="C767" s="40"/>
    </row>
    <row r="768" spans="1:3" x14ac:dyDescent="0.2">
      <c r="A768" s="40"/>
      <c r="B768" s="40"/>
      <c r="C768" s="40"/>
    </row>
    <row r="769" spans="1:3" x14ac:dyDescent="0.2">
      <c r="A769" s="40"/>
      <c r="B769" s="40"/>
      <c r="C769" s="40"/>
    </row>
    <row r="770" spans="1:3" x14ac:dyDescent="0.2">
      <c r="A770" s="40"/>
      <c r="B770" s="40"/>
      <c r="C770" s="40"/>
    </row>
    <row r="771" spans="1:3" x14ac:dyDescent="0.2">
      <c r="A771" s="40"/>
      <c r="B771" s="40"/>
      <c r="C771" s="40"/>
    </row>
    <row r="772" spans="1:3" x14ac:dyDescent="0.2">
      <c r="A772" s="40"/>
      <c r="B772" s="40"/>
      <c r="C772" s="40"/>
    </row>
    <row r="773" spans="1:3" x14ac:dyDescent="0.2">
      <c r="A773" s="40"/>
      <c r="B773" s="40"/>
      <c r="C773" s="40"/>
    </row>
    <row r="774" spans="1:3" x14ac:dyDescent="0.2">
      <c r="A774" s="40"/>
      <c r="B774" s="40"/>
      <c r="C774" s="40"/>
    </row>
    <row r="775" spans="1:3" x14ac:dyDescent="0.2">
      <c r="A775" s="40"/>
      <c r="B775" s="40"/>
      <c r="C775" s="40"/>
    </row>
    <row r="776" spans="1:3" x14ac:dyDescent="0.2">
      <c r="A776" s="40"/>
      <c r="B776" s="40"/>
      <c r="C776" s="40"/>
    </row>
    <row r="777" spans="1:3" x14ac:dyDescent="0.2">
      <c r="A777" s="40"/>
      <c r="B777" s="40"/>
      <c r="C777" s="40"/>
    </row>
    <row r="778" spans="1:3" x14ac:dyDescent="0.2">
      <c r="A778" s="40"/>
      <c r="B778" s="40"/>
      <c r="C778" s="40"/>
    </row>
    <row r="779" spans="1:3" x14ac:dyDescent="0.2">
      <c r="A779" s="40"/>
      <c r="B779" s="40"/>
      <c r="C779" s="40"/>
    </row>
    <row r="780" spans="1:3" x14ac:dyDescent="0.2">
      <c r="A780" s="40"/>
      <c r="B780" s="40"/>
      <c r="C780" s="40"/>
    </row>
    <row r="781" spans="1:3" x14ac:dyDescent="0.2">
      <c r="A781" s="40"/>
      <c r="B781" s="40"/>
      <c r="C781" s="40"/>
    </row>
    <row r="782" spans="1:3" x14ac:dyDescent="0.2">
      <c r="A782" s="40"/>
      <c r="B782" s="40"/>
      <c r="C782" s="40"/>
    </row>
    <row r="783" spans="1:3" x14ac:dyDescent="0.2">
      <c r="A783" s="40"/>
      <c r="B783" s="40"/>
      <c r="C783" s="40"/>
    </row>
    <row r="784" spans="1:3" x14ac:dyDescent="0.2">
      <c r="A784" s="40"/>
      <c r="B784" s="40"/>
      <c r="C784" s="40"/>
    </row>
    <row r="785" spans="1:3" x14ac:dyDescent="0.2">
      <c r="A785" s="40"/>
      <c r="B785" s="40"/>
      <c r="C785" s="40"/>
    </row>
    <row r="786" spans="1:3" x14ac:dyDescent="0.2">
      <c r="A786" s="40"/>
      <c r="B786" s="40"/>
      <c r="C786" s="40"/>
    </row>
    <row r="787" spans="1:3" x14ac:dyDescent="0.2">
      <c r="A787" s="40"/>
      <c r="B787" s="40"/>
      <c r="C787" s="40"/>
    </row>
    <row r="788" spans="1:3" x14ac:dyDescent="0.2">
      <c r="A788" s="40"/>
      <c r="B788" s="40"/>
      <c r="C788" s="40"/>
    </row>
    <row r="789" spans="1:3" x14ac:dyDescent="0.2">
      <c r="A789" s="40"/>
      <c r="B789" s="40"/>
      <c r="C789" s="40"/>
    </row>
    <row r="790" spans="1:3" x14ac:dyDescent="0.2">
      <c r="A790" s="40"/>
      <c r="B790" s="40"/>
      <c r="C790" s="40"/>
    </row>
    <row r="791" spans="1:3" x14ac:dyDescent="0.2">
      <c r="A791" s="40"/>
      <c r="B791" s="40"/>
      <c r="C791" s="40"/>
    </row>
    <row r="792" spans="1:3" x14ac:dyDescent="0.2">
      <c r="A792" s="40"/>
      <c r="B792" s="40"/>
      <c r="C792" s="40"/>
    </row>
    <row r="793" spans="1:3" x14ac:dyDescent="0.2">
      <c r="A793" s="40"/>
      <c r="B793" s="40"/>
      <c r="C793" s="40"/>
    </row>
    <row r="794" spans="1:3" x14ac:dyDescent="0.2">
      <c r="A794" s="40"/>
      <c r="B794" s="40"/>
      <c r="C794" s="40"/>
    </row>
    <row r="795" spans="1:3" x14ac:dyDescent="0.2">
      <c r="A795" s="40"/>
      <c r="B795" s="40"/>
      <c r="C795" s="40"/>
    </row>
    <row r="796" spans="1:3" x14ac:dyDescent="0.2">
      <c r="A796" s="40"/>
      <c r="B796" s="40"/>
      <c r="C796" s="40"/>
    </row>
    <row r="797" spans="1:3" x14ac:dyDescent="0.2">
      <c r="A797" s="40"/>
      <c r="B797" s="40"/>
      <c r="C797" s="40"/>
    </row>
    <row r="798" spans="1:3" x14ac:dyDescent="0.2">
      <c r="A798" s="40"/>
      <c r="B798" s="40"/>
      <c r="C798" s="40"/>
    </row>
    <row r="799" spans="1:3" x14ac:dyDescent="0.2">
      <c r="A799" s="40"/>
      <c r="B799" s="40"/>
      <c r="C799" s="40"/>
    </row>
    <row r="800" spans="1:3" x14ac:dyDescent="0.2">
      <c r="A800" s="40"/>
      <c r="B800" s="40"/>
      <c r="C800" s="40"/>
    </row>
    <row r="801" spans="1:3" x14ac:dyDescent="0.2">
      <c r="A801" s="40"/>
      <c r="B801" s="40"/>
      <c r="C801" s="40"/>
    </row>
    <row r="802" spans="1:3" x14ac:dyDescent="0.2">
      <c r="A802" s="40"/>
      <c r="B802" s="40"/>
      <c r="C802" s="40"/>
    </row>
    <row r="803" spans="1:3" x14ac:dyDescent="0.2">
      <c r="A803" s="40"/>
      <c r="B803" s="40"/>
      <c r="C803" s="40"/>
    </row>
    <row r="804" spans="1:3" x14ac:dyDescent="0.2">
      <c r="A804" s="40"/>
      <c r="B804" s="40"/>
      <c r="C804" s="40"/>
    </row>
    <row r="805" spans="1:3" x14ac:dyDescent="0.2">
      <c r="A805" s="40"/>
      <c r="B805" s="40"/>
      <c r="C805" s="40"/>
    </row>
    <row r="806" spans="1:3" x14ac:dyDescent="0.2">
      <c r="A806" s="40"/>
      <c r="B806" s="40"/>
      <c r="C806" s="40"/>
    </row>
    <row r="807" spans="1:3" x14ac:dyDescent="0.2">
      <c r="A807" s="40"/>
      <c r="B807" s="40"/>
      <c r="C807" s="40"/>
    </row>
    <row r="808" spans="1:3" x14ac:dyDescent="0.2">
      <c r="A808" s="40"/>
      <c r="B808" s="40"/>
      <c r="C808" s="40"/>
    </row>
    <row r="809" spans="1:3" x14ac:dyDescent="0.2">
      <c r="A809" s="40"/>
      <c r="B809" s="40"/>
      <c r="C809" s="40"/>
    </row>
    <row r="810" spans="1:3" x14ac:dyDescent="0.2">
      <c r="A810" s="40"/>
      <c r="B810" s="40"/>
      <c r="C810" s="40"/>
    </row>
    <row r="811" spans="1:3" x14ac:dyDescent="0.2">
      <c r="A811" s="40"/>
      <c r="B811" s="40"/>
      <c r="C811" s="40"/>
    </row>
    <row r="812" spans="1:3" x14ac:dyDescent="0.2">
      <c r="A812" s="40"/>
      <c r="B812" s="40"/>
      <c r="C812" s="40"/>
    </row>
    <row r="813" spans="1:3" x14ac:dyDescent="0.2">
      <c r="A813" s="40"/>
      <c r="B813" s="40"/>
      <c r="C813" s="40"/>
    </row>
    <row r="814" spans="1:3" x14ac:dyDescent="0.2">
      <c r="A814" s="40"/>
      <c r="B814" s="40"/>
      <c r="C814" s="40"/>
    </row>
    <row r="815" spans="1:3" x14ac:dyDescent="0.2">
      <c r="A815" s="40"/>
      <c r="B815" s="40"/>
      <c r="C815" s="40"/>
    </row>
    <row r="816" spans="1:3" x14ac:dyDescent="0.2">
      <c r="A816" s="40"/>
      <c r="B816" s="40"/>
      <c r="C816" s="40"/>
    </row>
    <row r="817" spans="1:3" x14ac:dyDescent="0.2">
      <c r="A817" s="40"/>
      <c r="B817" s="40"/>
      <c r="C817" s="40"/>
    </row>
    <row r="818" spans="1:3" x14ac:dyDescent="0.2">
      <c r="A818" s="40"/>
      <c r="B818" s="40"/>
      <c r="C818" s="40"/>
    </row>
    <row r="819" spans="1:3" x14ac:dyDescent="0.2">
      <c r="A819" s="40"/>
      <c r="B819" s="40"/>
      <c r="C819" s="40"/>
    </row>
    <row r="820" spans="1:3" x14ac:dyDescent="0.2">
      <c r="A820" s="40"/>
      <c r="B820" s="40"/>
      <c r="C820" s="40"/>
    </row>
    <row r="821" spans="1:3" x14ac:dyDescent="0.2">
      <c r="A821" s="40"/>
      <c r="B821" s="40"/>
      <c r="C821" s="40"/>
    </row>
    <row r="822" spans="1:3" x14ac:dyDescent="0.2">
      <c r="A822" s="40"/>
      <c r="B822" s="40"/>
      <c r="C822" s="40"/>
    </row>
    <row r="823" spans="1:3" x14ac:dyDescent="0.2">
      <c r="A823" s="40"/>
      <c r="B823" s="40"/>
      <c r="C823" s="40"/>
    </row>
    <row r="824" spans="1:3" x14ac:dyDescent="0.2">
      <c r="A824" s="40"/>
      <c r="B824" s="40"/>
      <c r="C824" s="40"/>
    </row>
    <row r="825" spans="1:3" x14ac:dyDescent="0.2">
      <c r="A825" s="40"/>
      <c r="B825" s="40"/>
      <c r="C825" s="40"/>
    </row>
    <row r="826" spans="1:3" x14ac:dyDescent="0.2">
      <c r="A826" s="40"/>
      <c r="B826" s="40"/>
      <c r="C826" s="40"/>
    </row>
    <row r="827" spans="1:3" x14ac:dyDescent="0.2">
      <c r="A827" s="40"/>
      <c r="B827" s="40"/>
      <c r="C827" s="40"/>
    </row>
    <row r="828" spans="1:3" x14ac:dyDescent="0.2">
      <c r="A828" s="40"/>
      <c r="B828" s="40"/>
      <c r="C828" s="40"/>
    </row>
    <row r="829" spans="1:3" x14ac:dyDescent="0.2">
      <c r="A829" s="40"/>
      <c r="B829" s="40"/>
      <c r="C829" s="40"/>
    </row>
    <row r="830" spans="1:3" x14ac:dyDescent="0.2">
      <c r="A830" s="40"/>
      <c r="B830" s="40"/>
      <c r="C830" s="40"/>
    </row>
    <row r="831" spans="1:3" x14ac:dyDescent="0.2">
      <c r="A831" s="40"/>
      <c r="B831" s="40"/>
      <c r="C831" s="40"/>
    </row>
    <row r="832" spans="1:3" x14ac:dyDescent="0.2">
      <c r="A832" s="40"/>
      <c r="B832" s="40"/>
      <c r="C832" s="40"/>
    </row>
    <row r="833" spans="1:3" x14ac:dyDescent="0.2">
      <c r="A833" s="40"/>
      <c r="B833" s="40"/>
      <c r="C833" s="40"/>
    </row>
    <row r="834" spans="1:3" x14ac:dyDescent="0.2">
      <c r="A834" s="40"/>
      <c r="B834" s="40"/>
      <c r="C834" s="40"/>
    </row>
    <row r="835" spans="1:3" x14ac:dyDescent="0.2">
      <c r="A835" s="40"/>
      <c r="B835" s="40"/>
      <c r="C835" s="40"/>
    </row>
    <row r="836" spans="1:3" x14ac:dyDescent="0.2">
      <c r="A836" s="40"/>
      <c r="B836" s="40"/>
      <c r="C836" s="40"/>
    </row>
    <row r="837" spans="1:3" x14ac:dyDescent="0.2">
      <c r="A837" s="40"/>
      <c r="B837" s="40"/>
      <c r="C837" s="40"/>
    </row>
    <row r="838" spans="1:3" x14ac:dyDescent="0.2">
      <c r="A838" s="40"/>
      <c r="B838" s="40"/>
      <c r="C838" s="40"/>
    </row>
    <row r="839" spans="1:3" x14ac:dyDescent="0.2">
      <c r="A839" s="40"/>
      <c r="B839" s="40"/>
      <c r="C839" s="40"/>
    </row>
    <row r="840" spans="1:3" x14ac:dyDescent="0.2">
      <c r="A840" s="40"/>
      <c r="B840" s="40"/>
      <c r="C840" s="40"/>
    </row>
    <row r="841" spans="1:3" x14ac:dyDescent="0.2">
      <c r="A841" s="40"/>
      <c r="B841" s="40"/>
      <c r="C841" s="40"/>
    </row>
    <row r="842" spans="1:3" x14ac:dyDescent="0.2">
      <c r="A842" s="40"/>
      <c r="B842" s="40"/>
      <c r="C842" s="40"/>
    </row>
    <row r="843" spans="1:3" x14ac:dyDescent="0.2">
      <c r="A843" s="40"/>
      <c r="B843" s="40"/>
      <c r="C843" s="40"/>
    </row>
    <row r="844" spans="1:3" x14ac:dyDescent="0.2">
      <c r="A844" s="40"/>
      <c r="B844" s="40"/>
      <c r="C844" s="40"/>
    </row>
    <row r="845" spans="1:3" x14ac:dyDescent="0.2">
      <c r="A845" s="40"/>
      <c r="B845" s="40"/>
      <c r="C845" s="40"/>
    </row>
    <row r="846" spans="1:3" x14ac:dyDescent="0.2">
      <c r="A846" s="40"/>
      <c r="B846" s="40"/>
      <c r="C846" s="40"/>
    </row>
    <row r="847" spans="1:3" x14ac:dyDescent="0.2">
      <c r="A847" s="40"/>
      <c r="B847" s="40"/>
      <c r="C847" s="40"/>
    </row>
    <row r="848" spans="1:3" x14ac:dyDescent="0.2">
      <c r="A848" s="40"/>
      <c r="B848" s="40"/>
      <c r="C848" s="40"/>
    </row>
    <row r="849" spans="1:3" x14ac:dyDescent="0.2">
      <c r="A849" s="40"/>
      <c r="B849" s="40"/>
      <c r="C849" s="40"/>
    </row>
    <row r="850" spans="1:3" x14ac:dyDescent="0.2">
      <c r="A850" s="40"/>
      <c r="B850" s="40"/>
      <c r="C850" s="40"/>
    </row>
    <row r="851" spans="1:3" x14ac:dyDescent="0.2">
      <c r="A851" s="40"/>
      <c r="B851" s="40"/>
      <c r="C851" s="40"/>
    </row>
    <row r="852" spans="1:3" x14ac:dyDescent="0.2">
      <c r="A852" s="40"/>
      <c r="B852" s="40"/>
      <c r="C852" s="40"/>
    </row>
    <row r="853" spans="1:3" x14ac:dyDescent="0.2">
      <c r="A853" s="40"/>
      <c r="B853" s="40"/>
      <c r="C853" s="40"/>
    </row>
    <row r="854" spans="1:3" x14ac:dyDescent="0.2">
      <c r="A854" s="40"/>
      <c r="B854" s="40"/>
      <c r="C854" s="40"/>
    </row>
    <row r="855" spans="1:3" x14ac:dyDescent="0.2">
      <c r="A855" s="40"/>
      <c r="B855" s="40"/>
      <c r="C855" s="40"/>
    </row>
    <row r="856" spans="1:3" x14ac:dyDescent="0.2">
      <c r="A856" s="40"/>
      <c r="B856" s="40"/>
      <c r="C856" s="40"/>
    </row>
    <row r="857" spans="1:3" x14ac:dyDescent="0.2">
      <c r="A857" s="40"/>
      <c r="B857" s="40"/>
      <c r="C857" s="40"/>
    </row>
    <row r="858" spans="1:3" x14ac:dyDescent="0.2">
      <c r="A858" s="40"/>
      <c r="B858" s="40"/>
      <c r="C858" s="40"/>
    </row>
    <row r="859" spans="1:3" x14ac:dyDescent="0.2">
      <c r="A859" s="40"/>
      <c r="B859" s="40"/>
      <c r="C859" s="40"/>
    </row>
    <row r="860" spans="1:3" x14ac:dyDescent="0.2">
      <c r="A860" s="40"/>
      <c r="B860" s="40"/>
      <c r="C860" s="40"/>
    </row>
    <row r="861" spans="1:3" x14ac:dyDescent="0.2">
      <c r="A861" s="40"/>
      <c r="B861" s="40"/>
      <c r="C861" s="40"/>
    </row>
    <row r="862" spans="1:3" x14ac:dyDescent="0.2">
      <c r="A862" s="40"/>
      <c r="B862" s="40"/>
      <c r="C862" s="40"/>
    </row>
    <row r="863" spans="1:3" x14ac:dyDescent="0.2">
      <c r="A863" s="40"/>
      <c r="B863" s="40"/>
      <c r="C863" s="40"/>
    </row>
    <row r="864" spans="1:3" x14ac:dyDescent="0.2">
      <c r="A864" s="40"/>
      <c r="B864" s="40"/>
      <c r="C864" s="40"/>
    </row>
    <row r="865" spans="1:3" x14ac:dyDescent="0.2">
      <c r="A865" s="40"/>
      <c r="B865" s="40"/>
      <c r="C865" s="40"/>
    </row>
    <row r="866" spans="1:3" x14ac:dyDescent="0.2">
      <c r="A866" s="40"/>
      <c r="B866" s="40"/>
      <c r="C866" s="40"/>
    </row>
    <row r="867" spans="1:3" x14ac:dyDescent="0.2">
      <c r="A867" s="40"/>
      <c r="B867" s="40"/>
      <c r="C867" s="40"/>
    </row>
    <row r="868" spans="1:3" x14ac:dyDescent="0.2">
      <c r="A868" s="40"/>
      <c r="B868" s="40"/>
      <c r="C868" s="40"/>
    </row>
    <row r="869" spans="1:3" x14ac:dyDescent="0.2">
      <c r="A869" s="40"/>
      <c r="B869" s="40"/>
      <c r="C869" s="40"/>
    </row>
    <row r="870" spans="1:3" x14ac:dyDescent="0.2">
      <c r="A870" s="40"/>
      <c r="B870" s="40"/>
      <c r="C870" s="40"/>
    </row>
    <row r="871" spans="1:3" x14ac:dyDescent="0.2">
      <c r="A871" s="40"/>
      <c r="B871" s="40"/>
      <c r="C871" s="40"/>
    </row>
    <row r="872" spans="1:3" x14ac:dyDescent="0.2">
      <c r="A872" s="40"/>
      <c r="B872" s="40"/>
      <c r="C872" s="40"/>
    </row>
    <row r="873" spans="1:3" x14ac:dyDescent="0.2">
      <c r="A873" s="40"/>
      <c r="B873" s="40"/>
      <c r="C873" s="40"/>
    </row>
    <row r="874" spans="1:3" x14ac:dyDescent="0.2">
      <c r="A874" s="40"/>
      <c r="B874" s="40"/>
      <c r="C874" s="40"/>
    </row>
    <row r="875" spans="1:3" x14ac:dyDescent="0.2">
      <c r="A875" s="40"/>
      <c r="B875" s="40"/>
      <c r="C875" s="40"/>
    </row>
    <row r="876" spans="1:3" x14ac:dyDescent="0.2">
      <c r="A876" s="40"/>
      <c r="B876" s="40"/>
      <c r="C876" s="40"/>
    </row>
    <row r="877" spans="1:3" x14ac:dyDescent="0.2">
      <c r="A877" s="40"/>
      <c r="B877" s="40"/>
      <c r="C877" s="40"/>
    </row>
    <row r="878" spans="1:3" x14ac:dyDescent="0.2">
      <c r="A878" s="40"/>
      <c r="B878" s="40"/>
      <c r="C878" s="40"/>
    </row>
    <row r="879" spans="1:3" x14ac:dyDescent="0.2">
      <c r="A879" s="40"/>
      <c r="B879" s="40"/>
      <c r="C879" s="40"/>
    </row>
    <row r="880" spans="1:3" x14ac:dyDescent="0.2">
      <c r="A880" s="40"/>
      <c r="B880" s="40"/>
      <c r="C880" s="40"/>
    </row>
    <row r="881" spans="1:3" x14ac:dyDescent="0.2">
      <c r="A881" s="40"/>
      <c r="B881" s="40"/>
      <c r="C881" s="40"/>
    </row>
    <row r="882" spans="1:3" x14ac:dyDescent="0.2">
      <c r="A882" s="40"/>
      <c r="B882" s="40"/>
      <c r="C882" s="40"/>
    </row>
    <row r="883" spans="1:3" x14ac:dyDescent="0.2">
      <c r="A883" s="40"/>
      <c r="B883" s="40"/>
      <c r="C883" s="40"/>
    </row>
    <row r="884" spans="1:3" x14ac:dyDescent="0.2">
      <c r="A884" s="40"/>
      <c r="B884" s="40"/>
      <c r="C884" s="40"/>
    </row>
    <row r="885" spans="1:3" x14ac:dyDescent="0.2">
      <c r="A885" s="40"/>
      <c r="B885" s="40"/>
      <c r="C885" s="40"/>
    </row>
    <row r="886" spans="1:3" x14ac:dyDescent="0.2">
      <c r="A886" s="40"/>
      <c r="B886" s="40"/>
      <c r="C886" s="40"/>
    </row>
    <row r="887" spans="1:3" x14ac:dyDescent="0.2">
      <c r="A887" s="40"/>
      <c r="B887" s="40"/>
      <c r="C887" s="40"/>
    </row>
    <row r="888" spans="1:3" x14ac:dyDescent="0.2">
      <c r="A888" s="40"/>
      <c r="B888" s="40"/>
      <c r="C888" s="40"/>
    </row>
    <row r="889" spans="1:3" x14ac:dyDescent="0.2">
      <c r="A889" s="40"/>
      <c r="B889" s="40"/>
      <c r="C889" s="40"/>
    </row>
    <row r="890" spans="1:3" x14ac:dyDescent="0.2">
      <c r="A890" s="40"/>
      <c r="B890" s="40"/>
      <c r="C890" s="40"/>
    </row>
    <row r="891" spans="1:3" x14ac:dyDescent="0.2">
      <c r="A891" s="40"/>
      <c r="B891" s="40"/>
      <c r="C891" s="40"/>
    </row>
    <row r="892" spans="1:3" x14ac:dyDescent="0.2">
      <c r="A892" s="40"/>
      <c r="B892" s="40"/>
      <c r="C892" s="40"/>
    </row>
    <row r="893" spans="1:3" x14ac:dyDescent="0.2">
      <c r="A893" s="40"/>
      <c r="B893" s="40"/>
      <c r="C893" s="40"/>
    </row>
    <row r="894" spans="1:3" x14ac:dyDescent="0.2">
      <c r="A894" s="40"/>
      <c r="B894" s="40"/>
      <c r="C894" s="40"/>
    </row>
    <row r="895" spans="1:3" x14ac:dyDescent="0.2">
      <c r="A895" s="40"/>
      <c r="B895" s="40"/>
      <c r="C895" s="40"/>
    </row>
    <row r="896" spans="1:3" x14ac:dyDescent="0.2">
      <c r="A896" s="40"/>
      <c r="B896" s="40"/>
      <c r="C896" s="40"/>
    </row>
    <row r="897" spans="1:3" x14ac:dyDescent="0.2">
      <c r="A897" s="40"/>
      <c r="B897" s="40"/>
      <c r="C897" s="40"/>
    </row>
    <row r="898" spans="1:3" x14ac:dyDescent="0.2">
      <c r="A898" s="40"/>
      <c r="B898" s="40"/>
      <c r="C898" s="40"/>
    </row>
    <row r="899" spans="1:3" x14ac:dyDescent="0.2">
      <c r="A899" s="40"/>
      <c r="B899" s="40"/>
      <c r="C899" s="40"/>
    </row>
    <row r="900" spans="1:3" x14ac:dyDescent="0.2">
      <c r="A900" s="40"/>
      <c r="B900" s="40"/>
      <c r="C900" s="40"/>
    </row>
    <row r="901" spans="1:3" x14ac:dyDescent="0.2">
      <c r="A901" s="40"/>
      <c r="B901" s="40"/>
      <c r="C901" s="40"/>
    </row>
    <row r="902" spans="1:3" x14ac:dyDescent="0.2">
      <c r="A902" s="40"/>
      <c r="B902" s="40"/>
      <c r="C902" s="40"/>
    </row>
    <row r="903" spans="1:3" x14ac:dyDescent="0.2">
      <c r="A903" s="40"/>
      <c r="B903" s="40"/>
      <c r="C903" s="40"/>
    </row>
    <row r="904" spans="1:3" x14ac:dyDescent="0.2">
      <c r="A904" s="40"/>
      <c r="B904" s="40"/>
      <c r="C904" s="40"/>
    </row>
    <row r="905" spans="1:3" x14ac:dyDescent="0.2">
      <c r="A905" s="40"/>
      <c r="B905" s="40"/>
      <c r="C905" s="40"/>
    </row>
    <row r="906" spans="1:3" x14ac:dyDescent="0.2">
      <c r="A906" s="40"/>
      <c r="B906" s="40"/>
      <c r="C906" s="40"/>
    </row>
    <row r="907" spans="1:3" x14ac:dyDescent="0.2">
      <c r="A907" s="40"/>
      <c r="B907" s="40"/>
      <c r="C907" s="40"/>
    </row>
    <row r="908" spans="1:3" x14ac:dyDescent="0.2">
      <c r="A908" s="40"/>
      <c r="B908" s="40"/>
      <c r="C908" s="40"/>
    </row>
    <row r="909" spans="1:3" x14ac:dyDescent="0.2">
      <c r="A909" s="40"/>
      <c r="B909" s="40"/>
      <c r="C909" s="40"/>
    </row>
    <row r="910" spans="1:3" x14ac:dyDescent="0.2">
      <c r="A910" s="40"/>
      <c r="B910" s="40"/>
      <c r="C910" s="40"/>
    </row>
    <row r="911" spans="1:3" x14ac:dyDescent="0.2">
      <c r="A911" s="40"/>
      <c r="B911" s="40"/>
      <c r="C911" s="40"/>
    </row>
    <row r="912" spans="1:3" x14ac:dyDescent="0.2">
      <c r="A912" s="40"/>
      <c r="B912" s="40"/>
      <c r="C912" s="40"/>
    </row>
    <row r="913" spans="1:3" x14ac:dyDescent="0.2">
      <c r="A913" s="40"/>
      <c r="B913" s="40"/>
      <c r="C913" s="40"/>
    </row>
    <row r="914" spans="1:3" x14ac:dyDescent="0.2">
      <c r="A914" s="40"/>
      <c r="B914" s="40"/>
      <c r="C914" s="40"/>
    </row>
    <row r="915" spans="1:3" x14ac:dyDescent="0.2">
      <c r="A915" s="40"/>
      <c r="B915" s="40"/>
      <c r="C915" s="40"/>
    </row>
    <row r="916" spans="1:3" x14ac:dyDescent="0.2">
      <c r="A916" s="40"/>
      <c r="B916" s="40"/>
      <c r="C916" s="40"/>
    </row>
    <row r="917" spans="1:3" x14ac:dyDescent="0.2">
      <c r="A917" s="40"/>
      <c r="B917" s="40"/>
      <c r="C917" s="40"/>
    </row>
    <row r="918" spans="1:3" x14ac:dyDescent="0.2">
      <c r="A918" s="40"/>
      <c r="B918" s="40"/>
      <c r="C918" s="40"/>
    </row>
    <row r="919" spans="1:3" x14ac:dyDescent="0.2">
      <c r="A919" s="40"/>
      <c r="B919" s="40"/>
      <c r="C919" s="40"/>
    </row>
    <row r="920" spans="1:3" x14ac:dyDescent="0.2">
      <c r="A920" s="40"/>
      <c r="B920" s="40"/>
      <c r="C920" s="40"/>
    </row>
    <row r="921" spans="1:3" x14ac:dyDescent="0.2">
      <c r="A921" s="40"/>
      <c r="B921" s="40"/>
      <c r="C921" s="40"/>
    </row>
    <row r="922" spans="1:3" x14ac:dyDescent="0.2">
      <c r="A922" s="40"/>
      <c r="B922" s="40"/>
      <c r="C922" s="40"/>
    </row>
    <row r="923" spans="1:3" x14ac:dyDescent="0.2">
      <c r="A923" s="40"/>
      <c r="B923" s="40"/>
      <c r="C923" s="40"/>
    </row>
    <row r="924" spans="1:3" x14ac:dyDescent="0.2">
      <c r="A924" s="40"/>
      <c r="B924" s="40"/>
      <c r="C924" s="40"/>
    </row>
    <row r="925" spans="1:3" x14ac:dyDescent="0.2">
      <c r="A925" s="40"/>
      <c r="B925" s="40"/>
      <c r="C925" s="40"/>
    </row>
    <row r="926" spans="1:3" x14ac:dyDescent="0.2">
      <c r="A926" s="40"/>
      <c r="B926" s="40"/>
      <c r="C926" s="40"/>
    </row>
    <row r="927" spans="1:3" x14ac:dyDescent="0.2">
      <c r="A927" s="40"/>
      <c r="B927" s="40"/>
      <c r="C927" s="40"/>
    </row>
    <row r="928" spans="1:3" x14ac:dyDescent="0.2">
      <c r="A928" s="40"/>
      <c r="B928" s="40"/>
      <c r="C928" s="40"/>
    </row>
    <row r="929" spans="1:3" x14ac:dyDescent="0.2">
      <c r="A929" s="40"/>
      <c r="B929" s="40"/>
      <c r="C929" s="40"/>
    </row>
    <row r="930" spans="1:3" x14ac:dyDescent="0.2">
      <c r="A930" s="40"/>
      <c r="B930" s="40"/>
      <c r="C930" s="40"/>
    </row>
    <row r="931" spans="1:3" x14ac:dyDescent="0.2">
      <c r="A931" s="40"/>
      <c r="B931" s="40"/>
      <c r="C931" s="40"/>
    </row>
    <row r="932" spans="1:3" x14ac:dyDescent="0.2">
      <c r="A932" s="40"/>
      <c r="B932" s="40"/>
      <c r="C932" s="40"/>
    </row>
    <row r="933" spans="1:3" x14ac:dyDescent="0.2">
      <c r="A933" s="40"/>
      <c r="B933" s="40"/>
      <c r="C933" s="40"/>
    </row>
    <row r="934" spans="1:3" x14ac:dyDescent="0.2">
      <c r="A934" s="40"/>
      <c r="B934" s="40"/>
      <c r="C934" s="40"/>
    </row>
    <row r="935" spans="1:3" x14ac:dyDescent="0.2">
      <c r="A935" s="40"/>
      <c r="B935" s="40"/>
      <c r="C935" s="40"/>
    </row>
    <row r="936" spans="1:3" x14ac:dyDescent="0.2">
      <c r="A936" s="40"/>
      <c r="B936" s="40"/>
      <c r="C936" s="40"/>
    </row>
    <row r="937" spans="1:3" x14ac:dyDescent="0.2">
      <c r="A937" s="40"/>
      <c r="B937" s="40"/>
      <c r="C937" s="40"/>
    </row>
    <row r="938" spans="1:3" x14ac:dyDescent="0.2">
      <c r="A938" s="40"/>
      <c r="B938" s="40"/>
      <c r="C938" s="40"/>
    </row>
    <row r="939" spans="1:3" x14ac:dyDescent="0.2">
      <c r="A939" s="40"/>
      <c r="B939" s="40"/>
      <c r="C939" s="40"/>
    </row>
    <row r="940" spans="1:3" x14ac:dyDescent="0.2">
      <c r="A940" s="40"/>
      <c r="B940" s="40"/>
      <c r="C940" s="40"/>
    </row>
    <row r="941" spans="1:3" x14ac:dyDescent="0.2">
      <c r="A941" s="40"/>
      <c r="B941" s="40"/>
      <c r="C941" s="40"/>
    </row>
    <row r="942" spans="1:3" x14ac:dyDescent="0.2">
      <c r="A942" s="40"/>
      <c r="B942" s="40"/>
      <c r="C942" s="40"/>
    </row>
    <row r="943" spans="1:3" x14ac:dyDescent="0.2">
      <c r="A943" s="40"/>
      <c r="B943" s="40"/>
      <c r="C943" s="40"/>
    </row>
    <row r="944" spans="1:3" x14ac:dyDescent="0.2">
      <c r="A944" s="40"/>
      <c r="B944" s="40"/>
      <c r="C944" s="40"/>
    </row>
    <row r="945" spans="1:3" x14ac:dyDescent="0.2">
      <c r="A945" s="40"/>
      <c r="B945" s="40"/>
      <c r="C945" s="40"/>
    </row>
    <row r="946" spans="1:3" x14ac:dyDescent="0.2">
      <c r="A946" s="40"/>
      <c r="B946" s="40"/>
      <c r="C946" s="40"/>
    </row>
    <row r="947" spans="1:3" x14ac:dyDescent="0.2">
      <c r="A947" s="40"/>
      <c r="B947" s="40"/>
      <c r="C947" s="40"/>
    </row>
    <row r="948" spans="1:3" x14ac:dyDescent="0.2">
      <c r="A948" s="40"/>
      <c r="B948" s="40"/>
      <c r="C948" s="40"/>
    </row>
    <row r="949" spans="1:3" x14ac:dyDescent="0.2">
      <c r="A949" s="40"/>
      <c r="B949" s="40"/>
      <c r="C949" s="40"/>
    </row>
    <row r="950" spans="1:3" x14ac:dyDescent="0.2">
      <c r="A950" s="40"/>
      <c r="B950" s="40"/>
      <c r="C950" s="40"/>
    </row>
    <row r="951" spans="1:3" x14ac:dyDescent="0.2">
      <c r="A951" s="40"/>
      <c r="B951" s="40"/>
      <c r="C951" s="40"/>
    </row>
    <row r="952" spans="1:3" x14ac:dyDescent="0.2">
      <c r="A952" s="40"/>
      <c r="B952" s="40"/>
      <c r="C952" s="40"/>
    </row>
    <row r="953" spans="1:3" x14ac:dyDescent="0.2">
      <c r="A953" s="40"/>
      <c r="B953" s="40"/>
      <c r="C953" s="40"/>
    </row>
    <row r="954" spans="1:3" x14ac:dyDescent="0.2">
      <c r="A954" s="40"/>
      <c r="B954" s="40"/>
      <c r="C954" s="40"/>
    </row>
    <row r="955" spans="1:3" x14ac:dyDescent="0.2">
      <c r="A955" s="40"/>
      <c r="B955" s="40"/>
      <c r="C955" s="40"/>
    </row>
    <row r="956" spans="1:3" x14ac:dyDescent="0.2">
      <c r="A956" s="40"/>
      <c r="B956" s="40"/>
      <c r="C956" s="40"/>
    </row>
    <row r="957" spans="1:3" x14ac:dyDescent="0.2">
      <c r="A957" s="40"/>
      <c r="B957" s="40"/>
      <c r="C957" s="40"/>
    </row>
    <row r="958" spans="1:3" x14ac:dyDescent="0.2">
      <c r="A958" s="40"/>
      <c r="B958" s="40"/>
      <c r="C958" s="40"/>
    </row>
    <row r="959" spans="1:3" x14ac:dyDescent="0.2">
      <c r="A959" s="40"/>
      <c r="B959" s="40"/>
      <c r="C959" s="40"/>
    </row>
    <row r="960" spans="1:3" x14ac:dyDescent="0.2">
      <c r="A960" s="40"/>
      <c r="B960" s="40"/>
      <c r="C960" s="40"/>
    </row>
    <row r="961" spans="1:3" x14ac:dyDescent="0.2">
      <c r="A961" s="40"/>
      <c r="B961" s="40"/>
      <c r="C961" s="40"/>
    </row>
    <row r="962" spans="1:3" x14ac:dyDescent="0.2">
      <c r="A962" s="40"/>
      <c r="B962" s="40"/>
      <c r="C962" s="40"/>
    </row>
    <row r="963" spans="1:3" x14ac:dyDescent="0.2">
      <c r="A963" s="40"/>
      <c r="B963" s="40"/>
      <c r="C963" s="40"/>
    </row>
    <row r="964" spans="1:3" x14ac:dyDescent="0.2">
      <c r="A964" s="40"/>
      <c r="B964" s="40"/>
      <c r="C964" s="40"/>
    </row>
    <row r="965" spans="1:3" x14ac:dyDescent="0.2">
      <c r="A965" s="40"/>
      <c r="B965" s="40"/>
      <c r="C965" s="40"/>
    </row>
    <row r="966" spans="1:3" x14ac:dyDescent="0.2">
      <c r="A966" s="40"/>
      <c r="B966" s="40"/>
      <c r="C966" s="40"/>
    </row>
    <row r="967" spans="1:3" x14ac:dyDescent="0.2">
      <c r="A967" s="40"/>
      <c r="B967" s="40"/>
      <c r="C967" s="40"/>
    </row>
    <row r="968" spans="1:3" x14ac:dyDescent="0.2">
      <c r="A968" s="40"/>
      <c r="B968" s="40"/>
      <c r="C968" s="40"/>
    </row>
    <row r="969" spans="1:3" x14ac:dyDescent="0.2">
      <c r="A969" s="40"/>
      <c r="B969" s="40"/>
      <c r="C969" s="40"/>
    </row>
    <row r="970" spans="1:3" x14ac:dyDescent="0.2">
      <c r="A970" s="40"/>
      <c r="B970" s="40"/>
      <c r="C970" s="40"/>
    </row>
    <row r="971" spans="1:3" x14ac:dyDescent="0.2">
      <c r="A971" s="40"/>
      <c r="B971" s="40"/>
      <c r="C971" s="40"/>
    </row>
    <row r="972" spans="1:3" x14ac:dyDescent="0.2">
      <c r="A972" s="40"/>
      <c r="B972" s="40"/>
      <c r="C972" s="40"/>
    </row>
    <row r="973" spans="1:3" x14ac:dyDescent="0.2">
      <c r="A973" s="40"/>
      <c r="B973" s="40"/>
      <c r="C973" s="40"/>
    </row>
    <row r="974" spans="1:3" x14ac:dyDescent="0.2">
      <c r="A974" s="40"/>
      <c r="B974" s="40"/>
      <c r="C974" s="40"/>
    </row>
    <row r="975" spans="1:3" x14ac:dyDescent="0.2">
      <c r="A975" s="40"/>
      <c r="B975" s="40"/>
      <c r="C975" s="40"/>
    </row>
    <row r="976" spans="1:3" x14ac:dyDescent="0.2">
      <c r="A976" s="40"/>
      <c r="B976" s="40"/>
      <c r="C976" s="40"/>
    </row>
    <row r="977" spans="1:3" x14ac:dyDescent="0.2">
      <c r="A977" s="40"/>
      <c r="B977" s="40"/>
      <c r="C977" s="40"/>
    </row>
    <row r="978" spans="1:3" x14ac:dyDescent="0.2">
      <c r="A978" s="40"/>
      <c r="B978" s="40"/>
      <c r="C978" s="40"/>
    </row>
    <row r="979" spans="1:3" x14ac:dyDescent="0.2">
      <c r="A979" s="40"/>
      <c r="B979" s="40"/>
      <c r="C979" s="40"/>
    </row>
    <row r="980" spans="1:3" x14ac:dyDescent="0.2">
      <c r="A980" s="40"/>
      <c r="B980" s="40"/>
      <c r="C980" s="40"/>
    </row>
    <row r="981" spans="1:3" x14ac:dyDescent="0.2">
      <c r="A981" s="40"/>
      <c r="B981" s="40"/>
      <c r="C981" s="40"/>
    </row>
    <row r="982" spans="1:3" x14ac:dyDescent="0.2">
      <c r="A982" s="40"/>
      <c r="B982" s="40"/>
      <c r="C982" s="40"/>
    </row>
    <row r="983" spans="1:3" x14ac:dyDescent="0.2">
      <c r="A983" s="40"/>
      <c r="B983" s="40"/>
      <c r="C983" s="40"/>
    </row>
    <row r="984" spans="1:3" x14ac:dyDescent="0.2">
      <c r="A984" s="40"/>
      <c r="B984" s="40"/>
      <c r="C984" s="40"/>
    </row>
    <row r="985" spans="1:3" x14ac:dyDescent="0.2">
      <c r="A985" s="40"/>
      <c r="B985" s="40"/>
      <c r="C985" s="40"/>
    </row>
    <row r="986" spans="1:3" x14ac:dyDescent="0.2">
      <c r="A986" s="40"/>
      <c r="B986" s="40"/>
      <c r="C986" s="40"/>
    </row>
    <row r="987" spans="1:3" x14ac:dyDescent="0.2">
      <c r="A987" s="40"/>
      <c r="B987" s="40"/>
      <c r="C987" s="40"/>
    </row>
    <row r="988" spans="1:3" x14ac:dyDescent="0.2">
      <c r="A988" s="40"/>
      <c r="B988" s="40"/>
      <c r="C988" s="40"/>
    </row>
    <row r="989" spans="1:3" x14ac:dyDescent="0.2">
      <c r="A989" s="40"/>
      <c r="B989" s="40"/>
      <c r="C989" s="40"/>
    </row>
    <row r="990" spans="1:3" x14ac:dyDescent="0.2">
      <c r="A990" s="40"/>
      <c r="B990" s="40"/>
      <c r="C990" s="40"/>
    </row>
    <row r="991" spans="1:3" x14ac:dyDescent="0.2">
      <c r="A991" s="40"/>
      <c r="B991" s="40"/>
      <c r="C991" s="40"/>
    </row>
    <row r="992" spans="1:3" x14ac:dyDescent="0.2">
      <c r="A992" s="40"/>
      <c r="B992" s="40"/>
      <c r="C992" s="40"/>
    </row>
    <row r="993" spans="1:3" x14ac:dyDescent="0.2">
      <c r="A993" s="40"/>
      <c r="B993" s="40"/>
      <c r="C993" s="40"/>
    </row>
    <row r="994" spans="1:3" x14ac:dyDescent="0.2">
      <c r="A994" s="40"/>
      <c r="B994" s="40"/>
      <c r="C994" s="40"/>
    </row>
    <row r="995" spans="1:3" x14ac:dyDescent="0.2">
      <c r="A995" s="40"/>
      <c r="B995" s="40"/>
      <c r="C995" s="40"/>
    </row>
    <row r="996" spans="1:3" x14ac:dyDescent="0.2">
      <c r="A996" s="40"/>
      <c r="B996" s="40"/>
      <c r="C996" s="40"/>
    </row>
    <row r="997" spans="1:3" x14ac:dyDescent="0.2">
      <c r="A997" s="40"/>
      <c r="B997" s="40"/>
      <c r="C997" s="40"/>
    </row>
    <row r="998" spans="1:3" x14ac:dyDescent="0.2">
      <c r="A998" s="40"/>
      <c r="B998" s="40"/>
      <c r="C998" s="40"/>
    </row>
    <row r="999" spans="1:3" x14ac:dyDescent="0.2">
      <c r="A999" s="40"/>
      <c r="B999" s="40"/>
      <c r="C999" s="40"/>
    </row>
    <row r="1000" spans="1:3" x14ac:dyDescent="0.2">
      <c r="A1000" s="40"/>
      <c r="B1000" s="40"/>
      <c r="C1000" s="40"/>
    </row>
    <row r="1001" spans="1:3" x14ac:dyDescent="0.2">
      <c r="A1001" s="40"/>
      <c r="B1001" s="40"/>
      <c r="C1001" s="40"/>
    </row>
    <row r="1002" spans="1:3" x14ac:dyDescent="0.2">
      <c r="A1002" s="40"/>
      <c r="B1002" s="40"/>
      <c r="C1002" s="40"/>
    </row>
    <row r="1003" spans="1:3" x14ac:dyDescent="0.2">
      <c r="A1003" s="40"/>
      <c r="B1003" s="40"/>
      <c r="C1003" s="40"/>
    </row>
    <row r="1004" spans="1:3" x14ac:dyDescent="0.2">
      <c r="A1004" s="40"/>
      <c r="B1004" s="40"/>
      <c r="C1004" s="40"/>
    </row>
    <row r="1005" spans="1:3" x14ac:dyDescent="0.2">
      <c r="A1005" s="40"/>
      <c r="B1005" s="40"/>
      <c r="C1005" s="40"/>
    </row>
    <row r="1006" spans="1:3" x14ac:dyDescent="0.2">
      <c r="A1006" s="40"/>
      <c r="B1006" s="40"/>
      <c r="C1006" s="40"/>
    </row>
    <row r="1007" spans="1:3" x14ac:dyDescent="0.2">
      <c r="A1007" s="40"/>
      <c r="B1007" s="40"/>
      <c r="C1007" s="40"/>
    </row>
    <row r="1008" spans="1:3" x14ac:dyDescent="0.2">
      <c r="A1008" s="40"/>
      <c r="B1008" s="40"/>
      <c r="C1008" s="40"/>
    </row>
    <row r="1009" spans="1:3" x14ac:dyDescent="0.2">
      <c r="A1009" s="40"/>
      <c r="B1009" s="40"/>
      <c r="C1009" s="40"/>
    </row>
    <row r="1010" spans="1:3" x14ac:dyDescent="0.2">
      <c r="A1010" s="41"/>
      <c r="B1010" s="41"/>
      <c r="C1010" s="41"/>
    </row>
    <row r="1011" spans="1:3" x14ac:dyDescent="0.2">
      <c r="A1011" s="41"/>
      <c r="B1011" s="41"/>
      <c r="C1011" s="41"/>
    </row>
    <row r="1012" spans="1:3" x14ac:dyDescent="0.2">
      <c r="A1012" s="41"/>
      <c r="B1012" s="41"/>
      <c r="C1012" s="41"/>
    </row>
    <row r="1013" spans="1:3" x14ac:dyDescent="0.2">
      <c r="A1013" s="41"/>
      <c r="B1013" s="41"/>
      <c r="C1013" s="41"/>
    </row>
    <row r="1014" spans="1:3" x14ac:dyDescent="0.2">
      <c r="A1014" s="41"/>
      <c r="B1014" s="41"/>
      <c r="C1014" s="41"/>
    </row>
    <row r="1015" spans="1:3" x14ac:dyDescent="0.2">
      <c r="A1015" s="41"/>
      <c r="B1015" s="41"/>
      <c r="C1015" s="41"/>
    </row>
    <row r="1016" spans="1:3" x14ac:dyDescent="0.2">
      <c r="A1016" s="41"/>
      <c r="B1016" s="41"/>
      <c r="C1016" s="41"/>
    </row>
    <row r="1017" spans="1:3" x14ac:dyDescent="0.2">
      <c r="A1017" s="41"/>
      <c r="B1017" s="41"/>
      <c r="C1017" s="41"/>
    </row>
    <row r="1018" spans="1:3" x14ac:dyDescent="0.2">
      <c r="A1018" s="41"/>
      <c r="B1018" s="41"/>
      <c r="C1018" s="41"/>
    </row>
    <row r="1019" spans="1:3" x14ac:dyDescent="0.2">
      <c r="A1019" s="41"/>
      <c r="B1019" s="41"/>
      <c r="C1019" s="41"/>
    </row>
    <row r="1020" spans="1:3" x14ac:dyDescent="0.2">
      <c r="A1020" s="41"/>
      <c r="B1020" s="41"/>
      <c r="C1020" s="41"/>
    </row>
    <row r="1021" spans="1:3" x14ac:dyDescent="0.2">
      <c r="A1021" s="41"/>
      <c r="B1021" s="41"/>
      <c r="C1021" s="41"/>
    </row>
    <row r="1022" spans="1:3" x14ac:dyDescent="0.2">
      <c r="A1022" s="41"/>
      <c r="B1022" s="41"/>
      <c r="C1022" s="41"/>
    </row>
    <row r="1023" spans="1:3" x14ac:dyDescent="0.2">
      <c r="A1023" s="41"/>
      <c r="B1023" s="41"/>
      <c r="C1023" s="41"/>
    </row>
    <row r="1024" spans="1:3" x14ac:dyDescent="0.2">
      <c r="A1024" s="41"/>
      <c r="B1024" s="41"/>
      <c r="C1024" s="41"/>
    </row>
    <row r="1025" spans="1:3" x14ac:dyDescent="0.2">
      <c r="A1025" s="41"/>
      <c r="B1025" s="41"/>
      <c r="C1025" s="41"/>
    </row>
    <row r="1026" spans="1:3" x14ac:dyDescent="0.2">
      <c r="A1026" s="41"/>
      <c r="B1026" s="41"/>
      <c r="C1026" s="41"/>
    </row>
    <row r="1027" spans="1:3" x14ac:dyDescent="0.2">
      <c r="A1027" s="41"/>
      <c r="B1027" s="41"/>
      <c r="C1027" s="41"/>
    </row>
    <row r="1028" spans="1:3" x14ac:dyDescent="0.2">
      <c r="A1028" s="41"/>
      <c r="B1028" s="41"/>
      <c r="C1028" s="41"/>
    </row>
    <row r="1029" spans="1:3" x14ac:dyDescent="0.2">
      <c r="A1029" s="41"/>
      <c r="B1029" s="41"/>
      <c r="C1029" s="41"/>
    </row>
    <row r="1030" spans="1:3" x14ac:dyDescent="0.2">
      <c r="A1030" s="41"/>
      <c r="B1030" s="41"/>
      <c r="C1030" s="41"/>
    </row>
    <row r="1031" spans="1:3" x14ac:dyDescent="0.2">
      <c r="A1031" s="41"/>
      <c r="B1031" s="41"/>
      <c r="C1031" s="41"/>
    </row>
    <row r="1032" spans="1:3" x14ac:dyDescent="0.2">
      <c r="A1032" s="41"/>
      <c r="B1032" s="41"/>
      <c r="C1032" s="41"/>
    </row>
    <row r="1033" spans="1:3" x14ac:dyDescent="0.2">
      <c r="A1033" s="41"/>
      <c r="B1033" s="41"/>
      <c r="C1033" s="41"/>
    </row>
    <row r="1034" spans="1:3" x14ac:dyDescent="0.2">
      <c r="A1034" s="41"/>
      <c r="B1034" s="41"/>
      <c r="C1034" s="41"/>
    </row>
    <row r="1035" spans="1:3" x14ac:dyDescent="0.2">
      <c r="A1035" s="41"/>
      <c r="B1035" s="41"/>
      <c r="C1035" s="41"/>
    </row>
    <row r="1036" spans="1:3" x14ac:dyDescent="0.2">
      <c r="A1036" s="41"/>
      <c r="B1036" s="41"/>
      <c r="C1036" s="41"/>
    </row>
    <row r="1037" spans="1:3" x14ac:dyDescent="0.2">
      <c r="A1037" s="41"/>
      <c r="B1037" s="41"/>
      <c r="C1037" s="41"/>
    </row>
    <row r="1038" spans="1:3" x14ac:dyDescent="0.2">
      <c r="A1038" s="41"/>
      <c r="B1038" s="41"/>
      <c r="C1038" s="41"/>
    </row>
    <row r="1039" spans="1:3" x14ac:dyDescent="0.2">
      <c r="A1039" s="41"/>
      <c r="B1039" s="41"/>
      <c r="C1039" s="41"/>
    </row>
    <row r="1040" spans="1:3" x14ac:dyDescent="0.2">
      <c r="A1040" s="41"/>
      <c r="B1040" s="41"/>
      <c r="C1040" s="41"/>
    </row>
    <row r="1041" spans="1:3" x14ac:dyDescent="0.2">
      <c r="A1041" s="41"/>
      <c r="B1041" s="41"/>
      <c r="C1041" s="41"/>
    </row>
    <row r="1042" spans="1:3" x14ac:dyDescent="0.2">
      <c r="A1042" s="41"/>
      <c r="B1042" s="41"/>
      <c r="C1042" s="41"/>
    </row>
    <row r="1043" spans="1:3" x14ac:dyDescent="0.2">
      <c r="A1043" s="41"/>
      <c r="B1043" s="41"/>
      <c r="C1043" s="41"/>
    </row>
    <row r="1044" spans="1:3" x14ac:dyDescent="0.2">
      <c r="A1044" s="41"/>
      <c r="B1044" s="41"/>
      <c r="C1044" s="41"/>
    </row>
    <row r="1045" spans="1:3" x14ac:dyDescent="0.2">
      <c r="A1045" s="41"/>
      <c r="B1045" s="41"/>
      <c r="C1045" s="41"/>
    </row>
    <row r="1046" spans="1:3" x14ac:dyDescent="0.2">
      <c r="A1046" s="41"/>
      <c r="B1046" s="41"/>
      <c r="C1046" s="41"/>
    </row>
    <row r="1047" spans="1:3" x14ac:dyDescent="0.2">
      <c r="A1047" s="41"/>
      <c r="B1047" s="41"/>
      <c r="C1047" s="41"/>
    </row>
    <row r="1048" spans="1:3" x14ac:dyDescent="0.2">
      <c r="A1048" s="41"/>
      <c r="B1048" s="41"/>
      <c r="C1048" s="41"/>
    </row>
    <row r="1049" spans="1:3" x14ac:dyDescent="0.2">
      <c r="A1049" s="41"/>
      <c r="B1049" s="41"/>
      <c r="C1049" s="41"/>
    </row>
    <row r="1050" spans="1:3" x14ac:dyDescent="0.2">
      <c r="A1050" s="41"/>
      <c r="B1050" s="41"/>
      <c r="C1050" s="41"/>
    </row>
    <row r="1051" spans="1:3" x14ac:dyDescent="0.2">
      <c r="A1051" s="41"/>
      <c r="B1051" s="41"/>
      <c r="C1051" s="41"/>
    </row>
    <row r="1052" spans="1:3" x14ac:dyDescent="0.2">
      <c r="A1052" s="41"/>
      <c r="B1052" s="41"/>
      <c r="C1052" s="41"/>
    </row>
    <row r="1053" spans="1:3" x14ac:dyDescent="0.2">
      <c r="A1053" s="41"/>
      <c r="B1053" s="41"/>
      <c r="C1053" s="41"/>
    </row>
    <row r="1054" spans="1:3" x14ac:dyDescent="0.2">
      <c r="A1054" s="41"/>
      <c r="B1054" s="41"/>
      <c r="C1054" s="41"/>
    </row>
    <row r="1055" spans="1:3" x14ac:dyDescent="0.2">
      <c r="A1055" s="41"/>
      <c r="B1055" s="41"/>
      <c r="C1055" s="41"/>
    </row>
    <row r="1056" spans="1:3" x14ac:dyDescent="0.2">
      <c r="A1056" s="41"/>
      <c r="B1056" s="41"/>
      <c r="C1056" s="41"/>
    </row>
    <row r="1057" spans="1:3" x14ac:dyDescent="0.2">
      <c r="A1057" s="41"/>
      <c r="B1057" s="41"/>
      <c r="C1057" s="41"/>
    </row>
    <row r="1058" spans="1:3" x14ac:dyDescent="0.2">
      <c r="A1058" s="41"/>
      <c r="B1058" s="41"/>
      <c r="C1058" s="41"/>
    </row>
    <row r="1059" spans="1:3" x14ac:dyDescent="0.2">
      <c r="A1059" s="41"/>
      <c r="B1059" s="41"/>
      <c r="C1059" s="41"/>
    </row>
    <row r="1060" spans="1:3" x14ac:dyDescent="0.2">
      <c r="A1060" s="41"/>
      <c r="B1060" s="41"/>
      <c r="C1060" s="41"/>
    </row>
    <row r="1061" spans="1:3" x14ac:dyDescent="0.2">
      <c r="A1061" s="41"/>
      <c r="B1061" s="41"/>
      <c r="C1061" s="41"/>
    </row>
    <row r="1062" spans="1:3" x14ac:dyDescent="0.2">
      <c r="A1062" s="41"/>
      <c r="B1062" s="41"/>
      <c r="C1062" s="41"/>
    </row>
    <row r="1063" spans="1:3" x14ac:dyDescent="0.2">
      <c r="A1063" s="41"/>
      <c r="B1063" s="41"/>
      <c r="C1063" s="41"/>
    </row>
    <row r="1064" spans="1:3" x14ac:dyDescent="0.2">
      <c r="A1064" s="41"/>
      <c r="B1064" s="41"/>
      <c r="C1064" s="41"/>
    </row>
    <row r="1065" spans="1:3" x14ac:dyDescent="0.2">
      <c r="A1065" s="41"/>
      <c r="B1065" s="41"/>
      <c r="C1065" s="41"/>
    </row>
    <row r="1066" spans="1:3" x14ac:dyDescent="0.2">
      <c r="A1066" s="41"/>
      <c r="B1066" s="41"/>
      <c r="C1066" s="41"/>
    </row>
    <row r="1067" spans="1:3" x14ac:dyDescent="0.2">
      <c r="A1067" s="41"/>
      <c r="B1067" s="41"/>
      <c r="C1067" s="41"/>
    </row>
    <row r="1068" spans="1:3" x14ac:dyDescent="0.2">
      <c r="A1068" s="41"/>
      <c r="B1068" s="41"/>
      <c r="C1068" s="41"/>
    </row>
    <row r="1069" spans="1:3" x14ac:dyDescent="0.2">
      <c r="A1069" s="41"/>
      <c r="B1069" s="41"/>
      <c r="C1069" s="41"/>
    </row>
    <row r="1070" spans="1:3" x14ac:dyDescent="0.2">
      <c r="A1070" s="41"/>
      <c r="B1070" s="41"/>
      <c r="C1070" s="41"/>
    </row>
    <row r="1071" spans="1:3" x14ac:dyDescent="0.2">
      <c r="A1071" s="41"/>
      <c r="B1071" s="41"/>
      <c r="C1071" s="41"/>
    </row>
    <row r="1072" spans="1:3" x14ac:dyDescent="0.2">
      <c r="A1072" s="41"/>
      <c r="B1072" s="41"/>
      <c r="C1072" s="41"/>
    </row>
    <row r="1073" spans="1:3" x14ac:dyDescent="0.2">
      <c r="A1073" s="41"/>
      <c r="B1073" s="41"/>
      <c r="C1073" s="41"/>
    </row>
    <row r="1074" spans="1:3" x14ac:dyDescent="0.2">
      <c r="A1074" s="41"/>
      <c r="B1074" s="41"/>
      <c r="C1074" s="41"/>
    </row>
    <row r="1075" spans="1:3" x14ac:dyDescent="0.2">
      <c r="A1075" s="41"/>
      <c r="B1075" s="41"/>
      <c r="C1075" s="41"/>
    </row>
    <row r="1076" spans="1:3" x14ac:dyDescent="0.2">
      <c r="A1076" s="41"/>
      <c r="B1076" s="41"/>
      <c r="C1076" s="41"/>
    </row>
    <row r="1077" spans="1:3" x14ac:dyDescent="0.2">
      <c r="A1077" s="41"/>
      <c r="B1077" s="41"/>
      <c r="C1077" s="41"/>
    </row>
    <row r="1078" spans="1:3" x14ac:dyDescent="0.2">
      <c r="A1078" s="41"/>
      <c r="B1078" s="41"/>
      <c r="C1078" s="41"/>
    </row>
    <row r="1079" spans="1:3" x14ac:dyDescent="0.2">
      <c r="A1079" s="41"/>
      <c r="B1079" s="41"/>
      <c r="C1079" s="41"/>
    </row>
    <row r="1080" spans="1:3" x14ac:dyDescent="0.2">
      <c r="A1080" s="41"/>
      <c r="B1080" s="41"/>
      <c r="C1080" s="41"/>
    </row>
    <row r="1081" spans="1:3" x14ac:dyDescent="0.2">
      <c r="A1081" s="41"/>
      <c r="B1081" s="41"/>
      <c r="C1081" s="41"/>
    </row>
    <row r="1082" spans="1:3" x14ac:dyDescent="0.2">
      <c r="A1082" s="41"/>
      <c r="B1082" s="41"/>
      <c r="C1082" s="41"/>
    </row>
    <row r="1083" spans="1:3" x14ac:dyDescent="0.2">
      <c r="A1083" s="41"/>
      <c r="B1083" s="41"/>
      <c r="C1083" s="41"/>
    </row>
    <row r="1084" spans="1:3" x14ac:dyDescent="0.2">
      <c r="A1084" s="41"/>
      <c r="B1084" s="41"/>
      <c r="C1084" s="41"/>
    </row>
    <row r="1085" spans="1:3" x14ac:dyDescent="0.2">
      <c r="A1085" s="41"/>
      <c r="B1085" s="41"/>
      <c r="C1085" s="41"/>
    </row>
    <row r="1086" spans="1:3" x14ac:dyDescent="0.2">
      <c r="A1086" s="41"/>
      <c r="B1086" s="41"/>
      <c r="C1086" s="41"/>
    </row>
    <row r="1087" spans="1:3" x14ac:dyDescent="0.2">
      <c r="A1087" s="41"/>
      <c r="B1087" s="41"/>
      <c r="C1087" s="41"/>
    </row>
    <row r="1088" spans="1:3" x14ac:dyDescent="0.2">
      <c r="A1088" s="41"/>
      <c r="B1088" s="41"/>
      <c r="C1088" s="41"/>
    </row>
    <row r="1089" spans="1:3" x14ac:dyDescent="0.2">
      <c r="A1089" s="41"/>
      <c r="B1089" s="41"/>
      <c r="C1089" s="41"/>
    </row>
    <row r="1090" spans="1:3" x14ac:dyDescent="0.2">
      <c r="A1090" s="41"/>
      <c r="B1090" s="41"/>
      <c r="C1090" s="41"/>
    </row>
    <row r="1091" spans="1:3" x14ac:dyDescent="0.2">
      <c r="A1091" s="41"/>
      <c r="B1091" s="41"/>
      <c r="C1091" s="41"/>
    </row>
    <row r="1092" spans="1:3" x14ac:dyDescent="0.2">
      <c r="A1092" s="41"/>
      <c r="B1092" s="41"/>
      <c r="C1092" s="41"/>
    </row>
    <row r="1093" spans="1:3" x14ac:dyDescent="0.2">
      <c r="A1093" s="41"/>
      <c r="B1093" s="41"/>
      <c r="C1093" s="41"/>
    </row>
    <row r="1094" spans="1:3" x14ac:dyDescent="0.2">
      <c r="A1094" s="41"/>
      <c r="B1094" s="41"/>
      <c r="C1094" s="41"/>
    </row>
    <row r="1095" spans="1:3" x14ac:dyDescent="0.2">
      <c r="A1095" s="41"/>
      <c r="B1095" s="41"/>
      <c r="C1095" s="41"/>
    </row>
    <row r="1096" spans="1:3" x14ac:dyDescent="0.2">
      <c r="A1096" s="41"/>
      <c r="B1096" s="41"/>
      <c r="C1096" s="41"/>
    </row>
    <row r="1097" spans="1:3" x14ac:dyDescent="0.2">
      <c r="A1097" s="41"/>
      <c r="B1097" s="41"/>
      <c r="C1097" s="41"/>
    </row>
    <row r="1098" spans="1:3" x14ac:dyDescent="0.2">
      <c r="A1098" s="41"/>
      <c r="B1098" s="41"/>
      <c r="C1098" s="41"/>
    </row>
    <row r="1099" spans="1:3" x14ac:dyDescent="0.2">
      <c r="A1099" s="41"/>
      <c r="B1099" s="41"/>
      <c r="C1099" s="41"/>
    </row>
    <row r="1100" spans="1:3" x14ac:dyDescent="0.2">
      <c r="A1100" s="41"/>
      <c r="B1100" s="41"/>
      <c r="C1100" s="41"/>
    </row>
    <row r="1101" spans="1:3" x14ac:dyDescent="0.2">
      <c r="A1101" s="41"/>
      <c r="B1101" s="41"/>
      <c r="C1101" s="41"/>
    </row>
    <row r="1102" spans="1:3" x14ac:dyDescent="0.2">
      <c r="A1102" s="41"/>
      <c r="B1102" s="41"/>
      <c r="C1102" s="41"/>
    </row>
    <row r="1103" spans="1:3" x14ac:dyDescent="0.2">
      <c r="A1103" s="41"/>
      <c r="B1103" s="41"/>
      <c r="C1103" s="41"/>
    </row>
    <row r="1104" spans="1:3" x14ac:dyDescent="0.2">
      <c r="A1104" s="41"/>
      <c r="B1104" s="41"/>
      <c r="C1104" s="41"/>
    </row>
    <row r="1105" spans="1:3" x14ac:dyDescent="0.2">
      <c r="A1105" s="41"/>
      <c r="B1105" s="41"/>
      <c r="C1105" s="41"/>
    </row>
    <row r="1106" spans="1:3" x14ac:dyDescent="0.2">
      <c r="A1106" s="41"/>
      <c r="B1106" s="41"/>
      <c r="C1106" s="41"/>
    </row>
    <row r="1107" spans="1:3" x14ac:dyDescent="0.2">
      <c r="A1107" s="41"/>
      <c r="B1107" s="41"/>
      <c r="C1107" s="41"/>
    </row>
    <row r="1108" spans="1:3" x14ac:dyDescent="0.2">
      <c r="A1108" s="41"/>
      <c r="B1108" s="41"/>
      <c r="C1108" s="41"/>
    </row>
    <row r="1109" spans="1:3" x14ac:dyDescent="0.2">
      <c r="A1109" s="41"/>
      <c r="B1109" s="41"/>
      <c r="C1109" s="41"/>
    </row>
    <row r="1110" spans="1:3" x14ac:dyDescent="0.2">
      <c r="A1110" s="41"/>
      <c r="B1110" s="41"/>
      <c r="C1110" s="41"/>
    </row>
    <row r="1111" spans="1:3" x14ac:dyDescent="0.2">
      <c r="A1111" s="41"/>
      <c r="B1111" s="41"/>
      <c r="C1111" s="41"/>
    </row>
    <row r="1112" spans="1:3" x14ac:dyDescent="0.2">
      <c r="A1112" s="41"/>
      <c r="B1112" s="41"/>
      <c r="C1112" s="41"/>
    </row>
    <row r="1113" spans="1:3" x14ac:dyDescent="0.2">
      <c r="A1113" s="41"/>
      <c r="B1113" s="41"/>
      <c r="C1113" s="41"/>
    </row>
    <row r="1114" spans="1:3" x14ac:dyDescent="0.2">
      <c r="A1114" s="41"/>
      <c r="B1114" s="41"/>
      <c r="C1114" s="41"/>
    </row>
    <row r="1115" spans="1:3" x14ac:dyDescent="0.2">
      <c r="A1115" s="41"/>
      <c r="B1115" s="41"/>
      <c r="C1115" s="41"/>
    </row>
    <row r="1116" spans="1:3" x14ac:dyDescent="0.2">
      <c r="A1116" s="41"/>
      <c r="B1116" s="41"/>
      <c r="C1116" s="41"/>
    </row>
    <row r="1117" spans="1:3" x14ac:dyDescent="0.2">
      <c r="A1117" s="41"/>
      <c r="B1117" s="41"/>
      <c r="C1117" s="41"/>
    </row>
    <row r="1118" spans="1:3" x14ac:dyDescent="0.2">
      <c r="A1118" s="41"/>
      <c r="B1118" s="41"/>
      <c r="C1118" s="41"/>
    </row>
    <row r="1119" spans="1:3" x14ac:dyDescent="0.2">
      <c r="A1119" s="41"/>
      <c r="B1119" s="41"/>
      <c r="C1119" s="41"/>
    </row>
    <row r="1120" spans="1:3" x14ac:dyDescent="0.2">
      <c r="A1120" s="41"/>
      <c r="B1120" s="41"/>
      <c r="C1120" s="41"/>
    </row>
    <row r="1121" spans="1:3" x14ac:dyDescent="0.2">
      <c r="A1121" s="41"/>
      <c r="B1121" s="41"/>
      <c r="C1121" s="41"/>
    </row>
    <row r="1122" spans="1:3" x14ac:dyDescent="0.2">
      <c r="A1122" s="41"/>
      <c r="B1122" s="41"/>
      <c r="C1122" s="41"/>
    </row>
    <row r="1123" spans="1:3" x14ac:dyDescent="0.2">
      <c r="A1123" s="41"/>
      <c r="B1123" s="41"/>
      <c r="C1123" s="41"/>
    </row>
    <row r="1124" spans="1:3" x14ac:dyDescent="0.2">
      <c r="A1124" s="41"/>
      <c r="B1124" s="41"/>
      <c r="C1124" s="41"/>
    </row>
    <row r="1125" spans="1:3" x14ac:dyDescent="0.2">
      <c r="A1125" s="41"/>
      <c r="B1125" s="41"/>
      <c r="C1125" s="41"/>
    </row>
    <row r="1126" spans="1:3" x14ac:dyDescent="0.2">
      <c r="A1126" s="41"/>
      <c r="B1126" s="41"/>
      <c r="C1126" s="41"/>
    </row>
    <row r="1127" spans="1:3" x14ac:dyDescent="0.2">
      <c r="A1127" s="41"/>
      <c r="B1127" s="41"/>
      <c r="C1127" s="41"/>
    </row>
    <row r="1128" spans="1:3" x14ac:dyDescent="0.2">
      <c r="A1128" s="41"/>
      <c r="B1128" s="41"/>
      <c r="C1128" s="41"/>
    </row>
    <row r="1129" spans="1:3" x14ac:dyDescent="0.2">
      <c r="A1129" s="41"/>
      <c r="B1129" s="41"/>
      <c r="C1129" s="41"/>
    </row>
    <row r="1130" spans="1:3" x14ac:dyDescent="0.2">
      <c r="A1130" s="41"/>
      <c r="B1130" s="41"/>
      <c r="C1130" s="41"/>
    </row>
    <row r="1131" spans="1:3" x14ac:dyDescent="0.2">
      <c r="A1131" s="41"/>
      <c r="B1131" s="41"/>
      <c r="C1131" s="41"/>
    </row>
    <row r="1132" spans="1:3" x14ac:dyDescent="0.2">
      <c r="A1132" s="41"/>
      <c r="B1132" s="41"/>
      <c r="C1132" s="41"/>
    </row>
    <row r="1133" spans="1:3" x14ac:dyDescent="0.2">
      <c r="A1133" s="41"/>
      <c r="B1133" s="41"/>
      <c r="C1133" s="41"/>
    </row>
    <row r="1134" spans="1:3" x14ac:dyDescent="0.2">
      <c r="A1134" s="41"/>
      <c r="B1134" s="41"/>
      <c r="C1134" s="41"/>
    </row>
    <row r="1135" spans="1:3" x14ac:dyDescent="0.2">
      <c r="A1135" s="41"/>
      <c r="B1135" s="41"/>
      <c r="C1135" s="41"/>
    </row>
    <row r="1136" spans="1:3" x14ac:dyDescent="0.2">
      <c r="A1136" s="41"/>
      <c r="B1136" s="41"/>
      <c r="C1136" s="41"/>
    </row>
    <row r="1137" spans="1:3" x14ac:dyDescent="0.2">
      <c r="A1137" s="41"/>
      <c r="B1137" s="41"/>
      <c r="C1137" s="41"/>
    </row>
    <row r="1138" spans="1:3" x14ac:dyDescent="0.2">
      <c r="A1138" s="41"/>
      <c r="B1138" s="41"/>
      <c r="C1138" s="41"/>
    </row>
    <row r="1139" spans="1:3" x14ac:dyDescent="0.2">
      <c r="A1139" s="41"/>
      <c r="B1139" s="41"/>
      <c r="C1139" s="41"/>
    </row>
    <row r="1140" spans="1:3" x14ac:dyDescent="0.2">
      <c r="A1140" s="41"/>
      <c r="B1140" s="41"/>
      <c r="C1140" s="41"/>
    </row>
    <row r="1141" spans="1:3" x14ac:dyDescent="0.2">
      <c r="A1141" s="41"/>
      <c r="B1141" s="41"/>
      <c r="C1141" s="41"/>
    </row>
    <row r="1142" spans="1:3" x14ac:dyDescent="0.2">
      <c r="A1142" s="41"/>
      <c r="B1142" s="41"/>
      <c r="C1142" s="41"/>
    </row>
    <row r="1143" spans="1:3" x14ac:dyDescent="0.2">
      <c r="A1143" s="41"/>
      <c r="B1143" s="41"/>
      <c r="C1143" s="41"/>
    </row>
    <row r="1144" spans="1:3" x14ac:dyDescent="0.2">
      <c r="A1144" s="41"/>
      <c r="B1144" s="41"/>
      <c r="C1144" s="41"/>
    </row>
    <row r="1145" spans="1:3" x14ac:dyDescent="0.2">
      <c r="A1145" s="41"/>
      <c r="B1145" s="41"/>
      <c r="C1145" s="41"/>
    </row>
    <row r="1146" spans="1:3" x14ac:dyDescent="0.2">
      <c r="A1146" s="41"/>
      <c r="B1146" s="41"/>
      <c r="C1146" s="41"/>
    </row>
    <row r="1147" spans="1:3" x14ac:dyDescent="0.2">
      <c r="A1147" s="41"/>
      <c r="B1147" s="41"/>
      <c r="C1147" s="41"/>
    </row>
    <row r="1148" spans="1:3" x14ac:dyDescent="0.2">
      <c r="A1148" s="41"/>
      <c r="B1148" s="41"/>
      <c r="C1148" s="41"/>
    </row>
    <row r="1149" spans="1:3" x14ac:dyDescent="0.2">
      <c r="A1149" s="41"/>
      <c r="B1149" s="41"/>
      <c r="C1149" s="41"/>
    </row>
    <row r="1150" spans="1:3" x14ac:dyDescent="0.2">
      <c r="A1150" s="41"/>
      <c r="B1150" s="41"/>
      <c r="C1150" s="41"/>
    </row>
    <row r="1151" spans="1:3" x14ac:dyDescent="0.2">
      <c r="A1151" s="41"/>
      <c r="B1151" s="41"/>
      <c r="C1151" s="41"/>
    </row>
    <row r="1152" spans="1:3" x14ac:dyDescent="0.2">
      <c r="A1152" s="41"/>
      <c r="B1152" s="41"/>
      <c r="C1152" s="41"/>
    </row>
    <row r="1153" spans="1:3" x14ac:dyDescent="0.2">
      <c r="A1153" s="41"/>
      <c r="B1153" s="41"/>
      <c r="C1153" s="41"/>
    </row>
    <row r="1154" spans="1:3" x14ac:dyDescent="0.2">
      <c r="A1154" s="41"/>
      <c r="B1154" s="41"/>
      <c r="C1154" s="41"/>
    </row>
    <row r="1155" spans="1:3" x14ac:dyDescent="0.2">
      <c r="A1155" s="41"/>
      <c r="B1155" s="41"/>
      <c r="C1155" s="41"/>
    </row>
    <row r="1156" spans="1:3" x14ac:dyDescent="0.2">
      <c r="A1156" s="41"/>
      <c r="B1156" s="41"/>
      <c r="C1156" s="41"/>
    </row>
    <row r="1157" spans="1:3" x14ac:dyDescent="0.2">
      <c r="A1157" s="41"/>
      <c r="B1157" s="41"/>
      <c r="C1157" s="41"/>
    </row>
    <row r="1158" spans="1:3" x14ac:dyDescent="0.2">
      <c r="A1158" s="41"/>
      <c r="B1158" s="41"/>
      <c r="C1158" s="41"/>
    </row>
    <row r="1159" spans="1:3" x14ac:dyDescent="0.2">
      <c r="A1159" s="41"/>
      <c r="B1159" s="41"/>
      <c r="C1159" s="41"/>
    </row>
    <row r="1160" spans="1:3" x14ac:dyDescent="0.2">
      <c r="A1160" s="41"/>
      <c r="B1160" s="41"/>
      <c r="C1160" s="41"/>
    </row>
    <row r="1161" spans="1:3" x14ac:dyDescent="0.2">
      <c r="A1161" s="41"/>
      <c r="B1161" s="41"/>
      <c r="C1161" s="41"/>
    </row>
    <row r="1162" spans="1:3" x14ac:dyDescent="0.2">
      <c r="A1162" s="41"/>
      <c r="B1162" s="41"/>
      <c r="C1162" s="41"/>
    </row>
    <row r="1163" spans="1:3" x14ac:dyDescent="0.2">
      <c r="A1163" s="41"/>
      <c r="B1163" s="41"/>
      <c r="C1163" s="41"/>
    </row>
    <row r="1164" spans="1:3" x14ac:dyDescent="0.2">
      <c r="A1164" s="41"/>
      <c r="B1164" s="41"/>
      <c r="C1164" s="41"/>
    </row>
    <row r="1165" spans="1:3" x14ac:dyDescent="0.2">
      <c r="A1165" s="41"/>
      <c r="B1165" s="41"/>
      <c r="C1165" s="41"/>
    </row>
    <row r="1166" spans="1:3" x14ac:dyDescent="0.2">
      <c r="A1166" s="41"/>
      <c r="B1166" s="41"/>
      <c r="C1166" s="41"/>
    </row>
    <row r="1167" spans="1:3" x14ac:dyDescent="0.2">
      <c r="A1167" s="41"/>
      <c r="B1167" s="41"/>
      <c r="C1167" s="41"/>
    </row>
    <row r="1168" spans="1:3" x14ac:dyDescent="0.2">
      <c r="A1168" s="41"/>
      <c r="B1168" s="41"/>
      <c r="C1168" s="41"/>
    </row>
    <row r="1169" spans="1:3" x14ac:dyDescent="0.2">
      <c r="A1169" s="41"/>
      <c r="B1169" s="41"/>
      <c r="C1169" s="41"/>
    </row>
    <row r="1170" spans="1:3" x14ac:dyDescent="0.2">
      <c r="A1170" s="41"/>
      <c r="B1170" s="41"/>
      <c r="C1170" s="41"/>
    </row>
    <row r="1171" spans="1:3" x14ac:dyDescent="0.2">
      <c r="A1171" s="41"/>
      <c r="B1171" s="41"/>
      <c r="C1171" s="41"/>
    </row>
    <row r="1172" spans="1:3" x14ac:dyDescent="0.2">
      <c r="A1172" s="41"/>
      <c r="B1172" s="41"/>
      <c r="C1172" s="41"/>
    </row>
    <row r="1173" spans="1:3" x14ac:dyDescent="0.2">
      <c r="A1173" s="41"/>
      <c r="B1173" s="41"/>
      <c r="C1173" s="41"/>
    </row>
    <row r="1174" spans="1:3" x14ac:dyDescent="0.2">
      <c r="A1174" s="41"/>
      <c r="B1174" s="41"/>
      <c r="C1174" s="41"/>
    </row>
    <row r="1175" spans="1:3" x14ac:dyDescent="0.2">
      <c r="A1175" s="41"/>
      <c r="B1175" s="41"/>
      <c r="C1175" s="41"/>
    </row>
    <row r="1176" spans="1:3" x14ac:dyDescent="0.2">
      <c r="A1176" s="41"/>
      <c r="B1176" s="41"/>
      <c r="C1176" s="41"/>
    </row>
    <row r="1177" spans="1:3" x14ac:dyDescent="0.2">
      <c r="A1177" s="41"/>
      <c r="B1177" s="41"/>
      <c r="C1177" s="41"/>
    </row>
    <row r="1178" spans="1:3" x14ac:dyDescent="0.2">
      <c r="A1178" s="41"/>
      <c r="B1178" s="41"/>
      <c r="C1178" s="41"/>
    </row>
    <row r="1179" spans="1:3" x14ac:dyDescent="0.2">
      <c r="A1179" s="41"/>
      <c r="B1179" s="41"/>
      <c r="C1179" s="41"/>
    </row>
    <row r="1180" spans="1:3" x14ac:dyDescent="0.2">
      <c r="A1180" s="41"/>
      <c r="B1180" s="41"/>
      <c r="C1180" s="41"/>
    </row>
    <row r="1181" spans="1:3" x14ac:dyDescent="0.2">
      <c r="A1181" s="41"/>
      <c r="B1181" s="41"/>
      <c r="C1181" s="41"/>
    </row>
    <row r="1182" spans="1:3" x14ac:dyDescent="0.2">
      <c r="A1182" s="41"/>
      <c r="B1182" s="41"/>
      <c r="C1182" s="41"/>
    </row>
    <row r="1183" spans="1:3" x14ac:dyDescent="0.2">
      <c r="A1183" s="41"/>
      <c r="B1183" s="41"/>
      <c r="C1183" s="41"/>
    </row>
    <row r="1184" spans="1:3" x14ac:dyDescent="0.2">
      <c r="A1184" s="41"/>
      <c r="B1184" s="41"/>
      <c r="C1184" s="41"/>
    </row>
    <row r="1185" spans="1:3" x14ac:dyDescent="0.2">
      <c r="A1185" s="41"/>
      <c r="B1185" s="41"/>
      <c r="C1185" s="41"/>
    </row>
    <row r="1186" spans="1:3" x14ac:dyDescent="0.2">
      <c r="A1186" s="41"/>
      <c r="B1186" s="41"/>
      <c r="C1186" s="41"/>
    </row>
    <row r="1187" spans="1:3" x14ac:dyDescent="0.2">
      <c r="A1187" s="41"/>
      <c r="B1187" s="41"/>
      <c r="C1187" s="41"/>
    </row>
    <row r="1188" spans="1:3" x14ac:dyDescent="0.2">
      <c r="A1188" s="41"/>
      <c r="B1188" s="41"/>
      <c r="C1188" s="41"/>
    </row>
    <row r="1189" spans="1:3" x14ac:dyDescent="0.2">
      <c r="A1189" s="41"/>
      <c r="B1189" s="41"/>
      <c r="C1189" s="41"/>
    </row>
    <row r="1190" spans="1:3" x14ac:dyDescent="0.2">
      <c r="A1190" s="41"/>
      <c r="B1190" s="41"/>
      <c r="C1190" s="41"/>
    </row>
    <row r="1191" spans="1:3" x14ac:dyDescent="0.2">
      <c r="A1191" s="41"/>
      <c r="B1191" s="41"/>
      <c r="C1191" s="41"/>
    </row>
    <row r="1192" spans="1:3" x14ac:dyDescent="0.2">
      <c r="A1192" s="41"/>
      <c r="B1192" s="41"/>
      <c r="C1192" s="41"/>
    </row>
    <row r="1193" spans="1:3" x14ac:dyDescent="0.2">
      <c r="A1193" s="41"/>
      <c r="B1193" s="41"/>
      <c r="C1193" s="41"/>
    </row>
    <row r="1194" spans="1:3" x14ac:dyDescent="0.2">
      <c r="A1194" s="41"/>
      <c r="B1194" s="41"/>
      <c r="C1194" s="41"/>
    </row>
    <row r="1195" spans="1:3" x14ac:dyDescent="0.2">
      <c r="A1195" s="41"/>
      <c r="B1195" s="41"/>
      <c r="C1195" s="41"/>
    </row>
    <row r="1196" spans="1:3" x14ac:dyDescent="0.2">
      <c r="A1196" s="41"/>
      <c r="B1196" s="41"/>
      <c r="C1196" s="41"/>
    </row>
    <row r="1197" spans="1:3" x14ac:dyDescent="0.2">
      <c r="A1197" s="41"/>
      <c r="B1197" s="41"/>
      <c r="C1197" s="41"/>
    </row>
    <row r="1198" spans="1:3" x14ac:dyDescent="0.2">
      <c r="A1198" s="41"/>
      <c r="B1198" s="41"/>
      <c r="C1198" s="41"/>
    </row>
    <row r="1199" spans="1:3" x14ac:dyDescent="0.2">
      <c r="A1199" s="41"/>
      <c r="B1199" s="41"/>
      <c r="C1199" s="41"/>
    </row>
    <row r="1200" spans="1:3" x14ac:dyDescent="0.2">
      <c r="A1200" s="41"/>
      <c r="B1200" s="41"/>
      <c r="C1200" s="41"/>
    </row>
    <row r="1201" spans="1:3" x14ac:dyDescent="0.2">
      <c r="A1201" s="41"/>
      <c r="B1201" s="41"/>
      <c r="C1201" s="41"/>
    </row>
    <row r="1202" spans="1:3" x14ac:dyDescent="0.2">
      <c r="A1202" s="41"/>
      <c r="B1202" s="41"/>
      <c r="C1202" s="41"/>
    </row>
    <row r="1203" spans="1:3" x14ac:dyDescent="0.2">
      <c r="A1203" s="41"/>
      <c r="B1203" s="41"/>
      <c r="C1203" s="41"/>
    </row>
    <row r="1204" spans="1:3" x14ac:dyDescent="0.2">
      <c r="A1204" s="41"/>
      <c r="B1204" s="41"/>
      <c r="C1204" s="41"/>
    </row>
    <row r="1205" spans="1:3" x14ac:dyDescent="0.2">
      <c r="A1205" s="41"/>
      <c r="B1205" s="41"/>
      <c r="C1205" s="41"/>
    </row>
    <row r="1206" spans="1:3" x14ac:dyDescent="0.2">
      <c r="A1206" s="41"/>
      <c r="B1206" s="41"/>
      <c r="C1206" s="41"/>
    </row>
    <row r="1207" spans="1:3" x14ac:dyDescent="0.2">
      <c r="A1207" s="41"/>
      <c r="B1207" s="41"/>
      <c r="C1207" s="41"/>
    </row>
    <row r="1208" spans="1:3" x14ac:dyDescent="0.2">
      <c r="A1208" s="41"/>
      <c r="B1208" s="41"/>
      <c r="C1208" s="41"/>
    </row>
    <row r="1209" spans="1:3" x14ac:dyDescent="0.2">
      <c r="A1209" s="41"/>
      <c r="B1209" s="41"/>
      <c r="C1209" s="41"/>
    </row>
    <row r="1210" spans="1:3" x14ac:dyDescent="0.2">
      <c r="A1210" s="41"/>
      <c r="B1210" s="41"/>
      <c r="C1210" s="41"/>
    </row>
    <row r="1211" spans="1:3" x14ac:dyDescent="0.2">
      <c r="A1211" s="41"/>
      <c r="B1211" s="41"/>
      <c r="C1211" s="41"/>
    </row>
    <row r="1212" spans="1:3" x14ac:dyDescent="0.2">
      <c r="A1212" s="41"/>
      <c r="B1212" s="41"/>
      <c r="C1212" s="41"/>
    </row>
    <row r="1213" spans="1:3" x14ac:dyDescent="0.2">
      <c r="A1213" s="41"/>
      <c r="B1213" s="41"/>
      <c r="C1213" s="41"/>
    </row>
    <row r="1214" spans="1:3" x14ac:dyDescent="0.2">
      <c r="A1214" s="41"/>
      <c r="B1214" s="41"/>
      <c r="C1214" s="41"/>
    </row>
    <row r="1215" spans="1:3" x14ac:dyDescent="0.2">
      <c r="A1215" s="41"/>
      <c r="B1215" s="41"/>
      <c r="C1215" s="41"/>
    </row>
    <row r="1216" spans="1:3" x14ac:dyDescent="0.2">
      <c r="A1216" s="41"/>
      <c r="B1216" s="41"/>
      <c r="C1216" s="41"/>
    </row>
    <row r="1217" spans="1:3" x14ac:dyDescent="0.2">
      <c r="A1217" s="41"/>
      <c r="B1217" s="41"/>
      <c r="C1217" s="41"/>
    </row>
    <row r="1218" spans="1:3" x14ac:dyDescent="0.2">
      <c r="A1218" s="41"/>
      <c r="B1218" s="41"/>
      <c r="C1218" s="41"/>
    </row>
    <row r="1219" spans="1:3" x14ac:dyDescent="0.2">
      <c r="A1219" s="41"/>
      <c r="B1219" s="41"/>
      <c r="C1219" s="41"/>
    </row>
    <row r="1220" spans="1:3" x14ac:dyDescent="0.2">
      <c r="A1220" s="41"/>
      <c r="B1220" s="41"/>
      <c r="C1220" s="41"/>
    </row>
    <row r="1221" spans="1:3" x14ac:dyDescent="0.2">
      <c r="A1221" s="41"/>
      <c r="B1221" s="41"/>
      <c r="C1221" s="41"/>
    </row>
    <row r="1222" spans="1:3" x14ac:dyDescent="0.2">
      <c r="A1222" s="41"/>
      <c r="B1222" s="41"/>
      <c r="C1222" s="41"/>
    </row>
    <row r="1223" spans="1:3" x14ac:dyDescent="0.2">
      <c r="A1223" s="41"/>
      <c r="B1223" s="41"/>
      <c r="C1223" s="41"/>
    </row>
    <row r="1224" spans="1:3" x14ac:dyDescent="0.2">
      <c r="A1224" s="41"/>
      <c r="B1224" s="41"/>
      <c r="C1224" s="41"/>
    </row>
    <row r="1225" spans="1:3" x14ac:dyDescent="0.2">
      <c r="A1225" s="41"/>
      <c r="B1225" s="41"/>
      <c r="C1225" s="41"/>
    </row>
    <row r="1226" spans="1:3" x14ac:dyDescent="0.2">
      <c r="A1226" s="41"/>
      <c r="B1226" s="41"/>
      <c r="C1226" s="41"/>
    </row>
    <row r="1227" spans="1:3" x14ac:dyDescent="0.2">
      <c r="A1227" s="41"/>
      <c r="B1227" s="41"/>
      <c r="C1227" s="41"/>
    </row>
    <row r="1228" spans="1:3" x14ac:dyDescent="0.2">
      <c r="A1228" s="41"/>
      <c r="B1228" s="41"/>
      <c r="C1228" s="41"/>
    </row>
    <row r="1229" spans="1:3" x14ac:dyDescent="0.2">
      <c r="A1229" s="41"/>
      <c r="B1229" s="41"/>
      <c r="C1229" s="41"/>
    </row>
    <row r="1230" spans="1:3" x14ac:dyDescent="0.2">
      <c r="A1230" s="41"/>
      <c r="B1230" s="41"/>
      <c r="C1230" s="41"/>
    </row>
    <row r="1231" spans="1:3" x14ac:dyDescent="0.2">
      <c r="A1231" s="41"/>
      <c r="B1231" s="41"/>
      <c r="C1231" s="41"/>
    </row>
    <row r="1232" spans="1:3" x14ac:dyDescent="0.2">
      <c r="A1232" s="41"/>
      <c r="B1232" s="41"/>
      <c r="C1232" s="41"/>
    </row>
    <row r="1233" spans="1:3" x14ac:dyDescent="0.2">
      <c r="A1233" s="41"/>
      <c r="B1233" s="41"/>
      <c r="C1233" s="41"/>
    </row>
    <row r="1234" spans="1:3" x14ac:dyDescent="0.2">
      <c r="A1234" s="41"/>
      <c r="B1234" s="41"/>
      <c r="C1234" s="41"/>
    </row>
    <row r="1235" spans="1:3" x14ac:dyDescent="0.2">
      <c r="A1235" s="41"/>
      <c r="B1235" s="41"/>
      <c r="C1235" s="41"/>
    </row>
    <row r="1236" spans="1:3" x14ac:dyDescent="0.2">
      <c r="A1236" s="41"/>
      <c r="B1236" s="41"/>
      <c r="C1236" s="41"/>
    </row>
    <row r="1237" spans="1:3" x14ac:dyDescent="0.2">
      <c r="A1237" s="41"/>
      <c r="B1237" s="41"/>
      <c r="C1237" s="41"/>
    </row>
    <row r="1238" spans="1:3" x14ac:dyDescent="0.2">
      <c r="A1238" s="41"/>
      <c r="B1238" s="41"/>
      <c r="C1238" s="41"/>
    </row>
    <row r="1239" spans="1:3" x14ac:dyDescent="0.2">
      <c r="A1239" s="41"/>
      <c r="B1239" s="41"/>
      <c r="C1239" s="41"/>
    </row>
    <row r="1240" spans="1:3" x14ac:dyDescent="0.2">
      <c r="A1240" s="41"/>
      <c r="B1240" s="41"/>
      <c r="C1240" s="41"/>
    </row>
    <row r="1241" spans="1:3" x14ac:dyDescent="0.2">
      <c r="A1241" s="41"/>
      <c r="B1241" s="41"/>
      <c r="C1241" s="41"/>
    </row>
    <row r="1242" spans="1:3" x14ac:dyDescent="0.2">
      <c r="A1242" s="41"/>
      <c r="B1242" s="41"/>
      <c r="C1242" s="41"/>
    </row>
    <row r="1243" spans="1:3" x14ac:dyDescent="0.2">
      <c r="A1243" s="41"/>
      <c r="B1243" s="41"/>
      <c r="C1243" s="41"/>
    </row>
    <row r="1244" spans="1:3" x14ac:dyDescent="0.2">
      <c r="A1244" s="41"/>
      <c r="B1244" s="41"/>
      <c r="C1244" s="41"/>
    </row>
    <row r="1245" spans="1:3" x14ac:dyDescent="0.2">
      <c r="A1245" s="41"/>
      <c r="B1245" s="41"/>
      <c r="C1245" s="41"/>
    </row>
    <row r="1246" spans="1:3" x14ac:dyDescent="0.2">
      <c r="A1246" s="41"/>
      <c r="B1246" s="41"/>
      <c r="C1246" s="41"/>
    </row>
    <row r="1247" spans="1:3" x14ac:dyDescent="0.2">
      <c r="A1247" s="41"/>
      <c r="B1247" s="41"/>
      <c r="C1247" s="41"/>
    </row>
    <row r="1248" spans="1:3" x14ac:dyDescent="0.2">
      <c r="A1248" s="41"/>
      <c r="B1248" s="41"/>
      <c r="C1248" s="41"/>
    </row>
    <row r="1249" spans="1:3" x14ac:dyDescent="0.2">
      <c r="A1249" s="41"/>
      <c r="B1249" s="41"/>
      <c r="C1249" s="41"/>
    </row>
    <row r="1250" spans="1:3" x14ac:dyDescent="0.2">
      <c r="A1250" s="41"/>
      <c r="B1250" s="41"/>
      <c r="C1250" s="41"/>
    </row>
    <row r="1251" spans="1:3" x14ac:dyDescent="0.2">
      <c r="A1251" s="41"/>
      <c r="B1251" s="41"/>
      <c r="C1251" s="41"/>
    </row>
    <row r="1252" spans="1:3" x14ac:dyDescent="0.2">
      <c r="A1252" s="41"/>
      <c r="B1252" s="41"/>
      <c r="C1252" s="41"/>
    </row>
    <row r="1253" spans="1:3" x14ac:dyDescent="0.2">
      <c r="A1253" s="41"/>
      <c r="B1253" s="41"/>
      <c r="C1253" s="41"/>
    </row>
    <row r="1254" spans="1:3" x14ac:dyDescent="0.2">
      <c r="A1254" s="41"/>
      <c r="B1254" s="41"/>
      <c r="C1254" s="41"/>
    </row>
    <row r="1255" spans="1:3" x14ac:dyDescent="0.2">
      <c r="A1255" s="41"/>
      <c r="B1255" s="41"/>
      <c r="C1255" s="41"/>
    </row>
    <row r="1256" spans="1:3" x14ac:dyDescent="0.2">
      <c r="A1256" s="41"/>
      <c r="B1256" s="41"/>
      <c r="C1256" s="41"/>
    </row>
    <row r="1257" spans="1:3" x14ac:dyDescent="0.2">
      <c r="A1257" s="41"/>
      <c r="B1257" s="41"/>
      <c r="C1257" s="41"/>
    </row>
    <row r="1258" spans="1:3" x14ac:dyDescent="0.2">
      <c r="A1258" s="41"/>
      <c r="B1258" s="41"/>
      <c r="C1258" s="41"/>
    </row>
    <row r="1259" spans="1:3" x14ac:dyDescent="0.2">
      <c r="A1259" s="41"/>
      <c r="B1259" s="41"/>
      <c r="C1259" s="41"/>
    </row>
    <row r="1260" spans="1:3" x14ac:dyDescent="0.2">
      <c r="A1260" s="41"/>
      <c r="B1260" s="41"/>
      <c r="C1260" s="41"/>
    </row>
    <row r="1261" spans="1:3" x14ac:dyDescent="0.2">
      <c r="A1261" s="41"/>
      <c r="B1261" s="41"/>
      <c r="C1261" s="41"/>
    </row>
    <row r="1262" spans="1:3" x14ac:dyDescent="0.2">
      <c r="A1262" s="41"/>
      <c r="B1262" s="41"/>
      <c r="C1262" s="41"/>
    </row>
    <row r="1263" spans="1:3" x14ac:dyDescent="0.2">
      <c r="A1263" s="41"/>
      <c r="B1263" s="41"/>
      <c r="C1263" s="41"/>
    </row>
    <row r="1264" spans="1:3" x14ac:dyDescent="0.2">
      <c r="A1264" s="41"/>
      <c r="B1264" s="41"/>
      <c r="C1264" s="41"/>
    </row>
    <row r="1265" spans="1:3" x14ac:dyDescent="0.2">
      <c r="A1265" s="41"/>
      <c r="B1265" s="41"/>
      <c r="C1265" s="41"/>
    </row>
    <row r="1266" spans="1:3" x14ac:dyDescent="0.2">
      <c r="A1266" s="41"/>
      <c r="B1266" s="41"/>
      <c r="C1266" s="41"/>
    </row>
    <row r="1267" spans="1:3" x14ac:dyDescent="0.2">
      <c r="A1267" s="41"/>
      <c r="B1267" s="41"/>
      <c r="C1267" s="41"/>
    </row>
    <row r="1268" spans="1:3" x14ac:dyDescent="0.2">
      <c r="A1268" s="41"/>
      <c r="B1268" s="41"/>
      <c r="C1268" s="41"/>
    </row>
    <row r="1269" spans="1:3" x14ac:dyDescent="0.2">
      <c r="A1269" s="41"/>
      <c r="B1269" s="41"/>
      <c r="C1269" s="41"/>
    </row>
    <row r="1270" spans="1:3" x14ac:dyDescent="0.2">
      <c r="A1270" s="41"/>
      <c r="B1270" s="41"/>
      <c r="C1270" s="41"/>
    </row>
    <row r="1271" spans="1:3" x14ac:dyDescent="0.2">
      <c r="A1271" s="41"/>
      <c r="B1271" s="41"/>
      <c r="C1271" s="41"/>
    </row>
    <row r="1272" spans="1:3" x14ac:dyDescent="0.2">
      <c r="A1272" s="41"/>
      <c r="B1272" s="41"/>
      <c r="C1272" s="41"/>
    </row>
    <row r="1273" spans="1:3" x14ac:dyDescent="0.2">
      <c r="A1273" s="41"/>
      <c r="B1273" s="41"/>
      <c r="C1273" s="41"/>
    </row>
    <row r="1274" spans="1:3" x14ac:dyDescent="0.2">
      <c r="A1274" s="41"/>
      <c r="B1274" s="41"/>
      <c r="C1274" s="41"/>
    </row>
    <row r="1275" spans="1:3" x14ac:dyDescent="0.2">
      <c r="A1275" s="41"/>
      <c r="B1275" s="41"/>
      <c r="C1275" s="41"/>
    </row>
    <row r="1276" spans="1:3" x14ac:dyDescent="0.2">
      <c r="A1276" s="41"/>
      <c r="B1276" s="41"/>
      <c r="C1276" s="41"/>
    </row>
    <row r="1277" spans="1:3" x14ac:dyDescent="0.2">
      <c r="A1277" s="41"/>
      <c r="B1277" s="41"/>
      <c r="C1277" s="41"/>
    </row>
    <row r="1278" spans="1:3" x14ac:dyDescent="0.2">
      <c r="A1278" s="41"/>
      <c r="B1278" s="41"/>
      <c r="C1278" s="41"/>
    </row>
    <row r="1279" spans="1:3" x14ac:dyDescent="0.2">
      <c r="A1279" s="41"/>
      <c r="B1279" s="41"/>
      <c r="C1279" s="41"/>
    </row>
    <row r="1280" spans="1:3" x14ac:dyDescent="0.2">
      <c r="A1280" s="41"/>
      <c r="B1280" s="41"/>
      <c r="C1280" s="41"/>
    </row>
    <row r="1281" spans="1:3" x14ac:dyDescent="0.2">
      <c r="A1281" s="41"/>
      <c r="B1281" s="41"/>
      <c r="C1281" s="41"/>
    </row>
    <row r="1282" spans="1:3" x14ac:dyDescent="0.2">
      <c r="A1282" s="41"/>
      <c r="B1282" s="41"/>
      <c r="C1282" s="41"/>
    </row>
    <row r="1283" spans="1:3" x14ac:dyDescent="0.2">
      <c r="A1283" s="41"/>
      <c r="B1283" s="41"/>
      <c r="C1283" s="41"/>
    </row>
    <row r="1284" spans="1:3" x14ac:dyDescent="0.2">
      <c r="A1284" s="41"/>
      <c r="B1284" s="41"/>
      <c r="C1284" s="41"/>
    </row>
    <row r="1285" spans="1:3" x14ac:dyDescent="0.2">
      <c r="A1285" s="41"/>
      <c r="B1285" s="41"/>
      <c r="C1285" s="41"/>
    </row>
    <row r="1286" spans="1:3" x14ac:dyDescent="0.2">
      <c r="A1286" s="41"/>
      <c r="B1286" s="41"/>
      <c r="C1286" s="41"/>
    </row>
    <row r="1287" spans="1:3" x14ac:dyDescent="0.2">
      <c r="A1287" s="41"/>
      <c r="B1287" s="41"/>
      <c r="C1287" s="41"/>
    </row>
    <row r="1288" spans="1:3" x14ac:dyDescent="0.2">
      <c r="A1288" s="41"/>
      <c r="B1288" s="41"/>
      <c r="C1288" s="41"/>
    </row>
    <row r="1289" spans="1:3" x14ac:dyDescent="0.2">
      <c r="A1289" s="41"/>
      <c r="B1289" s="41"/>
      <c r="C1289" s="41"/>
    </row>
    <row r="1290" spans="1:3" x14ac:dyDescent="0.2">
      <c r="A1290" s="41"/>
      <c r="B1290" s="41"/>
      <c r="C1290" s="41"/>
    </row>
    <row r="1291" spans="1:3" x14ac:dyDescent="0.2">
      <c r="A1291" s="41"/>
      <c r="B1291" s="41"/>
      <c r="C1291" s="41"/>
    </row>
    <row r="1292" spans="1:3" x14ac:dyDescent="0.2">
      <c r="A1292" s="41"/>
      <c r="B1292" s="41"/>
      <c r="C1292" s="41"/>
    </row>
    <row r="1293" spans="1:3" x14ac:dyDescent="0.2">
      <c r="A1293" s="41"/>
      <c r="B1293" s="41"/>
      <c r="C1293" s="41"/>
    </row>
    <row r="1294" spans="1:3" x14ac:dyDescent="0.2">
      <c r="A1294" s="41"/>
      <c r="B1294" s="41"/>
      <c r="C1294" s="41"/>
    </row>
    <row r="1295" spans="1:3" x14ac:dyDescent="0.2">
      <c r="A1295" s="41"/>
      <c r="B1295" s="41"/>
      <c r="C1295" s="41"/>
    </row>
    <row r="1296" spans="1:3" x14ac:dyDescent="0.2">
      <c r="A1296" s="41"/>
      <c r="B1296" s="41"/>
      <c r="C1296" s="41"/>
    </row>
    <row r="1297" spans="1:3" x14ac:dyDescent="0.2">
      <c r="A1297" s="41"/>
      <c r="B1297" s="41"/>
      <c r="C1297" s="41"/>
    </row>
    <row r="1298" spans="1:3" x14ac:dyDescent="0.2">
      <c r="A1298" s="41"/>
      <c r="B1298" s="41"/>
      <c r="C1298" s="41"/>
    </row>
    <row r="1299" spans="1:3" x14ac:dyDescent="0.2">
      <c r="A1299" s="41"/>
      <c r="B1299" s="41"/>
      <c r="C1299" s="41"/>
    </row>
    <row r="1300" spans="1:3" x14ac:dyDescent="0.2">
      <c r="A1300" s="41"/>
      <c r="B1300" s="41"/>
      <c r="C1300" s="41"/>
    </row>
    <row r="1301" spans="1:3" x14ac:dyDescent="0.2">
      <c r="A1301" s="41"/>
      <c r="B1301" s="41"/>
      <c r="C1301" s="41"/>
    </row>
    <row r="1302" spans="1:3" x14ac:dyDescent="0.2">
      <c r="A1302" s="41"/>
      <c r="B1302" s="41"/>
      <c r="C1302" s="41"/>
    </row>
    <row r="1303" spans="1:3" x14ac:dyDescent="0.2">
      <c r="A1303" s="41"/>
      <c r="B1303" s="41"/>
      <c r="C1303" s="41"/>
    </row>
    <row r="1304" spans="1:3" x14ac:dyDescent="0.2">
      <c r="A1304" s="41"/>
      <c r="B1304" s="41"/>
      <c r="C1304" s="41"/>
    </row>
    <row r="1305" spans="1:3" x14ac:dyDescent="0.2">
      <c r="A1305" s="41"/>
      <c r="B1305" s="41"/>
      <c r="C1305" s="41"/>
    </row>
    <row r="1306" spans="1:3" x14ac:dyDescent="0.2">
      <c r="A1306" s="41"/>
      <c r="B1306" s="41"/>
      <c r="C1306" s="41"/>
    </row>
    <row r="1307" spans="1:3" x14ac:dyDescent="0.2">
      <c r="A1307" s="41"/>
      <c r="B1307" s="41"/>
      <c r="C1307" s="41"/>
    </row>
    <row r="1308" spans="1:3" x14ac:dyDescent="0.2">
      <c r="A1308" s="41"/>
      <c r="B1308" s="41"/>
      <c r="C1308" s="41"/>
    </row>
    <row r="1309" spans="1:3" x14ac:dyDescent="0.2">
      <c r="A1309" s="41"/>
      <c r="B1309" s="41"/>
      <c r="C1309" s="41"/>
    </row>
    <row r="1310" spans="1:3" x14ac:dyDescent="0.2">
      <c r="A1310" s="41"/>
      <c r="B1310" s="41"/>
      <c r="C1310" s="41"/>
    </row>
    <row r="1311" spans="1:3" x14ac:dyDescent="0.2">
      <c r="A1311" s="41"/>
      <c r="B1311" s="41"/>
      <c r="C1311" s="41"/>
    </row>
    <row r="1312" spans="1:3" x14ac:dyDescent="0.2">
      <c r="A1312" s="41"/>
      <c r="B1312" s="41"/>
      <c r="C1312" s="41"/>
    </row>
    <row r="1313" spans="1:3" x14ac:dyDescent="0.2">
      <c r="A1313" s="41"/>
      <c r="B1313" s="41"/>
      <c r="C1313" s="41"/>
    </row>
    <row r="1314" spans="1:3" x14ac:dyDescent="0.2">
      <c r="A1314" s="41"/>
      <c r="B1314" s="41"/>
      <c r="C1314" s="41"/>
    </row>
    <row r="1315" spans="1:3" x14ac:dyDescent="0.2">
      <c r="A1315" s="41"/>
      <c r="B1315" s="41"/>
      <c r="C1315" s="41"/>
    </row>
    <row r="1316" spans="1:3" x14ac:dyDescent="0.2">
      <c r="A1316" s="41"/>
      <c r="B1316" s="41"/>
      <c r="C1316" s="41"/>
    </row>
    <row r="1317" spans="1:3" x14ac:dyDescent="0.2">
      <c r="A1317" s="41"/>
      <c r="B1317" s="41"/>
      <c r="C1317" s="41"/>
    </row>
    <row r="1318" spans="1:3" x14ac:dyDescent="0.2">
      <c r="A1318" s="41"/>
      <c r="B1318" s="41"/>
      <c r="C1318" s="41"/>
    </row>
    <row r="1319" spans="1:3" x14ac:dyDescent="0.2">
      <c r="A1319" s="41"/>
      <c r="B1319" s="41"/>
      <c r="C1319" s="41"/>
    </row>
    <row r="1320" spans="1:3" x14ac:dyDescent="0.2">
      <c r="A1320" s="41"/>
      <c r="B1320" s="41"/>
      <c r="C1320" s="41"/>
    </row>
    <row r="1321" spans="1:3" x14ac:dyDescent="0.2">
      <c r="A1321" s="41"/>
      <c r="B1321" s="41"/>
      <c r="C1321" s="41"/>
    </row>
    <row r="1322" spans="1:3" x14ac:dyDescent="0.2">
      <c r="A1322" s="41"/>
      <c r="B1322" s="41"/>
      <c r="C1322" s="41"/>
    </row>
    <row r="1323" spans="1:3" x14ac:dyDescent="0.2">
      <c r="A1323" s="41"/>
      <c r="B1323" s="41"/>
      <c r="C1323" s="41"/>
    </row>
    <row r="1324" spans="1:3" x14ac:dyDescent="0.2">
      <c r="A1324" s="41"/>
      <c r="B1324" s="41"/>
      <c r="C1324" s="41"/>
    </row>
    <row r="1325" spans="1:3" x14ac:dyDescent="0.2">
      <c r="A1325" s="41"/>
      <c r="B1325" s="41"/>
      <c r="C1325" s="41"/>
    </row>
    <row r="1326" spans="1:3" x14ac:dyDescent="0.2">
      <c r="A1326" s="41"/>
      <c r="B1326" s="41"/>
      <c r="C1326" s="41"/>
    </row>
    <row r="1327" spans="1:3" x14ac:dyDescent="0.2">
      <c r="A1327" s="41"/>
      <c r="B1327" s="41"/>
      <c r="C1327" s="41"/>
    </row>
    <row r="1328" spans="1:3" x14ac:dyDescent="0.2">
      <c r="A1328" s="41"/>
      <c r="B1328" s="41"/>
      <c r="C1328" s="41"/>
    </row>
    <row r="1329" spans="1:3" x14ac:dyDescent="0.2">
      <c r="A1329" s="41"/>
      <c r="B1329" s="41"/>
      <c r="C1329" s="41"/>
    </row>
    <row r="1330" spans="1:3" x14ac:dyDescent="0.2">
      <c r="A1330" s="41"/>
      <c r="B1330" s="41"/>
      <c r="C1330" s="41"/>
    </row>
    <row r="1331" spans="1:3" x14ac:dyDescent="0.2">
      <c r="A1331" s="41"/>
      <c r="B1331" s="41"/>
      <c r="C1331" s="41"/>
    </row>
    <row r="1332" spans="1:3" x14ac:dyDescent="0.2">
      <c r="A1332" s="41"/>
      <c r="B1332" s="41"/>
      <c r="C1332" s="41"/>
    </row>
    <row r="1333" spans="1:3" x14ac:dyDescent="0.2">
      <c r="A1333" s="41"/>
      <c r="B1333" s="41"/>
      <c r="C1333" s="41"/>
    </row>
    <row r="1334" spans="1:3" x14ac:dyDescent="0.2">
      <c r="A1334" s="41"/>
      <c r="B1334" s="41"/>
      <c r="C1334" s="41"/>
    </row>
    <row r="1335" spans="1:3" x14ac:dyDescent="0.2">
      <c r="A1335" s="41"/>
      <c r="B1335" s="41"/>
      <c r="C1335" s="41"/>
    </row>
    <row r="1336" spans="1:3" x14ac:dyDescent="0.2">
      <c r="A1336" s="41"/>
      <c r="B1336" s="41"/>
      <c r="C1336" s="41"/>
    </row>
    <row r="1337" spans="1:3" x14ac:dyDescent="0.2">
      <c r="A1337" s="41"/>
      <c r="B1337" s="41"/>
      <c r="C1337" s="41"/>
    </row>
    <row r="1338" spans="1:3" x14ac:dyDescent="0.2">
      <c r="A1338" s="41"/>
      <c r="B1338" s="41"/>
      <c r="C1338" s="41"/>
    </row>
    <row r="1339" spans="1:3" x14ac:dyDescent="0.2">
      <c r="A1339" s="41"/>
      <c r="B1339" s="41"/>
      <c r="C1339" s="41"/>
    </row>
    <row r="1340" spans="1:3" x14ac:dyDescent="0.2">
      <c r="A1340" s="41"/>
      <c r="B1340" s="41"/>
      <c r="C1340" s="41"/>
    </row>
    <row r="1341" spans="1:3" x14ac:dyDescent="0.2">
      <c r="A1341" s="41"/>
      <c r="B1341" s="41"/>
      <c r="C1341" s="41"/>
    </row>
    <row r="1342" spans="1:3" x14ac:dyDescent="0.2">
      <c r="A1342" s="41"/>
      <c r="B1342" s="41"/>
      <c r="C1342" s="41"/>
    </row>
    <row r="1343" spans="1:3" x14ac:dyDescent="0.2">
      <c r="A1343" s="41"/>
      <c r="B1343" s="41"/>
      <c r="C1343" s="41"/>
    </row>
    <row r="1344" spans="1:3" x14ac:dyDescent="0.2">
      <c r="A1344" s="41"/>
      <c r="B1344" s="41"/>
      <c r="C1344" s="41"/>
    </row>
    <row r="1345" spans="1:3" x14ac:dyDescent="0.2">
      <c r="A1345" s="41"/>
      <c r="B1345" s="41"/>
      <c r="C1345" s="41"/>
    </row>
  </sheetData>
  <pageMargins left="0.7" right="0.7" top="0.75" bottom="0.75" header="0.3" footer="0.3"/>
  <pageSetup paperSize="9" orientation="portrait" horizontalDpi="1200" verticalDpi="1200" r:id="rId1"/>
  <ignoredErrors>
    <ignoredError sqref="B602:B1345 B1682:B1048576"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361"/>
  <sheetViews>
    <sheetView zoomScaleNormal="100" workbookViewId="0"/>
  </sheetViews>
  <sheetFormatPr defaultColWidth="9.140625" defaultRowHeight="15" x14ac:dyDescent="0.2"/>
  <cols>
    <col min="1" max="1" width="16.140625" style="39" bestFit="1" customWidth="1"/>
    <col min="2" max="2" width="13.42578125" style="39" bestFit="1" customWidth="1"/>
    <col min="3" max="3" width="27.28515625" style="39" bestFit="1" customWidth="1"/>
    <col min="4" max="16384" width="9.140625" style="39"/>
  </cols>
  <sheetData>
    <row r="1" spans="1:3" x14ac:dyDescent="0.2">
      <c r="A1" s="15" t="s">
        <v>0</v>
      </c>
      <c r="B1" s="15" t="s">
        <v>1</v>
      </c>
      <c r="C1" s="15" t="s">
        <v>102</v>
      </c>
    </row>
    <row r="2" spans="1:3" x14ac:dyDescent="0.2">
      <c r="A2" s="15" t="s">
        <v>14</v>
      </c>
      <c r="B2" s="15" t="s">
        <v>59</v>
      </c>
      <c r="C2" s="15">
        <v>4</v>
      </c>
    </row>
    <row r="3" spans="1:3" x14ac:dyDescent="0.2">
      <c r="A3" s="15" t="s">
        <v>14</v>
      </c>
      <c r="B3" s="15" t="s">
        <v>60</v>
      </c>
      <c r="C3" s="15">
        <v>11</v>
      </c>
    </row>
    <row r="4" spans="1:3" x14ac:dyDescent="0.2">
      <c r="A4" s="15" t="s">
        <v>14</v>
      </c>
      <c r="B4" s="15" t="s">
        <v>61</v>
      </c>
      <c r="C4" s="15">
        <v>8</v>
      </c>
    </row>
    <row r="5" spans="1:3" x14ac:dyDescent="0.2">
      <c r="A5" s="15" t="s">
        <v>14</v>
      </c>
      <c r="B5" s="15" t="s">
        <v>62</v>
      </c>
      <c r="C5" s="15">
        <v>12</v>
      </c>
    </row>
    <row r="6" spans="1:3" x14ac:dyDescent="0.2">
      <c r="A6" s="15" t="s">
        <v>14</v>
      </c>
      <c r="B6" s="15" t="s">
        <v>63</v>
      </c>
      <c r="C6" s="15">
        <v>10</v>
      </c>
    </row>
    <row r="7" spans="1:3" x14ac:dyDescent="0.2">
      <c r="A7" s="15" t="s">
        <v>14</v>
      </c>
      <c r="B7" s="15" t="s">
        <v>64</v>
      </c>
      <c r="C7" s="15">
        <v>7</v>
      </c>
    </row>
    <row r="8" spans="1:3" x14ac:dyDescent="0.2">
      <c r="A8" s="15" t="s">
        <v>14</v>
      </c>
      <c r="B8" s="15" t="s">
        <v>65</v>
      </c>
      <c r="C8" s="15">
        <v>10</v>
      </c>
    </row>
    <row r="9" spans="1:3" x14ac:dyDescent="0.2">
      <c r="A9" s="15" t="s">
        <v>14</v>
      </c>
      <c r="B9" s="15" t="s">
        <v>66</v>
      </c>
      <c r="C9" s="15">
        <v>7</v>
      </c>
    </row>
    <row r="10" spans="1:3" x14ac:dyDescent="0.2">
      <c r="A10" s="15" t="s">
        <v>14</v>
      </c>
      <c r="B10" s="15" t="s">
        <v>67</v>
      </c>
      <c r="C10" s="15">
        <v>6</v>
      </c>
    </row>
    <row r="11" spans="1:3" x14ac:dyDescent="0.2">
      <c r="A11" s="15" t="s">
        <v>14</v>
      </c>
      <c r="B11" s="15" t="s">
        <v>68</v>
      </c>
      <c r="C11" s="15">
        <v>11</v>
      </c>
    </row>
    <row r="12" spans="1:3" x14ac:dyDescent="0.2">
      <c r="A12" s="15" t="s">
        <v>14</v>
      </c>
      <c r="B12" s="15" t="s">
        <v>69</v>
      </c>
      <c r="C12" s="15">
        <v>13</v>
      </c>
    </row>
    <row r="13" spans="1:3" x14ac:dyDescent="0.2">
      <c r="A13" s="15" t="s">
        <v>14</v>
      </c>
      <c r="B13" s="15" t="s">
        <v>70</v>
      </c>
      <c r="C13" s="15">
        <v>8</v>
      </c>
    </row>
    <row r="14" spans="1:3" x14ac:dyDescent="0.2">
      <c r="A14" s="15" t="s">
        <v>14</v>
      </c>
      <c r="B14" s="15" t="s">
        <v>71</v>
      </c>
      <c r="C14" s="15">
        <v>7</v>
      </c>
    </row>
    <row r="15" spans="1:3" x14ac:dyDescent="0.2">
      <c r="A15" s="15" t="s">
        <v>14</v>
      </c>
      <c r="B15" s="15" t="s">
        <v>72</v>
      </c>
      <c r="C15" s="15">
        <v>5</v>
      </c>
    </row>
    <row r="16" spans="1:3" x14ac:dyDescent="0.2">
      <c r="A16" s="15" t="s">
        <v>14</v>
      </c>
      <c r="B16" s="15" t="s">
        <v>73</v>
      </c>
      <c r="C16" s="15">
        <v>8</v>
      </c>
    </row>
    <row r="17" spans="1:3" x14ac:dyDescent="0.2">
      <c r="A17" s="15" t="s">
        <v>14</v>
      </c>
      <c r="B17" s="15" t="s">
        <v>74</v>
      </c>
      <c r="C17" s="15">
        <v>13</v>
      </c>
    </row>
    <row r="18" spans="1:3" x14ac:dyDescent="0.2">
      <c r="A18" s="15" t="s">
        <v>14</v>
      </c>
      <c r="B18" s="15" t="s">
        <v>75</v>
      </c>
      <c r="C18" s="15">
        <v>5</v>
      </c>
    </row>
    <row r="19" spans="1:3" x14ac:dyDescent="0.2">
      <c r="A19" s="15" t="s">
        <v>14</v>
      </c>
      <c r="B19" s="15" t="s">
        <v>76</v>
      </c>
      <c r="C19" s="15">
        <v>9</v>
      </c>
    </row>
    <row r="20" spans="1:3" x14ac:dyDescent="0.2">
      <c r="A20" s="15" t="s">
        <v>14</v>
      </c>
      <c r="B20" s="15" t="s">
        <v>77</v>
      </c>
      <c r="C20" s="15">
        <v>7</v>
      </c>
    </row>
    <row r="21" spans="1:3" x14ac:dyDescent="0.2">
      <c r="A21" s="15" t="s">
        <v>14</v>
      </c>
      <c r="B21" s="15" t="s">
        <v>78</v>
      </c>
      <c r="C21" s="15">
        <v>7</v>
      </c>
    </row>
    <row r="22" spans="1:3" x14ac:dyDescent="0.2">
      <c r="A22" s="15" t="s">
        <v>14</v>
      </c>
      <c r="B22" s="15" t="s">
        <v>79</v>
      </c>
      <c r="C22" s="15">
        <v>9</v>
      </c>
    </row>
    <row r="23" spans="1:3" x14ac:dyDescent="0.2">
      <c r="A23" s="15" t="s">
        <v>14</v>
      </c>
      <c r="B23" s="15" t="s">
        <v>80</v>
      </c>
      <c r="C23" s="15">
        <v>11</v>
      </c>
    </row>
    <row r="24" spans="1:3" x14ac:dyDescent="0.2">
      <c r="A24" s="15" t="s">
        <v>14</v>
      </c>
      <c r="B24" s="15" t="s">
        <v>81</v>
      </c>
      <c r="C24" s="15">
        <v>9</v>
      </c>
    </row>
    <row r="25" spans="1:3" x14ac:dyDescent="0.2">
      <c r="A25" s="15" t="s">
        <v>14</v>
      </c>
      <c r="B25" s="15" t="s">
        <v>82</v>
      </c>
      <c r="C25" s="15">
        <v>14</v>
      </c>
    </row>
    <row r="26" spans="1:3" x14ac:dyDescent="0.2">
      <c r="A26" s="15" t="s">
        <v>15</v>
      </c>
      <c r="B26" s="15" t="s">
        <v>59</v>
      </c>
      <c r="C26" s="15">
        <v>20</v>
      </c>
    </row>
    <row r="27" spans="1:3" x14ac:dyDescent="0.2">
      <c r="A27" s="15" t="s">
        <v>15</v>
      </c>
      <c r="B27" s="15" t="s">
        <v>60</v>
      </c>
      <c r="C27" s="15">
        <v>7</v>
      </c>
    </row>
    <row r="28" spans="1:3" x14ac:dyDescent="0.2">
      <c r="A28" s="15" t="s">
        <v>15</v>
      </c>
      <c r="B28" s="15" t="s">
        <v>61</v>
      </c>
      <c r="C28" s="15">
        <v>4</v>
      </c>
    </row>
    <row r="29" spans="1:3" x14ac:dyDescent="0.2">
      <c r="A29" s="15" t="s">
        <v>15</v>
      </c>
      <c r="B29" s="15" t="s">
        <v>62</v>
      </c>
      <c r="C29" s="15">
        <v>3</v>
      </c>
    </row>
    <row r="30" spans="1:3" x14ac:dyDescent="0.2">
      <c r="A30" s="15" t="s">
        <v>15</v>
      </c>
      <c r="B30" s="15" t="s">
        <v>63</v>
      </c>
      <c r="C30" s="15">
        <v>3</v>
      </c>
    </row>
    <row r="31" spans="1:3" x14ac:dyDescent="0.2">
      <c r="A31" s="15" t="s">
        <v>15</v>
      </c>
      <c r="B31" s="15" t="s">
        <v>64</v>
      </c>
      <c r="C31" s="15">
        <v>8</v>
      </c>
    </row>
    <row r="32" spans="1:3" x14ac:dyDescent="0.2">
      <c r="A32" s="15" t="s">
        <v>15</v>
      </c>
      <c r="B32" s="15" t="s">
        <v>65</v>
      </c>
      <c r="C32" s="15">
        <v>7</v>
      </c>
    </row>
    <row r="33" spans="1:3" x14ac:dyDescent="0.2">
      <c r="A33" s="15" t="s">
        <v>15</v>
      </c>
      <c r="B33" s="15" t="s">
        <v>66</v>
      </c>
      <c r="C33" s="15">
        <v>8</v>
      </c>
    </row>
    <row r="34" spans="1:3" x14ac:dyDescent="0.2">
      <c r="A34" s="15" t="s">
        <v>15</v>
      </c>
      <c r="B34" s="15" t="s">
        <v>67</v>
      </c>
      <c r="C34" s="15">
        <v>15</v>
      </c>
    </row>
    <row r="35" spans="1:3" x14ac:dyDescent="0.2">
      <c r="A35" s="15" t="s">
        <v>15</v>
      </c>
      <c r="B35" s="15" t="s">
        <v>68</v>
      </c>
      <c r="C35" s="15">
        <v>5</v>
      </c>
    </row>
    <row r="36" spans="1:3" x14ac:dyDescent="0.2">
      <c r="A36" s="15" t="s">
        <v>15</v>
      </c>
      <c r="B36" s="15" t="s">
        <v>69</v>
      </c>
      <c r="C36" s="15">
        <v>7</v>
      </c>
    </row>
    <row r="37" spans="1:3" x14ac:dyDescent="0.2">
      <c r="A37" s="15" t="s">
        <v>15</v>
      </c>
      <c r="B37" s="15" t="s">
        <v>70</v>
      </c>
      <c r="C37" s="15">
        <v>5</v>
      </c>
    </row>
    <row r="38" spans="1:3" x14ac:dyDescent="0.2">
      <c r="A38" s="15" t="s">
        <v>15</v>
      </c>
      <c r="B38" s="15" t="s">
        <v>71</v>
      </c>
      <c r="C38" s="15">
        <v>16</v>
      </c>
    </row>
    <row r="39" spans="1:3" x14ac:dyDescent="0.2">
      <c r="A39" s="15" t="s">
        <v>15</v>
      </c>
      <c r="B39" s="15" t="s">
        <v>72</v>
      </c>
      <c r="C39" s="15">
        <v>5</v>
      </c>
    </row>
    <row r="40" spans="1:3" x14ac:dyDescent="0.2">
      <c r="A40" s="15" t="s">
        <v>15</v>
      </c>
      <c r="B40" s="15" t="s">
        <v>73</v>
      </c>
      <c r="C40" s="15">
        <v>3</v>
      </c>
    </row>
    <row r="41" spans="1:3" x14ac:dyDescent="0.2">
      <c r="A41" s="15" t="s">
        <v>15</v>
      </c>
      <c r="B41" s="15" t="s">
        <v>74</v>
      </c>
      <c r="C41" s="15">
        <v>13</v>
      </c>
    </row>
    <row r="42" spans="1:3" x14ac:dyDescent="0.2">
      <c r="A42" s="15" t="s">
        <v>15</v>
      </c>
      <c r="B42" s="15" t="s">
        <v>75</v>
      </c>
      <c r="C42" s="15">
        <v>8</v>
      </c>
    </row>
    <row r="43" spans="1:3" x14ac:dyDescent="0.2">
      <c r="A43" s="15" t="s">
        <v>15</v>
      </c>
      <c r="B43" s="15" t="s">
        <v>76</v>
      </c>
      <c r="C43" s="15">
        <v>7</v>
      </c>
    </row>
    <row r="44" spans="1:3" x14ac:dyDescent="0.2">
      <c r="A44" s="15" t="s">
        <v>15</v>
      </c>
      <c r="B44" s="15" t="s">
        <v>77</v>
      </c>
      <c r="C44" s="15">
        <v>5</v>
      </c>
    </row>
    <row r="45" spans="1:3" x14ac:dyDescent="0.2">
      <c r="A45" s="15" t="s">
        <v>15</v>
      </c>
      <c r="B45" s="15" t="s">
        <v>78</v>
      </c>
      <c r="C45" s="15">
        <v>8</v>
      </c>
    </row>
    <row r="46" spans="1:3" x14ac:dyDescent="0.2">
      <c r="A46" s="15" t="s">
        <v>15</v>
      </c>
      <c r="B46" s="15" t="s">
        <v>79</v>
      </c>
      <c r="C46" s="15">
        <v>3</v>
      </c>
    </row>
    <row r="47" spans="1:3" x14ac:dyDescent="0.2">
      <c r="A47" s="15" t="s">
        <v>15</v>
      </c>
      <c r="B47" s="15" t="s">
        <v>80</v>
      </c>
      <c r="C47" s="15">
        <v>9</v>
      </c>
    </row>
    <row r="48" spans="1:3" x14ac:dyDescent="0.2">
      <c r="A48" s="15" t="s">
        <v>15</v>
      </c>
      <c r="B48" s="15" t="s">
        <v>81</v>
      </c>
      <c r="C48" s="15">
        <v>11</v>
      </c>
    </row>
    <row r="49" spans="1:3" x14ac:dyDescent="0.2">
      <c r="A49" s="15" t="s">
        <v>15</v>
      </c>
      <c r="B49" s="15" t="s">
        <v>82</v>
      </c>
      <c r="C49" s="15">
        <v>7</v>
      </c>
    </row>
    <row r="50" spans="1:3" x14ac:dyDescent="0.2">
      <c r="A50" s="15" t="s">
        <v>16</v>
      </c>
      <c r="B50" s="15" t="s">
        <v>59</v>
      </c>
      <c r="C50" s="15">
        <v>4</v>
      </c>
    </row>
    <row r="51" spans="1:3" x14ac:dyDescent="0.2">
      <c r="A51" s="15" t="s">
        <v>16</v>
      </c>
      <c r="B51" s="15" t="s">
        <v>60</v>
      </c>
      <c r="C51" s="15">
        <v>15</v>
      </c>
    </row>
    <row r="52" spans="1:3" x14ac:dyDescent="0.2">
      <c r="A52" s="15" t="s">
        <v>16</v>
      </c>
      <c r="B52" s="15" t="s">
        <v>61</v>
      </c>
      <c r="C52" s="15">
        <v>10</v>
      </c>
    </row>
    <row r="53" spans="1:3" x14ac:dyDescent="0.2">
      <c r="A53" s="15" t="s">
        <v>16</v>
      </c>
      <c r="B53" s="15" t="s">
        <v>62</v>
      </c>
      <c r="C53" s="15">
        <v>5</v>
      </c>
    </row>
    <row r="54" spans="1:3" x14ac:dyDescent="0.2">
      <c r="A54" s="15" t="s">
        <v>16</v>
      </c>
      <c r="B54" s="15" t="s">
        <v>63</v>
      </c>
      <c r="C54" s="15">
        <v>8</v>
      </c>
    </row>
    <row r="55" spans="1:3" x14ac:dyDescent="0.2">
      <c r="A55" s="15" t="s">
        <v>16</v>
      </c>
      <c r="B55" s="15" t="s">
        <v>64</v>
      </c>
      <c r="C55" s="15">
        <v>1</v>
      </c>
    </row>
    <row r="56" spans="1:3" x14ac:dyDescent="0.2">
      <c r="A56" s="15" t="s">
        <v>16</v>
      </c>
      <c r="B56" s="15" t="s">
        <v>65</v>
      </c>
      <c r="C56" s="15">
        <v>8</v>
      </c>
    </row>
    <row r="57" spans="1:3" x14ac:dyDescent="0.2">
      <c r="A57" s="15" t="s">
        <v>16</v>
      </c>
      <c r="B57" s="15" t="s">
        <v>66</v>
      </c>
      <c r="C57" s="15">
        <v>9</v>
      </c>
    </row>
    <row r="58" spans="1:3" x14ac:dyDescent="0.2">
      <c r="A58" s="15" t="s">
        <v>16</v>
      </c>
      <c r="B58" s="15" t="s">
        <v>67</v>
      </c>
      <c r="C58" s="15">
        <v>10</v>
      </c>
    </row>
    <row r="59" spans="1:3" x14ac:dyDescent="0.2">
      <c r="A59" s="15" t="s">
        <v>16</v>
      </c>
      <c r="B59" s="15" t="s">
        <v>68</v>
      </c>
      <c r="C59" s="15">
        <v>6</v>
      </c>
    </row>
    <row r="60" spans="1:3" x14ac:dyDescent="0.2">
      <c r="A60" s="15" t="s">
        <v>16</v>
      </c>
      <c r="B60" s="15" t="s">
        <v>69</v>
      </c>
      <c r="C60" s="15">
        <v>7</v>
      </c>
    </row>
    <row r="61" spans="1:3" x14ac:dyDescent="0.2">
      <c r="A61" s="15" t="s">
        <v>16</v>
      </c>
      <c r="B61" s="15" t="s">
        <v>70</v>
      </c>
      <c r="C61" s="15">
        <v>10</v>
      </c>
    </row>
    <row r="62" spans="1:3" x14ac:dyDescent="0.2">
      <c r="A62" s="15" t="s">
        <v>16</v>
      </c>
      <c r="B62" s="15" t="s">
        <v>71</v>
      </c>
      <c r="C62" s="15">
        <v>8</v>
      </c>
    </row>
    <row r="63" spans="1:3" x14ac:dyDescent="0.2">
      <c r="A63" s="15" t="s">
        <v>16</v>
      </c>
      <c r="B63" s="15" t="s">
        <v>72</v>
      </c>
      <c r="C63" s="15">
        <v>5</v>
      </c>
    </row>
    <row r="64" spans="1:3" x14ac:dyDescent="0.2">
      <c r="A64" s="15" t="s">
        <v>16</v>
      </c>
      <c r="B64" s="15" t="s">
        <v>73</v>
      </c>
      <c r="C64" s="15">
        <v>11</v>
      </c>
    </row>
    <row r="65" spans="1:3" x14ac:dyDescent="0.2">
      <c r="A65" s="15" t="s">
        <v>16</v>
      </c>
      <c r="B65" s="15" t="s">
        <v>74</v>
      </c>
      <c r="C65" s="15">
        <v>10</v>
      </c>
    </row>
    <row r="66" spans="1:3" x14ac:dyDescent="0.2">
      <c r="A66" s="15" t="s">
        <v>16</v>
      </c>
      <c r="B66" s="15" t="s">
        <v>75</v>
      </c>
      <c r="C66" s="15">
        <v>8</v>
      </c>
    </row>
    <row r="67" spans="1:3" x14ac:dyDescent="0.2">
      <c r="A67" s="15" t="s">
        <v>16</v>
      </c>
      <c r="B67" s="15" t="s">
        <v>76</v>
      </c>
      <c r="C67" s="15">
        <v>6</v>
      </c>
    </row>
    <row r="68" spans="1:3" x14ac:dyDescent="0.2">
      <c r="A68" s="15" t="s">
        <v>16</v>
      </c>
      <c r="B68" s="15" t="s">
        <v>77</v>
      </c>
      <c r="C68" s="15">
        <v>4</v>
      </c>
    </row>
    <row r="69" spans="1:3" x14ac:dyDescent="0.2">
      <c r="A69" s="15" t="s">
        <v>16</v>
      </c>
      <c r="B69" s="15" t="s">
        <v>78</v>
      </c>
      <c r="C69" s="15">
        <v>6</v>
      </c>
    </row>
    <row r="70" spans="1:3" x14ac:dyDescent="0.2">
      <c r="A70" s="15" t="s">
        <v>16</v>
      </c>
      <c r="B70" s="15" t="s">
        <v>79</v>
      </c>
      <c r="C70" s="15">
        <v>6</v>
      </c>
    </row>
    <row r="71" spans="1:3" x14ac:dyDescent="0.2">
      <c r="A71" s="15" t="s">
        <v>16</v>
      </c>
      <c r="B71" s="15" t="s">
        <v>80</v>
      </c>
      <c r="C71" s="15">
        <v>5</v>
      </c>
    </row>
    <row r="72" spans="1:3" x14ac:dyDescent="0.2">
      <c r="A72" s="15" t="s">
        <v>16</v>
      </c>
      <c r="B72" s="15" t="s">
        <v>81</v>
      </c>
      <c r="C72" s="15">
        <v>6</v>
      </c>
    </row>
    <row r="73" spans="1:3" x14ac:dyDescent="0.2">
      <c r="A73" s="15" t="s">
        <v>16</v>
      </c>
      <c r="B73" s="15" t="s">
        <v>82</v>
      </c>
      <c r="C73" s="15">
        <v>5</v>
      </c>
    </row>
    <row r="74" spans="1:3" x14ac:dyDescent="0.2">
      <c r="A74" s="15" t="s">
        <v>17</v>
      </c>
      <c r="B74" s="15" t="s">
        <v>59</v>
      </c>
      <c r="C74" s="15">
        <v>11</v>
      </c>
    </row>
    <row r="75" spans="1:3" x14ac:dyDescent="0.2">
      <c r="A75" s="15" t="s">
        <v>17</v>
      </c>
      <c r="B75" s="15" t="s">
        <v>60</v>
      </c>
      <c r="C75" s="15">
        <v>6</v>
      </c>
    </row>
    <row r="76" spans="1:3" x14ac:dyDescent="0.2">
      <c r="A76" s="15" t="s">
        <v>17</v>
      </c>
      <c r="B76" s="15" t="s">
        <v>61</v>
      </c>
      <c r="C76" s="15">
        <v>2</v>
      </c>
    </row>
    <row r="77" spans="1:3" x14ac:dyDescent="0.2">
      <c r="A77" s="15" t="s">
        <v>17</v>
      </c>
      <c r="B77" s="15" t="s">
        <v>62</v>
      </c>
      <c r="C77" s="15">
        <v>9</v>
      </c>
    </row>
    <row r="78" spans="1:3" x14ac:dyDescent="0.2">
      <c r="A78" s="15" t="s">
        <v>17</v>
      </c>
      <c r="B78" s="15" t="s">
        <v>63</v>
      </c>
      <c r="C78" s="15">
        <v>12</v>
      </c>
    </row>
    <row r="79" spans="1:3" x14ac:dyDescent="0.2">
      <c r="A79" s="15" t="s">
        <v>17</v>
      </c>
      <c r="B79" s="15" t="s">
        <v>64</v>
      </c>
      <c r="C79" s="15">
        <v>2</v>
      </c>
    </row>
    <row r="80" spans="1:3" x14ac:dyDescent="0.2">
      <c r="A80" s="15" t="s">
        <v>17</v>
      </c>
      <c r="B80" s="15" t="s">
        <v>65</v>
      </c>
      <c r="C80" s="15">
        <v>9</v>
      </c>
    </row>
    <row r="81" spans="1:3" x14ac:dyDescent="0.2">
      <c r="A81" s="15" t="s">
        <v>17</v>
      </c>
      <c r="B81" s="15" t="s">
        <v>66</v>
      </c>
      <c r="C81" s="15">
        <v>7</v>
      </c>
    </row>
    <row r="82" spans="1:3" x14ac:dyDescent="0.2">
      <c r="A82" s="15" t="s">
        <v>17</v>
      </c>
      <c r="B82" s="15" t="s">
        <v>67</v>
      </c>
      <c r="C82" s="15">
        <v>4</v>
      </c>
    </row>
    <row r="83" spans="1:3" x14ac:dyDescent="0.2">
      <c r="A83" s="15" t="s">
        <v>17</v>
      </c>
      <c r="B83" s="15" t="s">
        <v>68</v>
      </c>
      <c r="C83" s="15">
        <v>5</v>
      </c>
    </row>
    <row r="84" spans="1:3" x14ac:dyDescent="0.2">
      <c r="A84" s="15" t="s">
        <v>17</v>
      </c>
      <c r="B84" s="15" t="s">
        <v>69</v>
      </c>
      <c r="C84" s="15">
        <v>6</v>
      </c>
    </row>
    <row r="85" spans="1:3" x14ac:dyDescent="0.2">
      <c r="A85" s="15" t="s">
        <v>17</v>
      </c>
      <c r="B85" s="15" t="s">
        <v>70</v>
      </c>
      <c r="C85" s="15">
        <v>5</v>
      </c>
    </row>
    <row r="86" spans="1:3" x14ac:dyDescent="0.2">
      <c r="A86" s="15" t="s">
        <v>17</v>
      </c>
      <c r="B86" s="15" t="s">
        <v>71</v>
      </c>
      <c r="C86" s="15">
        <v>3</v>
      </c>
    </row>
    <row r="87" spans="1:3" x14ac:dyDescent="0.2">
      <c r="A87" s="15" t="s">
        <v>17</v>
      </c>
      <c r="B87" s="15" t="s">
        <v>72</v>
      </c>
      <c r="C87" s="15">
        <v>7</v>
      </c>
    </row>
    <row r="88" spans="1:3" x14ac:dyDescent="0.2">
      <c r="A88" s="15" t="s">
        <v>17</v>
      </c>
      <c r="B88" s="15" t="s">
        <v>73</v>
      </c>
      <c r="C88" s="15">
        <v>8</v>
      </c>
    </row>
    <row r="89" spans="1:3" x14ac:dyDescent="0.2">
      <c r="A89" s="15" t="s">
        <v>17</v>
      </c>
      <c r="B89" s="15" t="s">
        <v>74</v>
      </c>
      <c r="C89" s="15">
        <v>9</v>
      </c>
    </row>
    <row r="90" spans="1:3" x14ac:dyDescent="0.2">
      <c r="A90" s="15" t="s">
        <v>17</v>
      </c>
      <c r="B90" s="15" t="s">
        <v>75</v>
      </c>
      <c r="C90" s="15">
        <v>9</v>
      </c>
    </row>
    <row r="91" spans="1:3" x14ac:dyDescent="0.2">
      <c r="A91" s="15" t="s">
        <v>17</v>
      </c>
      <c r="B91" s="15" t="s">
        <v>76</v>
      </c>
      <c r="C91" s="15">
        <v>11</v>
      </c>
    </row>
    <row r="92" spans="1:3" x14ac:dyDescent="0.2">
      <c r="A92" s="15" t="s">
        <v>17</v>
      </c>
      <c r="B92" s="15" t="s">
        <v>77</v>
      </c>
      <c r="C92" s="15">
        <v>10</v>
      </c>
    </row>
    <row r="93" spans="1:3" x14ac:dyDescent="0.2">
      <c r="A93" s="15" t="s">
        <v>17</v>
      </c>
      <c r="B93" s="15" t="s">
        <v>78</v>
      </c>
      <c r="C93" s="15">
        <v>11</v>
      </c>
    </row>
    <row r="94" spans="1:3" x14ac:dyDescent="0.2">
      <c r="A94" s="15" t="s">
        <v>17</v>
      </c>
      <c r="B94" s="15" t="s">
        <v>79</v>
      </c>
      <c r="C94" s="15">
        <v>12</v>
      </c>
    </row>
    <row r="95" spans="1:3" x14ac:dyDescent="0.2">
      <c r="A95" s="15" t="s">
        <v>17</v>
      </c>
      <c r="B95" s="15" t="s">
        <v>80</v>
      </c>
      <c r="C95" s="15">
        <v>8</v>
      </c>
    </row>
    <row r="96" spans="1:3" x14ac:dyDescent="0.2">
      <c r="A96" s="15" t="s">
        <v>17</v>
      </c>
      <c r="B96" s="15" t="s">
        <v>81</v>
      </c>
      <c r="C96" s="15">
        <v>8</v>
      </c>
    </row>
    <row r="97" spans="1:3" x14ac:dyDescent="0.2">
      <c r="A97" s="15" t="s">
        <v>17</v>
      </c>
      <c r="B97" s="15" t="s">
        <v>82</v>
      </c>
      <c r="C97" s="15">
        <v>4</v>
      </c>
    </row>
    <row r="98" spans="1:3" x14ac:dyDescent="0.2">
      <c r="A98" s="15" t="s">
        <v>18</v>
      </c>
      <c r="B98" s="15" t="s">
        <v>59</v>
      </c>
      <c r="C98" s="15">
        <v>12</v>
      </c>
    </row>
    <row r="99" spans="1:3" x14ac:dyDescent="0.2">
      <c r="A99" s="15" t="s">
        <v>18</v>
      </c>
      <c r="B99" s="15" t="s">
        <v>60</v>
      </c>
      <c r="C99" s="15">
        <v>10</v>
      </c>
    </row>
    <row r="100" spans="1:3" x14ac:dyDescent="0.2">
      <c r="A100" s="15" t="s">
        <v>18</v>
      </c>
      <c r="B100" s="15" t="s">
        <v>61</v>
      </c>
      <c r="C100" s="15">
        <v>7</v>
      </c>
    </row>
    <row r="101" spans="1:3" x14ac:dyDescent="0.2">
      <c r="A101" s="15" t="s">
        <v>18</v>
      </c>
      <c r="B101" s="15" t="s">
        <v>62</v>
      </c>
      <c r="C101" s="15">
        <v>3</v>
      </c>
    </row>
    <row r="102" spans="1:3" x14ac:dyDescent="0.2">
      <c r="A102" s="15" t="s">
        <v>18</v>
      </c>
      <c r="B102" s="15" t="s">
        <v>63</v>
      </c>
      <c r="C102" s="15">
        <v>7</v>
      </c>
    </row>
    <row r="103" spans="1:3" x14ac:dyDescent="0.2">
      <c r="A103" s="15" t="s">
        <v>18</v>
      </c>
      <c r="B103" s="15" t="s">
        <v>64</v>
      </c>
      <c r="C103" s="15">
        <v>5</v>
      </c>
    </row>
    <row r="104" spans="1:3" x14ac:dyDescent="0.2">
      <c r="A104" s="15" t="s">
        <v>18</v>
      </c>
      <c r="B104" s="15" t="s">
        <v>65</v>
      </c>
      <c r="C104" s="15">
        <v>5</v>
      </c>
    </row>
    <row r="105" spans="1:3" x14ac:dyDescent="0.2">
      <c r="A105" s="15" t="s">
        <v>18</v>
      </c>
      <c r="B105" s="15" t="s">
        <v>66</v>
      </c>
      <c r="C105" s="15">
        <v>11</v>
      </c>
    </row>
    <row r="106" spans="1:3" x14ac:dyDescent="0.2">
      <c r="A106" s="15" t="s">
        <v>18</v>
      </c>
      <c r="B106" s="15" t="s">
        <v>67</v>
      </c>
      <c r="C106" s="15">
        <v>5</v>
      </c>
    </row>
    <row r="107" spans="1:3" x14ac:dyDescent="0.2">
      <c r="A107" s="15" t="s">
        <v>18</v>
      </c>
      <c r="B107" s="15" t="s">
        <v>68</v>
      </c>
      <c r="C107" s="15">
        <v>11</v>
      </c>
    </row>
    <row r="108" spans="1:3" x14ac:dyDescent="0.2">
      <c r="A108" s="15" t="s">
        <v>18</v>
      </c>
      <c r="B108" s="15" t="s">
        <v>69</v>
      </c>
      <c r="C108" s="15">
        <v>8</v>
      </c>
    </row>
    <row r="109" spans="1:3" x14ac:dyDescent="0.2">
      <c r="A109" s="15" t="s">
        <v>18</v>
      </c>
      <c r="B109" s="15" t="s">
        <v>70</v>
      </c>
      <c r="C109" s="15">
        <v>6</v>
      </c>
    </row>
    <row r="110" spans="1:3" x14ac:dyDescent="0.2">
      <c r="A110" s="15" t="s">
        <v>18</v>
      </c>
      <c r="B110" s="15" t="s">
        <v>71</v>
      </c>
      <c r="C110" s="15">
        <v>6</v>
      </c>
    </row>
    <row r="111" spans="1:3" x14ac:dyDescent="0.2">
      <c r="A111" s="15" t="s">
        <v>18</v>
      </c>
      <c r="B111" s="15" t="s">
        <v>72</v>
      </c>
      <c r="C111" s="15">
        <v>5</v>
      </c>
    </row>
    <row r="112" spans="1:3" x14ac:dyDescent="0.2">
      <c r="A112" s="15" t="s">
        <v>18</v>
      </c>
      <c r="B112" s="15" t="s">
        <v>73</v>
      </c>
      <c r="C112" s="15">
        <v>6</v>
      </c>
    </row>
    <row r="113" spans="1:3" x14ac:dyDescent="0.2">
      <c r="A113" s="15" t="s">
        <v>18</v>
      </c>
      <c r="B113" s="15" t="s">
        <v>74</v>
      </c>
      <c r="C113" s="15">
        <v>5</v>
      </c>
    </row>
    <row r="114" spans="1:3" x14ac:dyDescent="0.2">
      <c r="A114" s="15" t="s">
        <v>18</v>
      </c>
      <c r="B114" s="15" t="s">
        <v>75</v>
      </c>
      <c r="C114" s="15">
        <v>4</v>
      </c>
    </row>
    <row r="115" spans="1:3" x14ac:dyDescent="0.2">
      <c r="A115" s="15" t="s">
        <v>18</v>
      </c>
      <c r="B115" s="15" t="s">
        <v>76</v>
      </c>
      <c r="C115" s="15">
        <v>7</v>
      </c>
    </row>
    <row r="116" spans="1:3" x14ac:dyDescent="0.2">
      <c r="A116" s="15" t="s">
        <v>18</v>
      </c>
      <c r="B116" s="15" t="s">
        <v>77</v>
      </c>
      <c r="C116" s="15">
        <v>4</v>
      </c>
    </row>
    <row r="117" spans="1:3" x14ac:dyDescent="0.2">
      <c r="A117" s="15" t="s">
        <v>18</v>
      </c>
      <c r="B117" s="15" t="s">
        <v>78</v>
      </c>
      <c r="C117" s="15">
        <v>10</v>
      </c>
    </row>
    <row r="118" spans="1:3" x14ac:dyDescent="0.2">
      <c r="A118" s="15" t="s">
        <v>18</v>
      </c>
      <c r="B118" s="15" t="s">
        <v>79</v>
      </c>
      <c r="C118" s="15">
        <v>6</v>
      </c>
    </row>
    <row r="119" spans="1:3" x14ac:dyDescent="0.2">
      <c r="A119" s="15" t="s">
        <v>18</v>
      </c>
      <c r="B119" s="15" t="s">
        <v>80</v>
      </c>
      <c r="C119" s="15">
        <v>9</v>
      </c>
    </row>
    <row r="120" spans="1:3" x14ac:dyDescent="0.2">
      <c r="A120" s="15" t="s">
        <v>18</v>
      </c>
      <c r="B120" s="15" t="s">
        <v>81</v>
      </c>
      <c r="C120" s="15">
        <v>6</v>
      </c>
    </row>
    <row r="121" spans="1:3" x14ac:dyDescent="0.2">
      <c r="A121" s="15" t="s">
        <v>18</v>
      </c>
      <c r="B121" s="15" t="s">
        <v>82</v>
      </c>
      <c r="C121" s="15">
        <v>8</v>
      </c>
    </row>
    <row r="122" spans="1:3" x14ac:dyDescent="0.2">
      <c r="A122" s="15" t="s">
        <v>28</v>
      </c>
      <c r="B122" s="15" t="s">
        <v>59</v>
      </c>
      <c r="C122" s="15">
        <v>5</v>
      </c>
    </row>
    <row r="123" spans="1:3" x14ac:dyDescent="0.2">
      <c r="A123" s="15" t="s">
        <v>28</v>
      </c>
      <c r="B123" s="15" t="s">
        <v>60</v>
      </c>
      <c r="C123" s="15">
        <v>12</v>
      </c>
    </row>
    <row r="124" spans="1:3" x14ac:dyDescent="0.2">
      <c r="A124" s="15" t="s">
        <v>28</v>
      </c>
      <c r="B124" s="15" t="s">
        <v>61</v>
      </c>
      <c r="C124" s="15">
        <v>3</v>
      </c>
    </row>
    <row r="125" spans="1:3" x14ac:dyDescent="0.2">
      <c r="A125" s="15" t="s">
        <v>28</v>
      </c>
      <c r="B125" s="15" t="s">
        <v>62</v>
      </c>
      <c r="C125" s="15">
        <v>5</v>
      </c>
    </row>
    <row r="126" spans="1:3" x14ac:dyDescent="0.2">
      <c r="A126" s="15" t="s">
        <v>28</v>
      </c>
      <c r="B126" s="15" t="s">
        <v>63</v>
      </c>
      <c r="C126" s="15">
        <v>8</v>
      </c>
    </row>
    <row r="127" spans="1:3" x14ac:dyDescent="0.2">
      <c r="A127" s="15" t="s">
        <v>28</v>
      </c>
      <c r="B127" s="15" t="s">
        <v>64</v>
      </c>
      <c r="C127" s="15">
        <v>5</v>
      </c>
    </row>
    <row r="128" spans="1:3" x14ac:dyDescent="0.2">
      <c r="A128" s="15" t="s">
        <v>28</v>
      </c>
      <c r="B128" s="15" t="s">
        <v>65</v>
      </c>
      <c r="C128" s="15">
        <v>13</v>
      </c>
    </row>
    <row r="129" spans="1:3" x14ac:dyDescent="0.2">
      <c r="A129" s="15" t="s">
        <v>28</v>
      </c>
      <c r="B129" s="15" t="s">
        <v>66</v>
      </c>
      <c r="C129" s="15">
        <v>7</v>
      </c>
    </row>
    <row r="130" spans="1:3" x14ac:dyDescent="0.2">
      <c r="A130" s="15" t="s">
        <v>28</v>
      </c>
      <c r="B130" s="15" t="s">
        <v>67</v>
      </c>
      <c r="C130" s="15">
        <v>8</v>
      </c>
    </row>
    <row r="131" spans="1:3" x14ac:dyDescent="0.2">
      <c r="A131" s="15" t="s">
        <v>28</v>
      </c>
      <c r="B131" s="15" t="s">
        <v>68</v>
      </c>
      <c r="C131" s="15">
        <v>6</v>
      </c>
    </row>
    <row r="132" spans="1:3" x14ac:dyDescent="0.2">
      <c r="A132" s="15" t="s">
        <v>28</v>
      </c>
      <c r="B132" s="15" t="s">
        <v>69</v>
      </c>
      <c r="C132" s="15">
        <v>5</v>
      </c>
    </row>
    <row r="133" spans="1:3" x14ac:dyDescent="0.2">
      <c r="A133" s="15" t="s">
        <v>28</v>
      </c>
      <c r="B133" s="15" t="s">
        <v>70</v>
      </c>
      <c r="C133" s="15">
        <v>3</v>
      </c>
    </row>
    <row r="134" spans="1:3" x14ac:dyDescent="0.2">
      <c r="A134" s="15" t="s">
        <v>28</v>
      </c>
      <c r="B134" s="15" t="s">
        <v>71</v>
      </c>
      <c r="C134" s="15">
        <v>9</v>
      </c>
    </row>
    <row r="135" spans="1:3" x14ac:dyDescent="0.2">
      <c r="A135" s="15" t="s">
        <v>28</v>
      </c>
      <c r="B135" s="15" t="s">
        <v>72</v>
      </c>
      <c r="C135" s="15">
        <v>5</v>
      </c>
    </row>
    <row r="136" spans="1:3" x14ac:dyDescent="0.2">
      <c r="A136" s="15" t="s">
        <v>28</v>
      </c>
      <c r="B136" s="15" t="s">
        <v>73</v>
      </c>
      <c r="C136" s="15">
        <v>13</v>
      </c>
    </row>
    <row r="137" spans="1:3" x14ac:dyDescent="0.2">
      <c r="A137" s="15" t="s">
        <v>28</v>
      </c>
      <c r="B137" s="15" t="s">
        <v>74</v>
      </c>
      <c r="C137" s="15">
        <v>7</v>
      </c>
    </row>
    <row r="138" spans="1:3" x14ac:dyDescent="0.2">
      <c r="A138" s="15" t="s">
        <v>28</v>
      </c>
      <c r="B138" s="15" t="s">
        <v>75</v>
      </c>
      <c r="C138" s="15">
        <v>15</v>
      </c>
    </row>
    <row r="139" spans="1:3" x14ac:dyDescent="0.2">
      <c r="A139" s="15" t="s">
        <v>28</v>
      </c>
      <c r="B139" s="15" t="s">
        <v>76</v>
      </c>
      <c r="C139" s="15">
        <v>8</v>
      </c>
    </row>
    <row r="140" spans="1:3" x14ac:dyDescent="0.2">
      <c r="A140" s="15" t="s">
        <v>28</v>
      </c>
      <c r="B140" s="15" t="s">
        <v>77</v>
      </c>
      <c r="C140" s="15">
        <v>10</v>
      </c>
    </row>
    <row r="141" spans="1:3" x14ac:dyDescent="0.2">
      <c r="A141" s="15" t="s">
        <v>28</v>
      </c>
      <c r="B141" s="15" t="s">
        <v>78</v>
      </c>
      <c r="C141" s="15">
        <v>8</v>
      </c>
    </row>
    <row r="142" spans="1:3" x14ac:dyDescent="0.2">
      <c r="A142" s="15" t="s">
        <v>28</v>
      </c>
      <c r="B142" s="15" t="s">
        <v>79</v>
      </c>
      <c r="C142" s="15">
        <v>14</v>
      </c>
    </row>
    <row r="143" spans="1:3" x14ac:dyDescent="0.2">
      <c r="A143" s="15" t="s">
        <v>28</v>
      </c>
      <c r="B143" s="15" t="s">
        <v>80</v>
      </c>
      <c r="C143" s="15">
        <v>5</v>
      </c>
    </row>
    <row r="144" spans="1:3" x14ac:dyDescent="0.2">
      <c r="A144" s="15" t="s">
        <v>28</v>
      </c>
      <c r="B144" s="15" t="s">
        <v>81</v>
      </c>
      <c r="C144" s="15">
        <v>7</v>
      </c>
    </row>
    <row r="145" spans="1:3" x14ac:dyDescent="0.2">
      <c r="A145" s="15" t="s">
        <v>28</v>
      </c>
      <c r="B145" s="15" t="s">
        <v>82</v>
      </c>
      <c r="C145" s="15">
        <v>8</v>
      </c>
    </row>
    <row r="146" spans="1:3" x14ac:dyDescent="0.2">
      <c r="A146" s="15" t="s">
        <v>41</v>
      </c>
      <c r="B146" s="15" t="s">
        <v>59</v>
      </c>
      <c r="C146" s="15">
        <v>8</v>
      </c>
    </row>
    <row r="147" spans="1:3" x14ac:dyDescent="0.2">
      <c r="A147" s="15" t="s">
        <v>41</v>
      </c>
      <c r="B147" s="15" t="s">
        <v>60</v>
      </c>
      <c r="C147" s="15">
        <v>6</v>
      </c>
    </row>
    <row r="148" spans="1:3" x14ac:dyDescent="0.2">
      <c r="A148" s="15" t="s">
        <v>41</v>
      </c>
      <c r="B148" s="15" t="s">
        <v>61</v>
      </c>
      <c r="C148" s="15">
        <v>6</v>
      </c>
    </row>
    <row r="149" spans="1:3" x14ac:dyDescent="0.2">
      <c r="A149" s="15" t="s">
        <v>41</v>
      </c>
      <c r="B149" s="15" t="s">
        <v>62</v>
      </c>
      <c r="C149" s="15">
        <v>6</v>
      </c>
    </row>
    <row r="150" spans="1:3" x14ac:dyDescent="0.2">
      <c r="A150" s="15" t="s">
        <v>41</v>
      </c>
      <c r="B150" s="15" t="s">
        <v>63</v>
      </c>
      <c r="C150" s="15">
        <v>6</v>
      </c>
    </row>
    <row r="151" spans="1:3" x14ac:dyDescent="0.2">
      <c r="A151" s="15" t="s">
        <v>41</v>
      </c>
      <c r="B151" s="15" t="s">
        <v>64</v>
      </c>
      <c r="C151" s="15">
        <v>6</v>
      </c>
    </row>
    <row r="152" spans="1:3" x14ac:dyDescent="0.2">
      <c r="A152" s="15" t="s">
        <v>41</v>
      </c>
      <c r="B152" s="15" t="s">
        <v>65</v>
      </c>
      <c r="C152" s="15">
        <v>6</v>
      </c>
    </row>
    <row r="153" spans="1:3" x14ac:dyDescent="0.2">
      <c r="A153" s="15" t="s">
        <v>41</v>
      </c>
      <c r="B153" s="15" t="s">
        <v>66</v>
      </c>
      <c r="C153" s="15">
        <v>11</v>
      </c>
    </row>
    <row r="154" spans="1:3" x14ac:dyDescent="0.2">
      <c r="A154" s="15" t="s">
        <v>41</v>
      </c>
      <c r="B154" s="15" t="s">
        <v>67</v>
      </c>
      <c r="C154" s="15">
        <v>9</v>
      </c>
    </row>
    <row r="155" spans="1:3" x14ac:dyDescent="0.2">
      <c r="A155" s="15" t="s">
        <v>41</v>
      </c>
      <c r="B155" s="15" t="s">
        <v>68</v>
      </c>
      <c r="C155" s="15">
        <v>7</v>
      </c>
    </row>
    <row r="156" spans="1:3" x14ac:dyDescent="0.2">
      <c r="A156" s="15" t="s">
        <v>41</v>
      </c>
      <c r="B156" s="15" t="s">
        <v>69</v>
      </c>
      <c r="C156" s="15">
        <v>12</v>
      </c>
    </row>
    <row r="157" spans="1:3" x14ac:dyDescent="0.2">
      <c r="A157" s="15" t="s">
        <v>41</v>
      </c>
      <c r="B157" s="15" t="s">
        <v>70</v>
      </c>
      <c r="C157" s="15">
        <v>4</v>
      </c>
    </row>
    <row r="158" spans="1:3" x14ac:dyDescent="0.2">
      <c r="A158" s="15" t="s">
        <v>41</v>
      </c>
      <c r="B158" s="15" t="s">
        <v>71</v>
      </c>
      <c r="C158" s="15">
        <v>5</v>
      </c>
    </row>
    <row r="159" spans="1:3" x14ac:dyDescent="0.2">
      <c r="A159" s="15" t="s">
        <v>41</v>
      </c>
      <c r="B159" s="15" t="s">
        <v>72</v>
      </c>
      <c r="C159" s="15">
        <v>7</v>
      </c>
    </row>
    <row r="160" spans="1:3" x14ac:dyDescent="0.2">
      <c r="A160" s="15" t="s">
        <v>41</v>
      </c>
      <c r="B160" s="15" t="s">
        <v>73</v>
      </c>
      <c r="C160" s="15">
        <v>8</v>
      </c>
    </row>
    <row r="161" spans="1:3" x14ac:dyDescent="0.2">
      <c r="A161" s="15" t="s">
        <v>41</v>
      </c>
      <c r="B161" s="15" t="s">
        <v>74</v>
      </c>
      <c r="C161" s="15">
        <v>8</v>
      </c>
    </row>
    <row r="162" spans="1:3" x14ac:dyDescent="0.2">
      <c r="A162" s="15" t="s">
        <v>41</v>
      </c>
      <c r="B162" s="15" t="s">
        <v>75</v>
      </c>
      <c r="C162" s="15">
        <v>11</v>
      </c>
    </row>
    <row r="163" spans="1:3" x14ac:dyDescent="0.2">
      <c r="A163" s="15" t="s">
        <v>41</v>
      </c>
      <c r="B163" s="15" t="s">
        <v>76</v>
      </c>
      <c r="C163" s="15">
        <v>11</v>
      </c>
    </row>
    <row r="164" spans="1:3" x14ac:dyDescent="0.2">
      <c r="A164" s="15" t="s">
        <v>41</v>
      </c>
      <c r="B164" s="15" t="s">
        <v>77</v>
      </c>
      <c r="C164" s="15">
        <v>9</v>
      </c>
    </row>
    <row r="165" spans="1:3" x14ac:dyDescent="0.2">
      <c r="A165" s="15" t="s">
        <v>41</v>
      </c>
      <c r="B165" s="15" t="s">
        <v>78</v>
      </c>
      <c r="C165" s="15">
        <v>6</v>
      </c>
    </row>
    <row r="166" spans="1:3" x14ac:dyDescent="0.2">
      <c r="A166" s="15" t="s">
        <v>41</v>
      </c>
      <c r="B166" s="15" t="s">
        <v>79</v>
      </c>
      <c r="C166" s="15">
        <v>7</v>
      </c>
    </row>
    <row r="167" spans="1:3" x14ac:dyDescent="0.2">
      <c r="A167" s="15" t="s">
        <v>41</v>
      </c>
      <c r="B167" s="15" t="s">
        <v>80</v>
      </c>
      <c r="C167" s="15">
        <v>12</v>
      </c>
    </row>
    <row r="168" spans="1:3" x14ac:dyDescent="0.2">
      <c r="A168" s="15" t="s">
        <v>41</v>
      </c>
      <c r="B168" s="15" t="s">
        <v>81</v>
      </c>
      <c r="C168" s="15">
        <v>8</v>
      </c>
    </row>
    <row r="169" spans="1:3" x14ac:dyDescent="0.2">
      <c r="A169" s="15" t="s">
        <v>41</v>
      </c>
      <c r="B169" s="15" t="s">
        <v>82</v>
      </c>
      <c r="C169" s="15">
        <v>7</v>
      </c>
    </row>
    <row r="170" spans="1:3" x14ac:dyDescent="0.2">
      <c r="A170" s="15" t="s">
        <v>42</v>
      </c>
      <c r="B170" s="15" t="s">
        <v>59</v>
      </c>
      <c r="C170" s="15">
        <v>77</v>
      </c>
    </row>
    <row r="171" spans="1:3" x14ac:dyDescent="0.2">
      <c r="A171" s="15" t="s">
        <v>42</v>
      </c>
      <c r="B171" s="15" t="s">
        <v>60</v>
      </c>
      <c r="C171" s="15">
        <v>8</v>
      </c>
    </row>
    <row r="172" spans="1:3" x14ac:dyDescent="0.2">
      <c r="A172" s="15" t="s">
        <v>42</v>
      </c>
      <c r="B172" s="15" t="s">
        <v>61</v>
      </c>
      <c r="C172" s="15">
        <v>5</v>
      </c>
    </row>
    <row r="173" spans="1:3" x14ac:dyDescent="0.2">
      <c r="A173" s="15" t="s">
        <v>42</v>
      </c>
      <c r="B173" s="15" t="s">
        <v>62</v>
      </c>
      <c r="C173" s="15">
        <v>7</v>
      </c>
    </row>
    <row r="174" spans="1:3" x14ac:dyDescent="0.2">
      <c r="A174" s="15" t="s">
        <v>42</v>
      </c>
      <c r="B174" s="15" t="s">
        <v>63</v>
      </c>
      <c r="C174" s="15">
        <v>4</v>
      </c>
    </row>
    <row r="175" spans="1:3" x14ac:dyDescent="0.2">
      <c r="A175" s="15" t="s">
        <v>42</v>
      </c>
      <c r="B175" s="15" t="s">
        <v>64</v>
      </c>
      <c r="C175" s="15">
        <v>11</v>
      </c>
    </row>
    <row r="176" spans="1:3" x14ac:dyDescent="0.2">
      <c r="A176" s="15" t="s">
        <v>42</v>
      </c>
      <c r="B176" s="15" t="s">
        <v>65</v>
      </c>
      <c r="C176" s="15">
        <v>7</v>
      </c>
    </row>
    <row r="177" spans="1:3" x14ac:dyDescent="0.2">
      <c r="A177" s="15" t="s">
        <v>42</v>
      </c>
      <c r="B177" s="15" t="s">
        <v>66</v>
      </c>
      <c r="C177" s="15">
        <v>9</v>
      </c>
    </row>
    <row r="178" spans="1:3" x14ac:dyDescent="0.2">
      <c r="A178" s="15" t="s">
        <v>42</v>
      </c>
      <c r="B178" s="15" t="s">
        <v>67</v>
      </c>
      <c r="C178" s="15">
        <v>12</v>
      </c>
    </row>
    <row r="179" spans="1:3" x14ac:dyDescent="0.2">
      <c r="A179" s="15" t="s">
        <v>42</v>
      </c>
      <c r="B179" s="15" t="s">
        <v>68</v>
      </c>
      <c r="C179" s="15">
        <v>15</v>
      </c>
    </row>
    <row r="180" spans="1:3" x14ac:dyDescent="0.2">
      <c r="A180" s="15" t="s">
        <v>42</v>
      </c>
      <c r="B180" s="15" t="s">
        <v>69</v>
      </c>
      <c r="C180" s="15">
        <v>5</v>
      </c>
    </row>
    <row r="181" spans="1:3" x14ac:dyDescent="0.2">
      <c r="A181" s="15" t="s">
        <v>42</v>
      </c>
      <c r="B181" s="15" t="s">
        <v>70</v>
      </c>
      <c r="C181" s="15">
        <v>5</v>
      </c>
    </row>
    <row r="182" spans="1:3" x14ac:dyDescent="0.2">
      <c r="A182" s="15" t="s">
        <v>42</v>
      </c>
      <c r="B182" s="15" t="s">
        <v>71</v>
      </c>
      <c r="C182" s="15">
        <v>6</v>
      </c>
    </row>
    <row r="183" spans="1:3" x14ac:dyDescent="0.2">
      <c r="A183" s="15" t="s">
        <v>42</v>
      </c>
      <c r="B183" s="15" t="s">
        <v>72</v>
      </c>
      <c r="C183" s="15">
        <v>6</v>
      </c>
    </row>
    <row r="184" spans="1:3" x14ac:dyDescent="0.2">
      <c r="A184" s="15" t="s">
        <v>42</v>
      </c>
      <c r="B184" s="15" t="s">
        <v>73</v>
      </c>
      <c r="C184" s="15">
        <v>7</v>
      </c>
    </row>
    <row r="185" spans="1:3" x14ac:dyDescent="0.2">
      <c r="A185" s="15" t="s">
        <v>42</v>
      </c>
      <c r="B185" s="15" t="s">
        <v>74</v>
      </c>
      <c r="C185" s="15">
        <v>4</v>
      </c>
    </row>
    <row r="186" spans="1:3" x14ac:dyDescent="0.2">
      <c r="A186" s="15" t="s">
        <v>42</v>
      </c>
      <c r="B186" s="15" t="s">
        <v>75</v>
      </c>
      <c r="C186" s="15">
        <v>2</v>
      </c>
    </row>
    <row r="187" spans="1:3" x14ac:dyDescent="0.2">
      <c r="A187" s="15" t="s">
        <v>42</v>
      </c>
      <c r="B187" s="15" t="s">
        <v>76</v>
      </c>
      <c r="C187" s="15">
        <v>6</v>
      </c>
    </row>
    <row r="188" spans="1:3" x14ac:dyDescent="0.2">
      <c r="A188" s="15" t="s">
        <v>42</v>
      </c>
      <c r="B188" s="15" t="s">
        <v>77</v>
      </c>
      <c r="C188" s="15">
        <v>5</v>
      </c>
    </row>
    <row r="189" spans="1:3" x14ac:dyDescent="0.2">
      <c r="A189" s="15" t="s">
        <v>42</v>
      </c>
      <c r="B189" s="15" t="s">
        <v>78</v>
      </c>
      <c r="C189" s="15">
        <v>13</v>
      </c>
    </row>
    <row r="190" spans="1:3" x14ac:dyDescent="0.2">
      <c r="A190" s="15" t="s">
        <v>42</v>
      </c>
      <c r="B190" s="15" t="s">
        <v>79</v>
      </c>
      <c r="C190" s="15">
        <v>9</v>
      </c>
    </row>
    <row r="191" spans="1:3" x14ac:dyDescent="0.2">
      <c r="A191" s="15" t="s">
        <v>42</v>
      </c>
      <c r="B191" s="15" t="s">
        <v>80</v>
      </c>
      <c r="C191" s="15">
        <v>7</v>
      </c>
    </row>
    <row r="192" spans="1:3" x14ac:dyDescent="0.2">
      <c r="A192" s="15" t="s">
        <v>42</v>
      </c>
      <c r="B192" s="15" t="s">
        <v>81</v>
      </c>
      <c r="C192" s="15">
        <v>5</v>
      </c>
    </row>
    <row r="193" spans="1:3" x14ac:dyDescent="0.2">
      <c r="A193" s="15" t="s">
        <v>42</v>
      </c>
      <c r="B193" s="15" t="s">
        <v>82</v>
      </c>
      <c r="C193" s="15">
        <v>7</v>
      </c>
    </row>
    <row r="194" spans="1:3" x14ac:dyDescent="0.2">
      <c r="A194" s="15" t="s">
        <v>43</v>
      </c>
      <c r="B194" s="15" t="s">
        <v>59</v>
      </c>
      <c r="C194" s="15">
        <v>8</v>
      </c>
    </row>
    <row r="195" spans="1:3" x14ac:dyDescent="0.2">
      <c r="A195" s="15" t="s">
        <v>43</v>
      </c>
      <c r="B195" s="15" t="s">
        <v>60</v>
      </c>
      <c r="C195" s="15">
        <v>6</v>
      </c>
    </row>
    <row r="196" spans="1:3" x14ac:dyDescent="0.2">
      <c r="A196" s="15" t="s">
        <v>43</v>
      </c>
      <c r="B196" s="15" t="s">
        <v>61</v>
      </c>
      <c r="C196" s="15">
        <v>9</v>
      </c>
    </row>
    <row r="197" spans="1:3" x14ac:dyDescent="0.2">
      <c r="A197" s="15" t="s">
        <v>43</v>
      </c>
      <c r="B197" s="15" t="s">
        <v>62</v>
      </c>
      <c r="C197" s="15">
        <v>8</v>
      </c>
    </row>
    <row r="198" spans="1:3" x14ac:dyDescent="0.2">
      <c r="A198" s="15" t="s">
        <v>43</v>
      </c>
      <c r="B198" s="15" t="s">
        <v>63</v>
      </c>
      <c r="C198" s="15">
        <v>7</v>
      </c>
    </row>
    <row r="199" spans="1:3" x14ac:dyDescent="0.2">
      <c r="A199" s="15" t="s">
        <v>43</v>
      </c>
      <c r="B199" s="15" t="s">
        <v>64</v>
      </c>
      <c r="C199" s="15">
        <v>5</v>
      </c>
    </row>
    <row r="200" spans="1:3" x14ac:dyDescent="0.2">
      <c r="A200" s="15" t="s">
        <v>43</v>
      </c>
      <c r="B200" s="15" t="s">
        <v>65</v>
      </c>
      <c r="C200" s="15">
        <v>6</v>
      </c>
    </row>
    <row r="201" spans="1:3" x14ac:dyDescent="0.2">
      <c r="A201" s="15" t="s">
        <v>43</v>
      </c>
      <c r="B201" s="15" t="s">
        <v>66</v>
      </c>
      <c r="C201" s="15">
        <v>7</v>
      </c>
    </row>
    <row r="202" spans="1:3" x14ac:dyDescent="0.2">
      <c r="A202" s="15" t="s">
        <v>43</v>
      </c>
      <c r="B202" s="15" t="s">
        <v>67</v>
      </c>
      <c r="C202" s="15">
        <v>8</v>
      </c>
    </row>
    <row r="203" spans="1:3" x14ac:dyDescent="0.2">
      <c r="A203" s="15" t="s">
        <v>43</v>
      </c>
      <c r="B203" s="15" t="s">
        <v>68</v>
      </c>
      <c r="C203" s="15">
        <v>7</v>
      </c>
    </row>
    <row r="204" spans="1:3" x14ac:dyDescent="0.2">
      <c r="A204" s="15" t="s">
        <v>43</v>
      </c>
      <c r="B204" s="15" t="s">
        <v>69</v>
      </c>
      <c r="C204" s="15">
        <v>11</v>
      </c>
    </row>
    <row r="205" spans="1:3" x14ac:dyDescent="0.2">
      <c r="A205" s="15" t="s">
        <v>43</v>
      </c>
      <c r="B205" s="15" t="s">
        <v>70</v>
      </c>
      <c r="C205" s="15">
        <v>4</v>
      </c>
    </row>
    <row r="206" spans="1:3" x14ac:dyDescent="0.2">
      <c r="A206" s="15" t="s">
        <v>43</v>
      </c>
      <c r="B206" s="15" t="s">
        <v>71</v>
      </c>
      <c r="C206" s="15">
        <v>6</v>
      </c>
    </row>
    <row r="207" spans="1:3" x14ac:dyDescent="0.2">
      <c r="A207" s="15" t="s">
        <v>43</v>
      </c>
      <c r="B207" s="15" t="s">
        <v>72</v>
      </c>
      <c r="C207" s="15">
        <v>3</v>
      </c>
    </row>
    <row r="208" spans="1:3" x14ac:dyDescent="0.2">
      <c r="A208" s="15" t="s">
        <v>43</v>
      </c>
      <c r="B208" s="15" t="s">
        <v>73</v>
      </c>
      <c r="C208" s="15">
        <v>5</v>
      </c>
    </row>
    <row r="209" spans="1:3" x14ac:dyDescent="0.2">
      <c r="A209" s="15" t="s">
        <v>43</v>
      </c>
      <c r="B209" s="15" t="s">
        <v>74</v>
      </c>
      <c r="C209" s="15">
        <v>4</v>
      </c>
    </row>
    <row r="210" spans="1:3" x14ac:dyDescent="0.2">
      <c r="A210" s="15" t="s">
        <v>43</v>
      </c>
      <c r="B210" s="15" t="s">
        <v>75</v>
      </c>
      <c r="C210" s="15">
        <v>7</v>
      </c>
    </row>
    <row r="211" spans="1:3" x14ac:dyDescent="0.2">
      <c r="A211" s="15" t="s">
        <v>43</v>
      </c>
      <c r="B211" s="15" t="s">
        <v>76</v>
      </c>
      <c r="C211" s="15">
        <v>10</v>
      </c>
    </row>
    <row r="212" spans="1:3" x14ac:dyDescent="0.2">
      <c r="A212" s="15" t="s">
        <v>43</v>
      </c>
      <c r="B212" s="15" t="s">
        <v>77</v>
      </c>
      <c r="C212" s="15">
        <v>4</v>
      </c>
    </row>
    <row r="213" spans="1:3" x14ac:dyDescent="0.2">
      <c r="A213" s="15" t="s">
        <v>43</v>
      </c>
      <c r="B213" s="15" t="s">
        <v>78</v>
      </c>
      <c r="C213" s="15">
        <v>11</v>
      </c>
    </row>
    <row r="214" spans="1:3" x14ac:dyDescent="0.2">
      <c r="A214" s="15" t="s">
        <v>43</v>
      </c>
      <c r="B214" s="15" t="s">
        <v>79</v>
      </c>
      <c r="C214" s="15">
        <v>9</v>
      </c>
    </row>
    <row r="215" spans="1:3" x14ac:dyDescent="0.2">
      <c r="A215" s="15" t="s">
        <v>43</v>
      </c>
      <c r="B215" s="15" t="s">
        <v>80</v>
      </c>
      <c r="C215" s="15">
        <v>6</v>
      </c>
    </row>
    <row r="216" spans="1:3" x14ac:dyDescent="0.2">
      <c r="A216" s="15" t="s">
        <v>43</v>
      </c>
      <c r="B216" s="15" t="s">
        <v>81</v>
      </c>
      <c r="C216" s="15">
        <v>8</v>
      </c>
    </row>
    <row r="217" spans="1:3" x14ac:dyDescent="0.2">
      <c r="A217" s="15" t="s">
        <v>43</v>
      </c>
      <c r="B217" s="15" t="s">
        <v>82</v>
      </c>
      <c r="C217" s="15">
        <v>5</v>
      </c>
    </row>
    <row r="218" spans="1:3" x14ac:dyDescent="0.2">
      <c r="A218" s="15" t="s">
        <v>44</v>
      </c>
      <c r="B218" s="15" t="s">
        <v>59</v>
      </c>
      <c r="C218" s="15">
        <v>7</v>
      </c>
    </row>
    <row r="219" spans="1:3" x14ac:dyDescent="0.2">
      <c r="A219" s="15" t="s">
        <v>44</v>
      </c>
      <c r="B219" s="15" t="s">
        <v>60</v>
      </c>
      <c r="C219" s="15">
        <v>12</v>
      </c>
    </row>
    <row r="220" spans="1:3" x14ac:dyDescent="0.2">
      <c r="A220" s="15" t="s">
        <v>44</v>
      </c>
      <c r="B220" s="15" t="s">
        <v>61</v>
      </c>
      <c r="C220" s="15">
        <v>6</v>
      </c>
    </row>
    <row r="221" spans="1:3" x14ac:dyDescent="0.2">
      <c r="A221" s="15" t="s">
        <v>44</v>
      </c>
      <c r="B221" s="15" t="s">
        <v>62</v>
      </c>
      <c r="C221" s="15">
        <v>9</v>
      </c>
    </row>
    <row r="222" spans="1:3" x14ac:dyDescent="0.2">
      <c r="A222" s="15" t="s">
        <v>44</v>
      </c>
      <c r="B222" s="15" t="s">
        <v>63</v>
      </c>
      <c r="C222" s="15">
        <v>2</v>
      </c>
    </row>
    <row r="223" spans="1:3" x14ac:dyDescent="0.2">
      <c r="A223" s="15" t="s">
        <v>44</v>
      </c>
      <c r="B223" s="15" t="s">
        <v>64</v>
      </c>
      <c r="C223" s="15">
        <v>4</v>
      </c>
    </row>
    <row r="224" spans="1:3" x14ac:dyDescent="0.2">
      <c r="A224" s="15" t="s">
        <v>44</v>
      </c>
      <c r="B224" s="15" t="s">
        <v>65</v>
      </c>
      <c r="C224" s="15">
        <v>2</v>
      </c>
    </row>
    <row r="225" spans="1:3" x14ac:dyDescent="0.2">
      <c r="A225" s="15" t="s">
        <v>44</v>
      </c>
      <c r="B225" s="15" t="s">
        <v>66</v>
      </c>
      <c r="C225" s="15">
        <v>7</v>
      </c>
    </row>
    <row r="226" spans="1:3" x14ac:dyDescent="0.2">
      <c r="A226" s="15" t="s">
        <v>44</v>
      </c>
      <c r="B226" s="15" t="s">
        <v>67</v>
      </c>
      <c r="C226" s="15">
        <v>12</v>
      </c>
    </row>
    <row r="227" spans="1:3" x14ac:dyDescent="0.2">
      <c r="A227" s="15" t="s">
        <v>44</v>
      </c>
      <c r="B227" s="15" t="s">
        <v>68</v>
      </c>
      <c r="C227" s="15">
        <v>6</v>
      </c>
    </row>
    <row r="228" spans="1:3" x14ac:dyDescent="0.2">
      <c r="A228" s="15" t="s">
        <v>44</v>
      </c>
      <c r="B228" s="15" t="s">
        <v>69</v>
      </c>
      <c r="C228" s="15">
        <v>2</v>
      </c>
    </row>
    <row r="229" spans="1:3" x14ac:dyDescent="0.2">
      <c r="A229" s="15" t="s">
        <v>44</v>
      </c>
      <c r="B229" s="15" t="s">
        <v>70</v>
      </c>
      <c r="C229" s="15">
        <v>9</v>
      </c>
    </row>
    <row r="230" spans="1:3" x14ac:dyDescent="0.2">
      <c r="A230" s="15" t="s">
        <v>44</v>
      </c>
      <c r="B230" s="15" t="s">
        <v>71</v>
      </c>
      <c r="C230" s="15">
        <v>9</v>
      </c>
    </row>
    <row r="231" spans="1:3" x14ac:dyDescent="0.2">
      <c r="A231" s="15" t="s">
        <v>44</v>
      </c>
      <c r="B231" s="15" t="s">
        <v>72</v>
      </c>
      <c r="C231" s="15">
        <v>6</v>
      </c>
    </row>
    <row r="232" spans="1:3" x14ac:dyDescent="0.2">
      <c r="A232" s="15" t="s">
        <v>44</v>
      </c>
      <c r="B232" s="15" t="s">
        <v>73</v>
      </c>
      <c r="C232" s="15">
        <v>6</v>
      </c>
    </row>
    <row r="233" spans="1:3" x14ac:dyDescent="0.2">
      <c r="A233" s="15" t="s">
        <v>44</v>
      </c>
      <c r="B233" s="15" t="s">
        <v>74</v>
      </c>
      <c r="C233" s="15">
        <v>6</v>
      </c>
    </row>
    <row r="234" spans="1:3" x14ac:dyDescent="0.2">
      <c r="A234" s="15" t="s">
        <v>44</v>
      </c>
      <c r="B234" s="15" t="s">
        <v>75</v>
      </c>
      <c r="C234" s="15">
        <v>8</v>
      </c>
    </row>
    <row r="235" spans="1:3" x14ac:dyDescent="0.2">
      <c r="A235" s="15" t="s">
        <v>44</v>
      </c>
      <c r="B235" s="15" t="s">
        <v>76</v>
      </c>
      <c r="C235" s="15">
        <v>8</v>
      </c>
    </row>
    <row r="236" spans="1:3" x14ac:dyDescent="0.2">
      <c r="A236" s="15" t="s">
        <v>44</v>
      </c>
      <c r="B236" s="15" t="s">
        <v>77</v>
      </c>
      <c r="C236" s="15">
        <v>4</v>
      </c>
    </row>
    <row r="237" spans="1:3" x14ac:dyDescent="0.2">
      <c r="A237" s="15" t="s">
        <v>44</v>
      </c>
      <c r="B237" s="15" t="s">
        <v>78</v>
      </c>
      <c r="C237" s="15">
        <v>8</v>
      </c>
    </row>
    <row r="238" spans="1:3" x14ac:dyDescent="0.2">
      <c r="A238" s="15" t="s">
        <v>44</v>
      </c>
      <c r="B238" s="15" t="s">
        <v>79</v>
      </c>
      <c r="C238" s="15">
        <v>11</v>
      </c>
    </row>
    <row r="239" spans="1:3" x14ac:dyDescent="0.2">
      <c r="A239" s="15" t="s">
        <v>44</v>
      </c>
      <c r="B239" s="15" t="s">
        <v>80</v>
      </c>
      <c r="C239" s="15">
        <v>8</v>
      </c>
    </row>
    <row r="240" spans="1:3" x14ac:dyDescent="0.2">
      <c r="A240" s="15" t="s">
        <v>44</v>
      </c>
      <c r="B240" s="15" t="s">
        <v>81</v>
      </c>
      <c r="C240" s="15">
        <v>7</v>
      </c>
    </row>
    <row r="241" spans="1:3" x14ac:dyDescent="0.2">
      <c r="A241" s="15" t="s">
        <v>44</v>
      </c>
      <c r="B241" s="15" t="s">
        <v>82</v>
      </c>
      <c r="C241" s="15">
        <v>8</v>
      </c>
    </row>
    <row r="242" spans="1:3" x14ac:dyDescent="0.2">
      <c r="A242" s="15" t="s">
        <v>83</v>
      </c>
      <c r="B242" s="15" t="s">
        <v>59</v>
      </c>
      <c r="C242" s="15">
        <v>4</v>
      </c>
    </row>
    <row r="243" spans="1:3" x14ac:dyDescent="0.2">
      <c r="A243" s="15" t="s">
        <v>83</v>
      </c>
      <c r="B243" s="15" t="s">
        <v>60</v>
      </c>
      <c r="C243" s="15">
        <v>7</v>
      </c>
    </row>
    <row r="244" spans="1:3" x14ac:dyDescent="0.2">
      <c r="A244" s="15" t="s">
        <v>83</v>
      </c>
      <c r="B244" s="15" t="s">
        <v>61</v>
      </c>
      <c r="C244" s="15">
        <v>8</v>
      </c>
    </row>
    <row r="245" spans="1:3" x14ac:dyDescent="0.2">
      <c r="A245" s="15" t="s">
        <v>83</v>
      </c>
      <c r="B245" s="15" t="s">
        <v>62</v>
      </c>
      <c r="C245" s="15">
        <v>4</v>
      </c>
    </row>
    <row r="246" spans="1:3" x14ac:dyDescent="0.2">
      <c r="A246" s="15" t="s">
        <v>83</v>
      </c>
      <c r="B246" s="15" t="s">
        <v>63</v>
      </c>
      <c r="C246" s="15">
        <v>5</v>
      </c>
    </row>
    <row r="247" spans="1:3" x14ac:dyDescent="0.2">
      <c r="A247" s="15" t="s">
        <v>83</v>
      </c>
      <c r="B247" s="15" t="s">
        <v>64</v>
      </c>
      <c r="C247" s="15">
        <v>7</v>
      </c>
    </row>
    <row r="248" spans="1:3" x14ac:dyDescent="0.2">
      <c r="A248" s="15" t="s">
        <v>83</v>
      </c>
      <c r="B248" s="15" t="s">
        <v>65</v>
      </c>
      <c r="C248" s="15">
        <v>8</v>
      </c>
    </row>
    <row r="249" spans="1:3" x14ac:dyDescent="0.2">
      <c r="A249" s="15" t="s">
        <v>83</v>
      </c>
      <c r="B249" s="15" t="s">
        <v>66</v>
      </c>
      <c r="C249" s="15">
        <v>11</v>
      </c>
    </row>
    <row r="250" spans="1:3" x14ac:dyDescent="0.2">
      <c r="A250" s="15" t="s">
        <v>83</v>
      </c>
      <c r="B250" s="15" t="s">
        <v>67</v>
      </c>
      <c r="C250" s="15">
        <v>5</v>
      </c>
    </row>
    <row r="251" spans="1:3" x14ac:dyDescent="0.2">
      <c r="A251" s="15" t="s">
        <v>83</v>
      </c>
      <c r="B251" s="15" t="s">
        <v>68</v>
      </c>
      <c r="C251" s="15">
        <v>4</v>
      </c>
    </row>
    <row r="252" spans="1:3" x14ac:dyDescent="0.2">
      <c r="A252" s="15" t="s">
        <v>83</v>
      </c>
      <c r="B252" s="15" t="s">
        <v>69</v>
      </c>
      <c r="C252" s="15">
        <v>13</v>
      </c>
    </row>
    <row r="253" spans="1:3" x14ac:dyDescent="0.2">
      <c r="A253" s="15" t="s">
        <v>83</v>
      </c>
      <c r="B253" s="15" t="s">
        <v>70</v>
      </c>
      <c r="C253" s="15">
        <v>10</v>
      </c>
    </row>
    <row r="254" spans="1:3" x14ac:dyDescent="0.2">
      <c r="A254" s="15" t="s">
        <v>83</v>
      </c>
      <c r="B254" s="15" t="s">
        <v>71</v>
      </c>
      <c r="C254" s="15">
        <v>6</v>
      </c>
    </row>
    <row r="255" spans="1:3" x14ac:dyDescent="0.2">
      <c r="A255" s="15" t="s">
        <v>83</v>
      </c>
      <c r="B255" s="15" t="s">
        <v>72</v>
      </c>
      <c r="C255" s="15">
        <v>3</v>
      </c>
    </row>
    <row r="256" spans="1:3" x14ac:dyDescent="0.2">
      <c r="A256" s="15" t="s">
        <v>83</v>
      </c>
      <c r="B256" s="15" t="s">
        <v>73</v>
      </c>
      <c r="C256" s="15">
        <v>9</v>
      </c>
    </row>
    <row r="257" spans="1:3" x14ac:dyDescent="0.2">
      <c r="A257" s="15" t="s">
        <v>83</v>
      </c>
      <c r="B257" s="15" t="s">
        <v>74</v>
      </c>
      <c r="C257" s="15">
        <v>5</v>
      </c>
    </row>
    <row r="258" spans="1:3" x14ac:dyDescent="0.2">
      <c r="A258" s="15" t="s">
        <v>83</v>
      </c>
      <c r="B258" s="15" t="s">
        <v>75</v>
      </c>
      <c r="C258" s="15">
        <v>6</v>
      </c>
    </row>
    <row r="259" spans="1:3" x14ac:dyDescent="0.2">
      <c r="A259" s="15" t="s">
        <v>83</v>
      </c>
      <c r="B259" s="15" t="s">
        <v>76</v>
      </c>
      <c r="C259" s="15">
        <v>4</v>
      </c>
    </row>
    <row r="260" spans="1:3" x14ac:dyDescent="0.2">
      <c r="A260" s="15" t="s">
        <v>83</v>
      </c>
      <c r="B260" s="15" t="s">
        <v>77</v>
      </c>
      <c r="C260" s="15">
        <v>6</v>
      </c>
    </row>
    <row r="261" spans="1:3" x14ac:dyDescent="0.2">
      <c r="A261" s="15" t="s">
        <v>83</v>
      </c>
      <c r="B261" s="15" t="s">
        <v>78</v>
      </c>
      <c r="C261" s="15">
        <v>5</v>
      </c>
    </row>
    <row r="262" spans="1:3" x14ac:dyDescent="0.2">
      <c r="A262" s="15" t="s">
        <v>83</v>
      </c>
      <c r="B262" s="15" t="s">
        <v>79</v>
      </c>
      <c r="C262" s="15">
        <v>5</v>
      </c>
    </row>
    <row r="263" spans="1:3" x14ac:dyDescent="0.2">
      <c r="A263" s="15" t="s">
        <v>83</v>
      </c>
      <c r="B263" s="15" t="s">
        <v>80</v>
      </c>
      <c r="C263" s="15">
        <v>3</v>
      </c>
    </row>
    <row r="264" spans="1:3" x14ac:dyDescent="0.2">
      <c r="A264" s="15" t="s">
        <v>83</v>
      </c>
      <c r="B264" s="15" t="s">
        <v>81</v>
      </c>
      <c r="C264" s="15">
        <v>6</v>
      </c>
    </row>
    <row r="265" spans="1:3" x14ac:dyDescent="0.2">
      <c r="A265" s="15" t="s">
        <v>83</v>
      </c>
      <c r="B265" s="15" t="s">
        <v>82</v>
      </c>
      <c r="C265" s="15">
        <v>4</v>
      </c>
    </row>
    <row r="266" spans="1:3" x14ac:dyDescent="0.2">
      <c r="A266" s="15" t="s">
        <v>99</v>
      </c>
      <c r="B266" s="15" t="s">
        <v>59</v>
      </c>
      <c r="C266" s="15">
        <v>8</v>
      </c>
    </row>
    <row r="267" spans="1:3" x14ac:dyDescent="0.2">
      <c r="A267" s="15" t="s">
        <v>99</v>
      </c>
      <c r="B267" s="15" t="s">
        <v>60</v>
      </c>
      <c r="C267" s="15">
        <v>8</v>
      </c>
    </row>
    <row r="268" spans="1:3" x14ac:dyDescent="0.2">
      <c r="A268" s="15" t="s">
        <v>99</v>
      </c>
      <c r="B268" s="15" t="s">
        <v>61</v>
      </c>
      <c r="C268" s="15">
        <v>14</v>
      </c>
    </row>
    <row r="269" spans="1:3" x14ac:dyDescent="0.2">
      <c r="A269" s="15" t="s">
        <v>99</v>
      </c>
      <c r="B269" s="15" t="s">
        <v>62</v>
      </c>
      <c r="C269" s="15">
        <v>5</v>
      </c>
    </row>
    <row r="270" spans="1:3" x14ac:dyDescent="0.2">
      <c r="A270" s="15" t="s">
        <v>99</v>
      </c>
      <c r="B270" s="15" t="s">
        <v>63</v>
      </c>
      <c r="C270" s="15">
        <v>4</v>
      </c>
    </row>
    <row r="271" spans="1:3" x14ac:dyDescent="0.2">
      <c r="A271" s="15" t="s">
        <v>99</v>
      </c>
      <c r="B271" s="15" t="s">
        <v>64</v>
      </c>
      <c r="C271" s="15">
        <v>5</v>
      </c>
    </row>
    <row r="272" spans="1:3" x14ac:dyDescent="0.2">
      <c r="A272" s="15" t="s">
        <v>99</v>
      </c>
      <c r="B272" s="15" t="s">
        <v>65</v>
      </c>
      <c r="C272" s="15">
        <v>6</v>
      </c>
    </row>
    <row r="273" spans="1:3" x14ac:dyDescent="0.2">
      <c r="A273" s="15" t="s">
        <v>99</v>
      </c>
      <c r="B273" s="15" t="s">
        <v>66</v>
      </c>
      <c r="C273" s="15">
        <v>8</v>
      </c>
    </row>
    <row r="274" spans="1:3" x14ac:dyDescent="0.2">
      <c r="A274" s="15" t="s">
        <v>99</v>
      </c>
      <c r="B274" s="15" t="s">
        <v>67</v>
      </c>
      <c r="C274" s="15">
        <v>3</v>
      </c>
    </row>
    <row r="275" spans="1:3" x14ac:dyDescent="0.2">
      <c r="A275" s="15" t="s">
        <v>99</v>
      </c>
      <c r="B275" s="15" t="s">
        <v>68</v>
      </c>
      <c r="C275" s="15">
        <v>9</v>
      </c>
    </row>
    <row r="276" spans="1:3" x14ac:dyDescent="0.2">
      <c r="A276" s="15" t="s">
        <v>99</v>
      </c>
      <c r="B276" s="15" t="s">
        <v>69</v>
      </c>
      <c r="C276" s="15">
        <v>9</v>
      </c>
    </row>
    <row r="277" spans="1:3" x14ac:dyDescent="0.2">
      <c r="A277" s="15" t="s">
        <v>99</v>
      </c>
      <c r="B277" s="15" t="s">
        <v>70</v>
      </c>
      <c r="C277" s="15">
        <v>9</v>
      </c>
    </row>
    <row r="278" spans="1:3" x14ac:dyDescent="0.2">
      <c r="A278" s="15" t="s">
        <v>99</v>
      </c>
      <c r="B278" s="15" t="s">
        <v>71</v>
      </c>
      <c r="C278" s="15">
        <v>13</v>
      </c>
    </row>
    <row r="279" spans="1:3" x14ac:dyDescent="0.2">
      <c r="A279" s="15" t="s">
        <v>99</v>
      </c>
      <c r="B279" s="15" t="s">
        <v>72</v>
      </c>
      <c r="C279" s="15">
        <v>6</v>
      </c>
    </row>
    <row r="280" spans="1:3" x14ac:dyDescent="0.2">
      <c r="A280" s="15" t="s">
        <v>99</v>
      </c>
      <c r="B280" s="15" t="s">
        <v>73</v>
      </c>
      <c r="C280" s="15">
        <v>4</v>
      </c>
    </row>
    <row r="281" spans="1:3" x14ac:dyDescent="0.2">
      <c r="A281" s="15" t="s">
        <v>99</v>
      </c>
      <c r="B281" s="15" t="s">
        <v>74</v>
      </c>
      <c r="C281" s="15">
        <v>8</v>
      </c>
    </row>
    <row r="282" spans="1:3" x14ac:dyDescent="0.2">
      <c r="A282" s="15" t="s">
        <v>99</v>
      </c>
      <c r="B282" s="15" t="s">
        <v>75</v>
      </c>
      <c r="C282" s="15">
        <v>7</v>
      </c>
    </row>
    <row r="283" spans="1:3" x14ac:dyDescent="0.2">
      <c r="A283" s="15" t="s">
        <v>99</v>
      </c>
      <c r="B283" s="15" t="s">
        <v>76</v>
      </c>
      <c r="C283" s="15">
        <v>5</v>
      </c>
    </row>
    <row r="284" spans="1:3" x14ac:dyDescent="0.2">
      <c r="A284" s="15" t="s">
        <v>99</v>
      </c>
      <c r="B284" s="15" t="s">
        <v>77</v>
      </c>
      <c r="C284" s="15">
        <v>13</v>
      </c>
    </row>
    <row r="285" spans="1:3" x14ac:dyDescent="0.2">
      <c r="A285" s="15" t="s">
        <v>99</v>
      </c>
      <c r="B285" s="15" t="s">
        <v>78</v>
      </c>
      <c r="C285" s="15">
        <v>8</v>
      </c>
    </row>
    <row r="286" spans="1:3" x14ac:dyDescent="0.2">
      <c r="A286" s="15" t="s">
        <v>99</v>
      </c>
      <c r="B286" s="15" t="s">
        <v>79</v>
      </c>
      <c r="C286" s="15">
        <v>14</v>
      </c>
    </row>
    <row r="287" spans="1:3" x14ac:dyDescent="0.2">
      <c r="A287" s="15" t="s">
        <v>99</v>
      </c>
      <c r="B287" s="15" t="s">
        <v>80</v>
      </c>
      <c r="C287" s="15">
        <v>4</v>
      </c>
    </row>
    <row r="288" spans="1:3" x14ac:dyDescent="0.2">
      <c r="A288" s="15" t="s">
        <v>99</v>
      </c>
      <c r="B288" s="15" t="s">
        <v>81</v>
      </c>
      <c r="C288" s="15">
        <v>8</v>
      </c>
    </row>
    <row r="289" spans="1:3" x14ac:dyDescent="0.2">
      <c r="A289" s="15" t="s">
        <v>99</v>
      </c>
      <c r="B289" s="15" t="s">
        <v>82</v>
      </c>
      <c r="C289" s="15">
        <v>8</v>
      </c>
    </row>
    <row r="290" spans="1:3" x14ac:dyDescent="0.2">
      <c r="A290" s="15" t="s">
        <v>100</v>
      </c>
      <c r="B290" s="15" t="s">
        <v>59</v>
      </c>
      <c r="C290" s="15">
        <v>11</v>
      </c>
    </row>
    <row r="291" spans="1:3" x14ac:dyDescent="0.2">
      <c r="A291" s="15" t="s">
        <v>100</v>
      </c>
      <c r="B291" s="15" t="s">
        <v>60</v>
      </c>
      <c r="C291" s="15">
        <v>6</v>
      </c>
    </row>
    <row r="292" spans="1:3" x14ac:dyDescent="0.2">
      <c r="A292" s="15" t="s">
        <v>100</v>
      </c>
      <c r="B292" s="15" t="s">
        <v>61</v>
      </c>
      <c r="C292" s="15">
        <v>6</v>
      </c>
    </row>
    <row r="293" spans="1:3" x14ac:dyDescent="0.2">
      <c r="A293" s="15" t="s">
        <v>100</v>
      </c>
      <c r="B293" s="15" t="s">
        <v>62</v>
      </c>
      <c r="C293" s="15">
        <v>14</v>
      </c>
    </row>
    <row r="294" spans="1:3" x14ac:dyDescent="0.2">
      <c r="A294" s="15" t="s">
        <v>100</v>
      </c>
      <c r="B294" s="15" t="s">
        <v>63</v>
      </c>
      <c r="C294" s="15">
        <v>12</v>
      </c>
    </row>
    <row r="295" spans="1:3" x14ac:dyDescent="0.2">
      <c r="A295" s="15" t="s">
        <v>100</v>
      </c>
      <c r="B295" s="15" t="s">
        <v>64</v>
      </c>
      <c r="C295" s="15">
        <v>7</v>
      </c>
    </row>
    <row r="296" spans="1:3" x14ac:dyDescent="0.2">
      <c r="A296" s="15" t="s">
        <v>100</v>
      </c>
      <c r="B296" s="15" t="s">
        <v>65</v>
      </c>
      <c r="C296" s="15">
        <v>7</v>
      </c>
    </row>
    <row r="297" spans="1:3" x14ac:dyDescent="0.2">
      <c r="A297" s="15" t="s">
        <v>100</v>
      </c>
      <c r="B297" s="15" t="s">
        <v>66</v>
      </c>
      <c r="C297" s="15">
        <v>9</v>
      </c>
    </row>
    <row r="298" spans="1:3" x14ac:dyDescent="0.2">
      <c r="A298" s="15" t="s">
        <v>100</v>
      </c>
      <c r="B298" s="15" t="s">
        <v>67</v>
      </c>
      <c r="C298" s="15">
        <v>8</v>
      </c>
    </row>
    <row r="299" spans="1:3" x14ac:dyDescent="0.2">
      <c r="A299" s="15" t="s">
        <v>100</v>
      </c>
      <c r="B299" s="15" t="s">
        <v>68</v>
      </c>
      <c r="C299" s="15">
        <v>9</v>
      </c>
    </row>
    <row r="300" spans="1:3" x14ac:dyDescent="0.2">
      <c r="A300" s="15" t="s">
        <v>100</v>
      </c>
      <c r="B300" s="15" t="s">
        <v>69</v>
      </c>
      <c r="C300" s="15">
        <v>11</v>
      </c>
    </row>
    <row r="301" spans="1:3" x14ac:dyDescent="0.2">
      <c r="A301" s="15" t="s">
        <v>100</v>
      </c>
      <c r="B301" s="15" t="s">
        <v>70</v>
      </c>
      <c r="C301" s="15">
        <v>4</v>
      </c>
    </row>
    <row r="302" spans="1:3" x14ac:dyDescent="0.2">
      <c r="A302" s="15" t="s">
        <v>100</v>
      </c>
      <c r="B302" s="15" t="s">
        <v>71</v>
      </c>
      <c r="C302" s="15">
        <v>8</v>
      </c>
    </row>
    <row r="303" spans="1:3" x14ac:dyDescent="0.2">
      <c r="A303" s="15" t="s">
        <v>100</v>
      </c>
      <c r="B303" s="15" t="s">
        <v>72</v>
      </c>
      <c r="C303" s="15">
        <v>4</v>
      </c>
    </row>
    <row r="304" spans="1:3" x14ac:dyDescent="0.2">
      <c r="A304" s="15" t="s">
        <v>100</v>
      </c>
      <c r="B304" s="15" t="s">
        <v>73</v>
      </c>
      <c r="C304" s="15">
        <v>4</v>
      </c>
    </row>
    <row r="305" spans="1:3" x14ac:dyDescent="0.2">
      <c r="A305" s="15" t="s">
        <v>100</v>
      </c>
      <c r="B305" s="15" t="s">
        <v>74</v>
      </c>
      <c r="C305" s="15">
        <v>9</v>
      </c>
    </row>
    <row r="306" spans="1:3" x14ac:dyDescent="0.2">
      <c r="A306" s="15" t="s">
        <v>100</v>
      </c>
      <c r="B306" s="15" t="s">
        <v>75</v>
      </c>
      <c r="C306" s="15">
        <v>10</v>
      </c>
    </row>
    <row r="307" spans="1:3" x14ac:dyDescent="0.2">
      <c r="A307" s="15" t="s">
        <v>100</v>
      </c>
      <c r="B307" s="15" t="s">
        <v>76</v>
      </c>
      <c r="C307" s="15">
        <v>6</v>
      </c>
    </row>
    <row r="308" spans="1:3" x14ac:dyDescent="0.2">
      <c r="A308" s="15" t="s">
        <v>100</v>
      </c>
      <c r="B308" s="15" t="s">
        <v>77</v>
      </c>
      <c r="C308" s="15">
        <v>10</v>
      </c>
    </row>
    <row r="309" spans="1:3" x14ac:dyDescent="0.2">
      <c r="A309" s="15" t="s">
        <v>100</v>
      </c>
      <c r="B309" s="15" t="s">
        <v>78</v>
      </c>
      <c r="C309" s="15">
        <v>8</v>
      </c>
    </row>
    <row r="310" spans="1:3" x14ac:dyDescent="0.2">
      <c r="A310" s="15" t="s">
        <v>100</v>
      </c>
      <c r="B310" s="15" t="s">
        <v>79</v>
      </c>
      <c r="C310" s="15">
        <v>6</v>
      </c>
    </row>
    <row r="311" spans="1:3" x14ac:dyDescent="0.2">
      <c r="A311" s="15" t="s">
        <v>100</v>
      </c>
      <c r="B311" s="15" t="s">
        <v>80</v>
      </c>
      <c r="C311" s="15">
        <v>6</v>
      </c>
    </row>
    <row r="312" spans="1:3" x14ac:dyDescent="0.2">
      <c r="A312" s="15" t="s">
        <v>100</v>
      </c>
      <c r="B312" s="15" t="s">
        <v>81</v>
      </c>
      <c r="C312" s="15">
        <v>9</v>
      </c>
    </row>
    <row r="313" spans="1:3" x14ac:dyDescent="0.2">
      <c r="A313" s="15" t="s">
        <v>100</v>
      </c>
      <c r="B313" s="15" t="s">
        <v>82</v>
      </c>
      <c r="C313" s="15">
        <v>6</v>
      </c>
    </row>
    <row r="314" spans="1:3" x14ac:dyDescent="0.2">
      <c r="A314" s="15" t="s">
        <v>101</v>
      </c>
      <c r="B314" s="15" t="s">
        <v>59</v>
      </c>
      <c r="C314" s="15">
        <v>2</v>
      </c>
    </row>
    <row r="315" spans="1:3" x14ac:dyDescent="0.2">
      <c r="A315" s="15" t="s">
        <v>101</v>
      </c>
      <c r="B315" s="15" t="s">
        <v>60</v>
      </c>
      <c r="C315" s="15">
        <v>10</v>
      </c>
    </row>
    <row r="316" spans="1:3" x14ac:dyDescent="0.2">
      <c r="A316" s="15" t="s">
        <v>101</v>
      </c>
      <c r="B316" s="15" t="s">
        <v>61</v>
      </c>
      <c r="C316" s="15">
        <v>8</v>
      </c>
    </row>
    <row r="317" spans="1:3" x14ac:dyDescent="0.2">
      <c r="A317" s="15" t="s">
        <v>101</v>
      </c>
      <c r="B317" s="15" t="s">
        <v>62</v>
      </c>
      <c r="C317" s="15">
        <v>4</v>
      </c>
    </row>
    <row r="318" spans="1:3" x14ac:dyDescent="0.2">
      <c r="A318" s="15" t="s">
        <v>101</v>
      </c>
      <c r="B318" s="15" t="s">
        <v>63</v>
      </c>
      <c r="C318" s="15">
        <v>9</v>
      </c>
    </row>
    <row r="319" spans="1:3" x14ac:dyDescent="0.2">
      <c r="A319" s="15" t="s">
        <v>101</v>
      </c>
      <c r="B319" s="15" t="s">
        <v>64</v>
      </c>
      <c r="C319" s="15">
        <v>12</v>
      </c>
    </row>
    <row r="320" spans="1:3" x14ac:dyDescent="0.2">
      <c r="A320" s="15" t="s">
        <v>101</v>
      </c>
      <c r="B320" s="15" t="s">
        <v>65</v>
      </c>
      <c r="C320" s="15">
        <v>4</v>
      </c>
    </row>
    <row r="321" spans="1:3" x14ac:dyDescent="0.2">
      <c r="A321" s="15" t="s">
        <v>101</v>
      </c>
      <c r="B321" s="15" t="s">
        <v>66</v>
      </c>
      <c r="C321" s="15">
        <v>7</v>
      </c>
    </row>
    <row r="322" spans="1:3" x14ac:dyDescent="0.2">
      <c r="A322" s="15" t="s">
        <v>101</v>
      </c>
      <c r="B322" s="15" t="s">
        <v>67</v>
      </c>
      <c r="C322" s="15">
        <v>4</v>
      </c>
    </row>
    <row r="323" spans="1:3" x14ac:dyDescent="0.2">
      <c r="A323" s="15" t="s">
        <v>101</v>
      </c>
      <c r="B323" s="15" t="s">
        <v>68</v>
      </c>
      <c r="C323" s="15">
        <v>13</v>
      </c>
    </row>
    <row r="324" spans="1:3" x14ac:dyDescent="0.2">
      <c r="A324" s="15" t="s">
        <v>101</v>
      </c>
      <c r="B324" s="15" t="s">
        <v>69</v>
      </c>
      <c r="C324" s="15">
        <v>6</v>
      </c>
    </row>
    <row r="325" spans="1:3" x14ac:dyDescent="0.2">
      <c r="A325" s="15" t="s">
        <v>101</v>
      </c>
      <c r="B325" s="15" t="s">
        <v>70</v>
      </c>
      <c r="C325" s="15">
        <v>4</v>
      </c>
    </row>
    <row r="326" spans="1:3" x14ac:dyDescent="0.2">
      <c r="A326" s="15" t="s">
        <v>101</v>
      </c>
      <c r="B326" s="15" t="s">
        <v>71</v>
      </c>
      <c r="C326" s="15">
        <v>5</v>
      </c>
    </row>
    <row r="327" spans="1:3" x14ac:dyDescent="0.2">
      <c r="A327" s="15" t="s">
        <v>101</v>
      </c>
      <c r="B327" s="15" t="s">
        <v>72</v>
      </c>
      <c r="C327" s="15">
        <v>6</v>
      </c>
    </row>
    <row r="328" spans="1:3" x14ac:dyDescent="0.2">
      <c r="A328" s="15" t="s">
        <v>101</v>
      </c>
      <c r="B328" s="15" t="s">
        <v>73</v>
      </c>
      <c r="C328" s="15">
        <v>5</v>
      </c>
    </row>
    <row r="329" spans="1:3" x14ac:dyDescent="0.2">
      <c r="A329" s="15" t="s">
        <v>101</v>
      </c>
      <c r="B329" s="15" t="s">
        <v>74</v>
      </c>
      <c r="C329" s="15">
        <v>4</v>
      </c>
    </row>
    <row r="330" spans="1:3" x14ac:dyDescent="0.2">
      <c r="A330" s="15" t="s">
        <v>101</v>
      </c>
      <c r="B330" s="15" t="s">
        <v>75</v>
      </c>
      <c r="C330" s="15">
        <v>4</v>
      </c>
    </row>
    <row r="331" spans="1:3" x14ac:dyDescent="0.2">
      <c r="A331" s="15" t="s">
        <v>101</v>
      </c>
      <c r="B331" s="15" t="s">
        <v>76</v>
      </c>
      <c r="C331" s="15">
        <v>5</v>
      </c>
    </row>
    <row r="332" spans="1:3" x14ac:dyDescent="0.2">
      <c r="A332" s="15" t="s">
        <v>101</v>
      </c>
      <c r="B332" s="15" t="s">
        <v>77</v>
      </c>
      <c r="C332" s="15">
        <v>4</v>
      </c>
    </row>
    <row r="333" spans="1:3" x14ac:dyDescent="0.2">
      <c r="A333" s="15" t="s">
        <v>101</v>
      </c>
      <c r="B333" s="15" t="s">
        <v>78</v>
      </c>
      <c r="C333" s="15">
        <v>8</v>
      </c>
    </row>
    <row r="334" spans="1:3" x14ac:dyDescent="0.2">
      <c r="A334" s="15" t="s">
        <v>101</v>
      </c>
      <c r="B334" s="15" t="s">
        <v>79</v>
      </c>
      <c r="C334" s="15">
        <v>7</v>
      </c>
    </row>
    <row r="335" spans="1:3" x14ac:dyDescent="0.2">
      <c r="A335" s="15" t="s">
        <v>101</v>
      </c>
      <c r="B335" s="15" t="s">
        <v>80</v>
      </c>
      <c r="C335" s="15">
        <v>2</v>
      </c>
    </row>
    <row r="336" spans="1:3" x14ac:dyDescent="0.2">
      <c r="A336" s="15" t="s">
        <v>101</v>
      </c>
      <c r="B336" s="15" t="s">
        <v>81</v>
      </c>
      <c r="C336" s="15">
        <v>19</v>
      </c>
    </row>
    <row r="337" spans="1:3" x14ac:dyDescent="0.2">
      <c r="A337" s="15" t="s">
        <v>101</v>
      </c>
      <c r="B337" s="15" t="s">
        <v>82</v>
      </c>
      <c r="C337" s="15">
        <v>8</v>
      </c>
    </row>
    <row r="338" spans="1:3" x14ac:dyDescent="0.2">
      <c r="A338" s="15" t="s">
        <v>118</v>
      </c>
      <c r="B338" s="15" t="s">
        <v>59</v>
      </c>
      <c r="C338" s="15">
        <v>9</v>
      </c>
    </row>
    <row r="339" spans="1:3" x14ac:dyDescent="0.2">
      <c r="A339" s="15" t="s">
        <v>118</v>
      </c>
      <c r="B339" s="15" t="s">
        <v>60</v>
      </c>
      <c r="C339" s="15">
        <v>11</v>
      </c>
    </row>
    <row r="340" spans="1:3" x14ac:dyDescent="0.2">
      <c r="A340" s="15" t="s">
        <v>118</v>
      </c>
      <c r="B340" s="15" t="s">
        <v>61</v>
      </c>
      <c r="C340" s="15">
        <v>8</v>
      </c>
    </row>
    <row r="341" spans="1:3" x14ac:dyDescent="0.2">
      <c r="A341" s="15" t="s">
        <v>118</v>
      </c>
      <c r="B341" s="15" t="s">
        <v>62</v>
      </c>
      <c r="C341" s="15">
        <v>5</v>
      </c>
    </row>
    <row r="342" spans="1:3" x14ac:dyDescent="0.2">
      <c r="A342" s="15" t="s">
        <v>118</v>
      </c>
      <c r="B342" s="15" t="s">
        <v>63</v>
      </c>
      <c r="C342" s="15">
        <v>9</v>
      </c>
    </row>
    <row r="343" spans="1:3" x14ac:dyDescent="0.2">
      <c r="A343" s="15" t="s">
        <v>118</v>
      </c>
      <c r="B343" s="15" t="s">
        <v>64</v>
      </c>
      <c r="C343" s="15">
        <v>8</v>
      </c>
    </row>
    <row r="344" spans="1:3" x14ac:dyDescent="0.2">
      <c r="A344" s="15" t="s">
        <v>118</v>
      </c>
      <c r="B344" s="15" t="s">
        <v>65</v>
      </c>
      <c r="C344" s="15">
        <v>7</v>
      </c>
    </row>
    <row r="345" spans="1:3" x14ac:dyDescent="0.2">
      <c r="A345" s="15" t="s">
        <v>118</v>
      </c>
      <c r="B345" s="15" t="s">
        <v>66</v>
      </c>
      <c r="C345" s="15">
        <v>9</v>
      </c>
    </row>
    <row r="346" spans="1:3" x14ac:dyDescent="0.2">
      <c r="A346" s="15" t="s">
        <v>118</v>
      </c>
      <c r="B346" s="15" t="s">
        <v>67</v>
      </c>
      <c r="C346" s="15">
        <v>9</v>
      </c>
    </row>
    <row r="347" spans="1:3" x14ac:dyDescent="0.2">
      <c r="A347" s="15" t="s">
        <v>118</v>
      </c>
      <c r="B347" s="15" t="s">
        <v>68</v>
      </c>
      <c r="C347" s="15">
        <v>3</v>
      </c>
    </row>
    <row r="348" spans="1:3" x14ac:dyDescent="0.2">
      <c r="A348" s="15" t="s">
        <v>118</v>
      </c>
      <c r="B348" s="15" t="s">
        <v>69</v>
      </c>
      <c r="C348" s="15">
        <v>8</v>
      </c>
    </row>
    <row r="349" spans="1:3" x14ac:dyDescent="0.2">
      <c r="A349" s="15" t="s">
        <v>118</v>
      </c>
      <c r="B349" s="15" t="s">
        <v>70</v>
      </c>
      <c r="C349" s="15">
        <v>9</v>
      </c>
    </row>
    <row r="350" spans="1:3" x14ac:dyDescent="0.2">
      <c r="A350" s="15" t="s">
        <v>118</v>
      </c>
      <c r="B350" s="15" t="s">
        <v>71</v>
      </c>
      <c r="C350" s="15">
        <v>7</v>
      </c>
    </row>
    <row r="351" spans="1:3" x14ac:dyDescent="0.2">
      <c r="A351" s="15" t="s">
        <v>118</v>
      </c>
      <c r="B351" s="15" t="s">
        <v>72</v>
      </c>
      <c r="C351" s="15">
        <v>7</v>
      </c>
    </row>
    <row r="352" spans="1:3" x14ac:dyDescent="0.2">
      <c r="A352" s="15" t="s">
        <v>118</v>
      </c>
      <c r="B352" s="15" t="s">
        <v>73</v>
      </c>
      <c r="C352" s="15">
        <v>4</v>
      </c>
    </row>
    <row r="353" spans="1:3" x14ac:dyDescent="0.2">
      <c r="A353" s="15" t="s">
        <v>118</v>
      </c>
      <c r="B353" s="15" t="s">
        <v>74</v>
      </c>
      <c r="C353" s="15">
        <v>5</v>
      </c>
    </row>
    <row r="354" spans="1:3" x14ac:dyDescent="0.2">
      <c r="A354" s="15" t="s">
        <v>118</v>
      </c>
      <c r="B354" s="15" t="s">
        <v>75</v>
      </c>
      <c r="C354" s="15">
        <v>2</v>
      </c>
    </row>
    <row r="355" spans="1:3" x14ac:dyDescent="0.2">
      <c r="A355" s="15" t="s">
        <v>118</v>
      </c>
      <c r="B355" s="15" t="s">
        <v>76</v>
      </c>
      <c r="C355" s="15">
        <v>8</v>
      </c>
    </row>
    <row r="356" spans="1:3" x14ac:dyDescent="0.2">
      <c r="A356" s="15" t="s">
        <v>118</v>
      </c>
      <c r="B356" s="15" t="s">
        <v>77</v>
      </c>
      <c r="C356" s="15">
        <v>4</v>
      </c>
    </row>
    <row r="357" spans="1:3" x14ac:dyDescent="0.2">
      <c r="A357" s="15" t="s">
        <v>118</v>
      </c>
      <c r="B357" s="15" t="s">
        <v>78</v>
      </c>
      <c r="C357" s="15">
        <v>7</v>
      </c>
    </row>
    <row r="358" spans="1:3" x14ac:dyDescent="0.2">
      <c r="A358" s="15" t="s">
        <v>118</v>
      </c>
      <c r="B358" s="15" t="s">
        <v>79</v>
      </c>
      <c r="C358" s="15">
        <v>9</v>
      </c>
    </row>
    <row r="359" spans="1:3" x14ac:dyDescent="0.2">
      <c r="A359" s="15" t="s">
        <v>118</v>
      </c>
      <c r="B359" s="15" t="s">
        <v>80</v>
      </c>
      <c r="C359" s="15">
        <v>10</v>
      </c>
    </row>
    <row r="360" spans="1:3" x14ac:dyDescent="0.2">
      <c r="A360" s="15" t="s">
        <v>118</v>
      </c>
      <c r="B360" s="15" t="s">
        <v>81</v>
      </c>
      <c r="C360" s="15">
        <v>9</v>
      </c>
    </row>
    <row r="361" spans="1:3" x14ac:dyDescent="0.2">
      <c r="A361" s="15" t="s">
        <v>118</v>
      </c>
      <c r="B361" s="15" t="s">
        <v>82</v>
      </c>
      <c r="C361" s="15">
        <v>5</v>
      </c>
    </row>
  </sheetData>
  <pageMargins left="0.7" right="0.7" top="0.75" bottom="0.75" header="0.3" footer="0.3"/>
  <pageSetup paperSize="9" orientation="portrait" horizontalDpi="1200" verticalDpi="1200" r:id="rId1"/>
  <ignoredErrors>
    <ignoredError sqref="B602:B1048576"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Cover_sheet</vt:lpstr>
      <vt:lpstr>config</vt:lpstr>
      <vt:lpstr>QA-Fires</vt:lpstr>
      <vt:lpstr>QA-Fatalities</vt:lpstr>
      <vt:lpstr>Contents</vt:lpstr>
      <vt:lpstr>Data - fires</vt:lpstr>
      <vt:lpstr>Data - fatalities</vt:lpstr>
      <vt:lpstr>Data - adfs</vt:lpstr>
      <vt:lpstr>Data - adf fatalities</vt:lpstr>
      <vt:lpstr>FIRE0801_raw</vt:lpstr>
      <vt:lpstr>FIRE0801</vt:lpstr>
      <vt:lpstr>Contents!Print_Area</vt:lpstr>
      <vt:lpstr>FIRE0801!Print_Area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2025-06-26T10:02:47Z</dcterms:created>
  <dcterms:modified xsi:type="dcterms:W3CDTF">2025-08-12T09:42:05Z</dcterms:modified>
</cp:coreProperties>
</file>