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E:\102 Detailed analysis fire\2025-26 DF_RT\02 Tables\03 Publication ready\"/>
    </mc:Choice>
  </mc:AlternateContent>
  <xr:revisionPtr revIDLastSave="0" documentId="13_ncr:1_{250DC8AD-29D7-4213-AA7B-7BBEDF2573C8}" xr6:coauthVersionLast="47" xr6:coauthVersionMax="47" xr10:uidLastSave="{00000000-0000-0000-0000-000000000000}"/>
  <workbookProtection workbookAlgorithmName="SHA-512" workbookHashValue="1sc+KV12ok2gPRH9ZXc29IadMx4uO9Fv9+lRraInMKYPYJObKqyPasMXa4LLdtfQ5n4HhtCG+OgCQvG+7BHqCA==" workbookSaltValue="3k8gcRaTyZquKr19x/C91g==" workbookSpinCount="100000" lockStructure="1"/>
  <bookViews>
    <workbookView xWindow="-120" yWindow="-120" windowWidth="29040" windowHeight="14370" xr2:uid="{00000000-000D-0000-FFFF-FFFF00000000}"/>
  </bookViews>
  <sheets>
    <sheet name="Cover_sheet" sheetId="16" r:id="rId1"/>
    <sheet name="config" sheetId="18" state="hidden" r:id="rId2"/>
    <sheet name="Contents" sheetId="17" r:id="rId3"/>
    <sheet name="Notes" sheetId="20" r:id="rId4"/>
    <sheet name="Data - dwelling fires" sheetId="8" r:id="rId5"/>
    <sheet name="Data - df with casualties" sheetId="9" r:id="rId6"/>
    <sheet name="FIRE0704_working" sheetId="7" state="hidden" r:id="rId7"/>
    <sheet name="FIRE0704" sheetId="13" r:id="rId8"/>
    <sheet name="QA" sheetId="19" state="hidden" r:id="rId9"/>
  </sheets>
  <externalReferences>
    <externalReference r:id="rId10"/>
    <externalReference r:id="rId11"/>
  </externalReferences>
  <definedNames>
    <definedName name="_xlnm._FilterDatabase" localSheetId="5" hidden="1">'Data - df with casualties'!$A$1:$D$1</definedName>
    <definedName name="_xlnm._FilterDatabase" localSheetId="4" hidden="1">'Data - dwelling fires'!$A$1:$D$1</definedName>
    <definedName name="bb">'[1]Succ apps, retire &amp; resig 0203'!$A$5:$S$58</definedName>
    <definedName name="_xlnm.Print_Area" localSheetId="2">Contents!$A$1:$E$8</definedName>
    <definedName name="_xlnm.Print_Area" localSheetId="7">FIRE0704!$A$1:$H$41</definedName>
    <definedName name="_xlnm.Print_Titles" localSheetId="7">FIRE0704!$A:$A</definedName>
    <definedName name="qrychiefrepspecservrtaother" localSheetId="1">#REF!</definedName>
    <definedName name="qrychiefrepspecservrtaother">#REF!</definedName>
    <definedName name="qrychiefrepsuccretireresig" localSheetId="1">#REF!</definedName>
    <definedName name="qrychiefrepsuccretireresig">#REF!</definedName>
    <definedName name="qrychiefrepwteststr" localSheetId="1">#REF!</definedName>
    <definedName name="qrychiefrepwteststr">#REF!</definedName>
    <definedName name="qrychiefrepwtgeneth" localSheetId="1">#REF!</definedName>
    <definedName name="qrychiefrepwtgeneth">#REF!</definedName>
    <definedName name="qryEOwtgrandtotalethgen">'[2]Table 1'!$A$4:$F$4</definedName>
    <definedName name="qryffinjuries9900" localSheetId="1">#REF!</definedName>
    <definedName name="qryffinjuries9900">#REF!</definedName>
    <definedName name="qryPI15" localSheetId="1">#REF!</definedName>
    <definedName name="qryPI15">#REF!</definedName>
    <definedName name="qryPI16" localSheetId="1">#REF!</definedName>
    <definedName name="qryPI16">#REF!</definedName>
    <definedName name="qryPIBV145a" localSheetId="1">#REF!</definedName>
    <definedName name="qryPIBV145a">#REF!</definedName>
    <definedName name="qryPIBV145b" localSheetId="1">#REF!</definedName>
    <definedName name="qryPIBV145b">#REF!</definedName>
    <definedName name="qryPIBV145c" localSheetId="1">#REF!</definedName>
    <definedName name="qryPIBV145c">#REF!</definedName>
    <definedName name="qryPIBV15i" localSheetId="1">#REF!</definedName>
    <definedName name="qryPIBV15i">#REF!</definedName>
    <definedName name="qryPIBV15ii" localSheetId="1">#REF!</definedName>
    <definedName name="qryPIBV15ii">#REF!</definedName>
    <definedName name="qryPIctsickness" localSheetId="1">#REF!</definedName>
    <definedName name="qryPIctsickness">#REF!</definedName>
    <definedName name="qryPIriderfactleave" localSheetId="1">#REF!</definedName>
    <definedName name="qryPIriderfactleave">#REF!</definedName>
    <definedName name="qryPIriderfactsick" localSheetId="1">#REF!</definedName>
    <definedName name="qryPIriderfactsick">#REF!</definedName>
    <definedName name="Query1" localSheetId="1">#REF!</definedName>
    <definedName name="Query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7" l="1"/>
  <c r="D6" i="17"/>
  <c r="D8" i="17"/>
  <c r="A10" i="16"/>
  <c r="A3" i="16"/>
  <c r="A20" i="20"/>
  <c r="A2" i="17"/>
  <c r="A9" i="16"/>
  <c r="A8" i="16"/>
  <c r="A5" i="16"/>
  <c r="B5" i="7"/>
  <c r="B4" i="7"/>
  <c r="C7" i="7" s="1" a="1"/>
  <c r="B21" i="7" l="1" a="1"/>
  <c r="F21" i="7" a="1"/>
  <c r="H21" i="7" a="1"/>
  <c r="B22" i="7" a="1"/>
  <c r="D22" i="7" a="1"/>
  <c r="F22" i="7" a="1"/>
  <c r="H22" i="7" a="1"/>
  <c r="D21" i="7" a="1"/>
  <c r="C21" i="7" a="1"/>
  <c r="E21" i="7" a="1"/>
  <c r="G21" i="7" a="1"/>
  <c r="C22" i="7" a="1"/>
  <c r="E22" i="7" a="1"/>
  <c r="G22" i="7" a="1"/>
  <c r="H22" i="13" s="1"/>
  <c r="C21" i="13" s="1"/>
  <c r="E21" i="13" s="1"/>
  <c r="B22" i="13" s="1"/>
  <c r="F22" i="13" s="1"/>
  <c r="B21" i="13" s="1"/>
  <c r="G21" i="13" s="1"/>
  <c r="H21" i="13" s="1"/>
  <c r="D22" i="13" s="1"/>
  <c r="D21" i="13" s="1"/>
  <c r="F21" i="13" s="1"/>
  <c r="C22" i="13" s="1"/>
  <c r="C20" i="7" a="1"/>
  <c r="E13" i="7" a="1"/>
  <c r="D10" i="7" a="1"/>
  <c r="B16" i="7" a="1"/>
  <c r="H19" i="7" a="1"/>
  <c r="E16" i="7" a="1"/>
  <c r="E16" i="13" s="1"/>
  <c r="D12" i="7" a="1"/>
  <c r="C8" i="7" a="1"/>
  <c r="E17" i="7" a="1"/>
  <c r="C12" i="7" a="1"/>
  <c r="H9" i="7" a="1"/>
  <c r="H8" i="7" a="1"/>
  <c r="H7" i="7" a="1"/>
  <c r="G7" i="7" a="1"/>
  <c r="G19" i="7" a="1"/>
  <c r="D14" i="7" a="1"/>
  <c r="B14" i="7" a="1"/>
  <c r="G20" i="7" a="1"/>
  <c r="F19" i="7" a="1"/>
  <c r="D17" i="7" a="1"/>
  <c r="D16" i="7" a="1"/>
  <c r="C15" i="7" a="1"/>
  <c r="C15" i="13" s="1"/>
  <c r="C14" i="7" a="1"/>
  <c r="H11" i="7" a="1"/>
  <c r="H10" i="7" a="1"/>
  <c r="G9" i="7" a="1"/>
  <c r="G8" i="7" a="1"/>
  <c r="B7" i="7" a="1"/>
  <c r="B13" i="7" a="1"/>
  <c r="F20" i="7" a="1"/>
  <c r="F20" i="13" s="1"/>
  <c r="E19" i="7" a="1"/>
  <c r="D18" i="7" a="1"/>
  <c r="C17" i="7" a="1"/>
  <c r="C16" i="7" a="1"/>
  <c r="H13" i="7" a="1"/>
  <c r="H12" i="7" a="1"/>
  <c r="G11" i="7" a="1"/>
  <c r="G10" i="7" a="1"/>
  <c r="G10" i="13" s="1"/>
  <c r="F8" i="7" a="1"/>
  <c r="B17" i="7" a="1"/>
  <c r="G18" i="7" a="1"/>
  <c r="F16" i="7" a="1"/>
  <c r="E14" i="7" a="1"/>
  <c r="C9" i="7" a="1"/>
  <c r="B8" i="7" a="1"/>
  <c r="F17" i="7" a="1"/>
  <c r="F17" i="13" s="1"/>
  <c r="D13" i="7" a="1"/>
  <c r="C10" i="7" a="1"/>
  <c r="H20" i="7" a="1"/>
  <c r="H20" i="13" s="1"/>
  <c r="D15" i="7" a="1"/>
  <c r="B20" i="7" a="1"/>
  <c r="E20" i="7" a="1"/>
  <c r="E20" i="13" s="1"/>
  <c r="D19" i="7" a="1"/>
  <c r="C18" i="7" a="1"/>
  <c r="C18" i="13" s="1"/>
  <c r="H15" i="7" a="1"/>
  <c r="H14" i="7" a="1"/>
  <c r="G13" i="7" a="1"/>
  <c r="G13" i="13" s="1"/>
  <c r="G12" i="7" a="1"/>
  <c r="F10" i="7" a="1"/>
  <c r="F9" i="7" a="1"/>
  <c r="F9" i="13" s="1"/>
  <c r="E8" i="7" a="1"/>
  <c r="F7" i="7" a="1"/>
  <c r="F7" i="13" s="1"/>
  <c r="B9" i="7" a="1"/>
  <c r="F15" i="7" a="1"/>
  <c r="D11" i="7" a="1"/>
  <c r="F18" i="7" a="1"/>
  <c r="E15" i="7" a="1"/>
  <c r="C11" i="7" a="1"/>
  <c r="C11" i="13" s="1"/>
  <c r="B15" i="7" a="1"/>
  <c r="B15" i="13" s="1"/>
  <c r="E18" i="7" a="1"/>
  <c r="E18" i="13" s="1"/>
  <c r="C13" i="7" a="1"/>
  <c r="B12" i="7" a="1"/>
  <c r="B12" i="13" s="1"/>
  <c r="B19" i="7" a="1"/>
  <c r="B19" i="13" s="1"/>
  <c r="B11" i="7" a="1"/>
  <c r="C19" i="7" a="1"/>
  <c r="C19" i="13" s="1"/>
  <c r="H17" i="7" a="1"/>
  <c r="H17" i="13" s="1"/>
  <c r="H16" i="7" a="1"/>
  <c r="H16" i="13" s="1"/>
  <c r="G15" i="7" a="1"/>
  <c r="G15" i="13" s="1"/>
  <c r="G14" i="7" a="1"/>
  <c r="F12" i="7" a="1"/>
  <c r="F12" i="13" s="1"/>
  <c r="F11" i="7" a="1"/>
  <c r="F11" i="13" s="1"/>
  <c r="E10" i="7" a="1"/>
  <c r="E9" i="7" a="1"/>
  <c r="E9" i="13" s="1"/>
  <c r="B18" i="7" a="1"/>
  <c r="B18" i="13" s="1"/>
  <c r="B10" i="7" a="1"/>
  <c r="B10" i="13" s="1"/>
  <c r="D20" i="7" a="1"/>
  <c r="D20" i="13" s="1"/>
  <c r="H18" i="7" a="1"/>
  <c r="H18" i="13" s="1"/>
  <c r="G17" i="7" a="1"/>
  <c r="G17" i="13" s="1"/>
  <c r="G16" i="7" a="1"/>
  <c r="G16" i="13" s="1"/>
  <c r="F14" i="7" a="1"/>
  <c r="F14" i="13" s="1"/>
  <c r="F13" i="7" a="1"/>
  <c r="F13" i="13" s="1"/>
  <c r="E12" i="7" a="1"/>
  <c r="E12" i="13" s="1"/>
  <c r="E11" i="7" a="1"/>
  <c r="E11" i="13" s="1"/>
  <c r="D9" i="7" a="1"/>
  <c r="D9" i="13" s="1"/>
  <c r="D8" i="7" a="1"/>
  <c r="E7" i="7" a="1"/>
  <c r="E7" i="13" s="1"/>
  <c r="D7" i="7" a="1"/>
  <c r="D7" i="13" s="1"/>
  <c r="G19" i="13"/>
  <c r="D16" i="13"/>
  <c r="E19" i="13"/>
  <c r="C8" i="13"/>
  <c r="C12" i="13"/>
  <c r="E17" i="13"/>
  <c r="C20" i="13"/>
  <c r="H7" i="13"/>
  <c r="H10" i="13"/>
  <c r="D12" i="13"/>
  <c r="B13" i="13"/>
  <c r="F19" i="13"/>
  <c r="G20" i="13"/>
  <c r="H19" i="13"/>
  <c r="D17" i="13"/>
  <c r="B16" i="13"/>
  <c r="D10" i="13"/>
  <c r="G8" i="13"/>
  <c r="B7" i="13"/>
  <c r="H11" i="13"/>
  <c r="D8" i="13"/>
  <c r="B14" i="13"/>
  <c r="D14" i="13"/>
  <c r="E13" i="13"/>
  <c r="H9" i="13"/>
  <c r="H8" i="13"/>
  <c r="G9" i="13"/>
  <c r="G7" i="13"/>
  <c r="C7" i="13"/>
  <c r="E22" i="13" s="1"/>
  <c r="G22" i="13" s="1"/>
  <c r="C14" i="13"/>
  <c r="D18" i="13"/>
  <c r="E14" i="13"/>
  <c r="H14" i="13"/>
  <c r="F10" i="13"/>
  <c r="H15" i="13"/>
  <c r="B17" i="13"/>
  <c r="B11" i="13"/>
  <c r="G18" i="13"/>
  <c r="E8" i="13"/>
  <c r="B20" i="13"/>
  <c r="F18" i="13"/>
  <c r="D11" i="13"/>
  <c r="D19" i="13"/>
  <c r="C17" i="13"/>
  <c r="E15" i="13"/>
  <c r="F16" i="13"/>
  <c r="C16" i="13"/>
  <c r="H13" i="13"/>
  <c r="F8" i="13"/>
  <c r="G14" i="13"/>
  <c r="H12" i="13"/>
  <c r="D13" i="13"/>
  <c r="G12" i="13"/>
  <c r="C10" i="13"/>
  <c r="F15" i="13"/>
  <c r="B9" i="13"/>
  <c r="D15" i="13"/>
  <c r="B8" i="13"/>
  <c r="C13" i="13"/>
  <c r="G11" i="13"/>
  <c r="E10" i="13"/>
  <c r="C9" i="13"/>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cellMetadata count="1">
    <bk>
      <rc t="1" v="0"/>
    </bk>
  </cellMetadata>
  <valueMetadata count="4">
    <bk>
      <rc t="2" v="0"/>
    </bk>
    <bk>
      <rc t="2" v="1"/>
    </bk>
    <bk>
      <rc t="2" v="2"/>
    </bk>
    <bk>
      <rc t="2" v="3"/>
    </bk>
  </valueMetadata>
</metadata>
</file>

<file path=xl/sharedStrings.xml><?xml version="1.0" encoding="utf-8"?>
<sst xmlns="http://schemas.openxmlformats.org/spreadsheetml/2006/main" count="6490" uniqueCount="104">
  <si>
    <t xml:space="preserve">Detailed analysis of fires attended by FRSs </t>
  </si>
  <si>
    <t>Tables 0704</t>
  </si>
  <si>
    <t>Contents</t>
  </si>
  <si>
    <t>We’re always looking to improve the accessibility of our documents.</t>
  </si>
  <si>
    <t>If you find any problems, or have any feedback, relating to accessibility</t>
  </si>
  <si>
    <t xml:space="preserve">To access data tables, select the table number or tabs. </t>
  </si>
  <si>
    <t>Cover sheet</t>
  </si>
  <si>
    <t>Sheet</t>
  </si>
  <si>
    <t>Title</t>
  </si>
  <si>
    <t>Detail</t>
  </si>
  <si>
    <t>Period covered</t>
  </si>
  <si>
    <t>Official Accredited Statistics?</t>
  </si>
  <si>
    <t>FIRE0704</t>
  </si>
  <si>
    <t>Percentage of smoke alarms that did not operate in primary dwelling fires and fires resulting in casualties in dwellings, by type of alarm and reason for failure, England</t>
  </si>
  <si>
    <t>Shows the percentage of smoke alarms that did not operate in primary dwelling fires and fires resulting in casualties in dwellings, by type of alarm and reason for failure in England.</t>
  </si>
  <si>
    <t>Yes</t>
  </si>
  <si>
    <t>Data - dwelling fires</t>
  </si>
  <si>
    <t>Raw data for the main data table</t>
  </si>
  <si>
    <t>Provides the raw data behind the main data table.</t>
  </si>
  <si>
    <t>Data - with casualties</t>
  </si>
  <si>
    <t>FINANCIAL_YEAR</t>
  </si>
  <si>
    <t>SYSTEM_TYPE</t>
  </si>
  <si>
    <t>REASON_FOR_POOR_OUTCOME</t>
  </si>
  <si>
    <t>TOTAL_SMOKE_ALARMS</t>
  </si>
  <si>
    <t>2010/11</t>
  </si>
  <si>
    <t>Battery powered</t>
  </si>
  <si>
    <t>Other</t>
  </si>
  <si>
    <t>Fire in area not covered by system</t>
  </si>
  <si>
    <t>Other act preventing alarm from operating</t>
  </si>
  <si>
    <t>Defective battery</t>
  </si>
  <si>
    <t>Faulty system / incorrectly installed</t>
  </si>
  <si>
    <t>Fire products did not reach detector(s)</t>
  </si>
  <si>
    <t>Mains powered</t>
  </si>
  <si>
    <t>2011/12</t>
  </si>
  <si>
    <t>2012/13</t>
  </si>
  <si>
    <t>2013/14</t>
  </si>
  <si>
    <t>2014/15</t>
  </si>
  <si>
    <t>2015/16</t>
  </si>
  <si>
    <t>2016/17</t>
  </si>
  <si>
    <t>2017/18</t>
  </si>
  <si>
    <t>2018/19</t>
  </si>
  <si>
    <t>2019/20</t>
  </si>
  <si>
    <t>2020/21</t>
  </si>
  <si>
    <t>2021/22</t>
  </si>
  <si>
    <t>2022/23</t>
  </si>
  <si>
    <t>2023/24</t>
  </si>
  <si>
    <t>Year</t>
  </si>
  <si>
    <t>Missing Battery</t>
  </si>
  <si>
    <t>Dwelling fires</t>
  </si>
  <si>
    <t>All power sources</t>
  </si>
  <si>
    <t>1 Percentages may not sum to 100 due to rounding.</t>
  </si>
  <si>
    <t>2 Primary fires are defined as fires that meet at least one of the following conditions:</t>
  </si>
  <si>
    <t>(a) any fire that occurred in a (non-derelict) building, vehicle or outdoor structure,</t>
  </si>
  <si>
    <t>(b) any fire involving fatalities, casualties or rescues,</t>
  </si>
  <si>
    <t xml:space="preserve">(c) any fire attended by five or more pumping appliances. </t>
  </si>
  <si>
    <t>3 Fires involving casualties includes: any fire that resulted in any number of fire-related fatalities and/or non-fatal casualties.</t>
  </si>
  <si>
    <t>Dwellings also include non-permanent structures used solely as a dwelling, such as houseboats and caravans, HMOs, Self contained Sheltered Housing, Stately Homes and Castles (not open to the public).</t>
  </si>
  <si>
    <t>5 Only battery powered and mains powered smoke alarms are included in this table; this excludes other or unspecified types.</t>
  </si>
  <si>
    <t>6 Other act preventing alarm from operating includes: Detector removed and System turned off.</t>
  </si>
  <si>
    <t>7 Faulty system / incorrectly installed includes: Fault in system and System not set up correctly.</t>
  </si>
  <si>
    <t>8 Other includes: Alerted by other means, System damaged by fire, Other and Don't Know.</t>
  </si>
  <si>
    <t>General note:</t>
  </si>
  <si>
    <t xml:space="preserve">This table shows the number of smoke alarms that did not operate. In some cases fires occur in buildings with more than one smoke alarm, in this table all smoke alarms are included. </t>
  </si>
  <si>
    <t xml:space="preserve">For the 2015/16 release the categories in this table were slightly amended to aid clarity, therefore some figures are different to those previously published. </t>
  </si>
  <si>
    <t>The full set of fire statistics releases, tables and guidance can be found on our landing page, here-</t>
  </si>
  <si>
    <t>https://www.gov.uk/government/collections/fire-statistics</t>
  </si>
  <si>
    <t>The statistics in this table are Accredited Official Statistics.</t>
  </si>
  <si>
    <t>Fires resulting in casualties</t>
  </si>
  <si>
    <t>=ROUND(IF($B$5 = "All power sources",IF($B$4="Dwelling fires",SUMPRODUCT(('Data - dwelling fires'!$A$2:$A$8040=$A7)*('Data - dwelling fires'!$C$2:$C$8040=B$6)*('Data - dwelling fires'!$D$2:$D$8040))/SUMPRODUCT(('Data - dwelling fires'!$A$2:$A$8040=$A7)*('Data - dwelling fires'!$D$2:$D$8040)),SUMPRODUCT(('Data - df with casualties'!$A$2:$A$6085=$A7)*('Data - df with casualties'!$C$2:$C$6085=B$6)*('Data - df with casualties'!$D$2:$D$6085))/SUMPRODUCT(('Data - df with casualties'!$A$2:$A$6085=$A7)*('Data - df with casualties'!$D$2:$D$6085))),      IF($B$4="Dwelling fires",SUMPRODUCT(('Data - dwelling fires'!$A$2:$A$8040=$A7)*('Data - dwelling fires'!$B$2:$B$8040=$B$5)*('Data - dwelling fires'!$C$2:$C$8040=B$6)*('Data - dwelling fires'!$D$2:$D$8040))/SUMPRODUCT(('Data - dwelling fires'!$A$2:$A$8040=$A7)*('Data - dwelling fires'!$B$2:$B$8040=$B$5)*('Data - dwelling fires'!$D$2:$D$8040)),SUMPRODUCT(('Data - df with casualties'!$A$2:$A$6085=$A7)*('Data - df with casualties'!$B$2:$B$6085=$B$5)*('Data - df with casualties'!$C$2:$C$6085=B$6)*('Data - df with casualties'!$D$2:$D$6085))/SUMPRODUCT(('Data - df with casualties'!$A$2:$A$6085=$A7)*('Data - df with casualties'!$B$2:$B$6085=$B$5)*('Data - df with casualties'!$D$2:$D$6085)))),2)</t>
  </si>
  <si>
    <t>^^^ B7 formular ^^^</t>
  </si>
  <si>
    <t>Pubdate</t>
  </si>
  <si>
    <t>Upcoming date</t>
  </si>
  <si>
    <t>Datacut date</t>
  </si>
  <si>
    <t>Responsible statistician</t>
  </si>
  <si>
    <t>year ending month</t>
  </si>
  <si>
    <t>March</t>
  </si>
  <si>
    <t xml:space="preserve">year    </t>
  </si>
  <si>
    <t>financial year</t>
  </si>
  <si>
    <t>Press enquiries: NewsDesk@communities.gov.uk</t>
  </si>
  <si>
    <t>Footnotes</t>
  </si>
  <si>
    <t>Notes on FIRE0704</t>
  </si>
  <si>
    <t xml:space="preserve">Fire data are collected by the Fire and Rescue Data Platform (FaRDaP) which collects information on all incidents attended by fire and rescue services. For a variety of reasons some records take longer than others </t>
  </si>
  <si>
    <t xml:space="preserve"> for fire and rescue services to upload to FaRDaP and therefore totals are constantly being amended (by relatively small numbers).</t>
  </si>
  <si>
    <t>Source: MHCLG Fire and Rescue Data Platform (FaRDaP)</t>
  </si>
  <si>
    <t>Contact: FireStatistics@communities.gov.uk</t>
  </si>
  <si>
    <t>Missing battery</t>
  </si>
  <si>
    <t>2024/25</t>
  </si>
  <si>
    <t>2025/26</t>
  </si>
  <si>
    <t>copyright year</t>
  </si>
  <si>
    <t>population year</t>
  </si>
  <si>
    <t>Summer 2027</t>
  </si>
  <si>
    <t>Ollie Gee</t>
  </si>
  <si>
    <t>19 August 2026</t>
  </si>
  <si>
    <t>2024</t>
  </si>
  <si>
    <t>12 May 2026</t>
  </si>
  <si>
    <t>Email: FireStatistics@communities.gov.uk</t>
  </si>
  <si>
    <r>
      <t>FIRE STATISTICS TABLE 0704: Percentage</t>
    </r>
    <r>
      <rPr>
        <b/>
        <vertAlign val="superscript"/>
        <sz val="12"/>
        <color rgb="FF000000"/>
        <rFont val="Arial"/>
        <family val="2"/>
      </rPr>
      <t>1</t>
    </r>
    <r>
      <rPr>
        <b/>
        <sz val="12"/>
        <color rgb="FF000000"/>
        <rFont val="Arial"/>
        <family val="2"/>
      </rPr>
      <t xml:space="preserve"> of smoke alarms that did not operate in primary</t>
    </r>
    <r>
      <rPr>
        <b/>
        <vertAlign val="superscript"/>
        <sz val="12"/>
        <color rgb="FF000000"/>
        <rFont val="Arial"/>
        <family val="2"/>
      </rPr>
      <t>2</t>
    </r>
    <r>
      <rPr>
        <b/>
        <sz val="12"/>
        <color rgb="FF000000"/>
        <rFont val="Arial"/>
        <family val="2"/>
      </rPr>
      <t xml:space="preserve"> dwelling fires </t>
    </r>
  </si>
  <si>
    <r>
      <t>and fires resulting in casualties</t>
    </r>
    <r>
      <rPr>
        <b/>
        <vertAlign val="superscript"/>
        <sz val="12"/>
        <color rgb="FF000000"/>
        <rFont val="Arial"/>
        <family val="2"/>
      </rPr>
      <t>3</t>
    </r>
    <r>
      <rPr>
        <b/>
        <sz val="12"/>
        <color rgb="FF000000"/>
        <rFont val="Arial"/>
        <family val="2"/>
      </rPr>
      <t xml:space="preserve"> in dwellings</t>
    </r>
    <r>
      <rPr>
        <b/>
        <vertAlign val="superscript"/>
        <sz val="12"/>
        <color rgb="FF000000"/>
        <rFont val="Arial"/>
        <family val="2"/>
      </rPr>
      <t>4</t>
    </r>
    <r>
      <rPr>
        <b/>
        <sz val="12"/>
        <color rgb="FF000000"/>
        <rFont val="Arial"/>
        <family val="2"/>
      </rPr>
      <t>, by type of alarm</t>
    </r>
    <r>
      <rPr>
        <b/>
        <vertAlign val="superscript"/>
        <sz val="12"/>
        <color rgb="FF000000"/>
        <rFont val="Arial"/>
        <family val="2"/>
      </rPr>
      <t>5</t>
    </r>
    <r>
      <rPr>
        <b/>
        <sz val="12"/>
        <color rgb="FF000000"/>
        <rFont val="Arial"/>
        <family val="2"/>
      </rPr>
      <t xml:space="preserve"> and reason for failure, England</t>
    </r>
  </si>
  <si>
    <r>
      <t>Select dwelling fires</t>
    </r>
    <r>
      <rPr>
        <b/>
        <vertAlign val="superscript"/>
        <sz val="12"/>
        <color rgb="FF000000"/>
        <rFont val="Arial"/>
        <family val="2"/>
      </rPr>
      <t>2</t>
    </r>
    <r>
      <rPr>
        <b/>
        <sz val="12"/>
        <color rgb="FF000000"/>
        <rFont val="Arial"/>
        <family val="2"/>
      </rPr>
      <t xml:space="preserve"> or fires resulting in casualties</t>
    </r>
    <r>
      <rPr>
        <b/>
        <vertAlign val="superscript"/>
        <sz val="12"/>
        <color rgb="FF000000"/>
        <rFont val="Arial"/>
        <family val="2"/>
      </rPr>
      <t>3</t>
    </r>
    <r>
      <rPr>
        <b/>
        <sz val="12"/>
        <color rgb="FF000000"/>
        <rFont val="Arial"/>
        <family val="2"/>
      </rPr>
      <t xml:space="preserve"> and type of alarm from the drop-down lists in the boxes below:</t>
    </r>
  </si>
  <si>
    <r>
      <t>Other act preventing alarm from operating</t>
    </r>
    <r>
      <rPr>
        <vertAlign val="superscript"/>
        <sz val="12"/>
        <color rgb="FF000000"/>
        <rFont val="Arial"/>
        <family val="2"/>
      </rPr>
      <t>6</t>
    </r>
  </si>
  <si>
    <r>
      <t>Faulty system / incorrectly installed</t>
    </r>
    <r>
      <rPr>
        <vertAlign val="superscript"/>
        <sz val="12"/>
        <color rgb="FF000000"/>
        <rFont val="Arial"/>
        <family val="2"/>
      </rPr>
      <t>7</t>
    </r>
  </si>
  <si>
    <r>
      <t>Other</t>
    </r>
    <r>
      <rPr>
        <vertAlign val="superscript"/>
        <sz val="12"/>
        <color rgb="FF000000"/>
        <rFont val="Arial"/>
        <family val="2"/>
      </rPr>
      <t>8</t>
    </r>
  </si>
  <si>
    <t>Please email us at FireStatistics@communities.gov.uk</t>
  </si>
  <si>
    <t xml:space="preserve">4 Dwelling fires are fires in properties that are a place of residence i.e. places occupied by households such as houses and flats, excluding hotels/hostels and residential institutions.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</si>
</sst>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8"/>
      <name val="Calibri"/>
      <family val="2"/>
      <scheme val="minor"/>
    </font>
    <font>
      <u/>
      <sz val="12"/>
      <color rgb="FF000000"/>
      <name val="Arial"/>
      <family val="2"/>
    </font>
    <font>
      <b/>
      <vertAlign val="superscript"/>
      <sz val="12"/>
      <color rgb="FF000000"/>
      <name val="Arial"/>
      <family val="2"/>
    </font>
    <font>
      <vertAlign val="superscript"/>
      <sz val="12"/>
      <color rgb="FF000000"/>
      <name val="Arial"/>
      <family val="2"/>
    </font>
  </fonts>
  <fills count="6">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FF"/>
        <bgColor indexed="64"/>
      </patternFill>
    </fill>
  </fills>
  <borders count="4">
    <border>
      <left/>
      <right/>
      <top/>
      <bottom/>
      <diagonal/>
    </border>
    <border>
      <left/>
      <right/>
      <top/>
      <bottom style="medium">
        <color rgb="FF000000"/>
      </bottom>
      <diagonal/>
    </border>
    <border>
      <left/>
      <right/>
      <top style="medium">
        <color rgb="FF000000"/>
      </top>
      <bottom/>
      <diagonal/>
    </border>
    <border>
      <left/>
      <right/>
      <top/>
      <bottom style="medium">
        <color indexed="64"/>
      </bottom>
      <diagonal/>
    </border>
  </borders>
  <cellStyleXfs count="15">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1" fillId="0" borderId="0"/>
    <xf numFmtId="0" fontId="3" fillId="0" borderId="0"/>
    <xf numFmtId="0" fontId="4" fillId="0" borderId="0" applyNumberFormat="0" applyBorder="0" applyProtection="0"/>
    <xf numFmtId="0" fontId="5" fillId="0" borderId="0" applyNumberFormat="0" applyBorder="0" applyProtection="0"/>
    <xf numFmtId="0" fontId="2" fillId="0" borderId="0" applyNumberFormat="0" applyFill="0" applyBorder="0" applyAlignment="0" applyProtection="0"/>
    <xf numFmtId="0" fontId="11" fillId="0" borderId="0" applyNumberFormat="0" applyFont="0" applyBorder="0" applyProtection="0"/>
    <xf numFmtId="0" fontId="13" fillId="0" borderId="0" applyNumberFormat="0" applyFill="0" applyBorder="0" applyAlignment="0" applyProtection="0"/>
    <xf numFmtId="0" fontId="15" fillId="0" borderId="0" applyNumberFormat="0" applyFill="0" applyBorder="0" applyAlignment="0" applyProtection="0"/>
    <xf numFmtId="0" fontId="5" fillId="0" borderId="0" applyNumberFormat="0" applyBorder="0" applyProtection="0"/>
    <xf numFmtId="0" fontId="13" fillId="0" borderId="0" applyNumberFormat="0" applyFill="0" applyBorder="0" applyAlignment="0" applyProtection="0"/>
    <xf numFmtId="0" fontId="11" fillId="0" borderId="0"/>
    <xf numFmtId="0" fontId="11" fillId="0" borderId="0" applyNumberFormat="0" applyFont="0" applyBorder="0" applyProtection="0"/>
  </cellStyleXfs>
  <cellXfs count="66">
    <xf numFmtId="0" fontId="0" fillId="0" borderId="0" xfId="0"/>
    <xf numFmtId="0" fontId="6" fillId="3" borderId="0" xfId="6" applyFont="1" applyFill="1" applyAlignment="1">
      <alignment vertical="center"/>
    </xf>
    <xf numFmtId="0" fontId="14" fillId="3" borderId="0" xfId="9" applyFont="1" applyFill="1" applyAlignment="1"/>
    <xf numFmtId="0" fontId="5" fillId="3" borderId="0" xfId="5" applyFont="1" applyFill="1"/>
    <xf numFmtId="0" fontId="7" fillId="3" borderId="0" xfId="5" applyFont="1" applyFill="1"/>
    <xf numFmtId="0" fontId="8" fillId="0" borderId="0" xfId="6" applyFont="1" applyAlignment="1">
      <alignment vertical="center"/>
    </xf>
    <xf numFmtId="0" fontId="9" fillId="0" borderId="0" xfId="5" applyFont="1"/>
    <xf numFmtId="0" fontId="4" fillId="3" borderId="0" xfId="8" applyFont="1" applyFill="1"/>
    <xf numFmtId="0" fontId="6" fillId="4" borderId="0" xfId="6" applyFont="1" applyFill="1" applyAlignment="1">
      <alignment vertical="center"/>
    </xf>
    <xf numFmtId="0" fontId="4" fillId="4" borderId="0" xfId="5" applyFill="1"/>
    <xf numFmtId="0" fontId="4" fillId="3" borderId="0" xfId="5" applyFill="1"/>
    <xf numFmtId="0" fontId="10" fillId="0" borderId="0" xfId="2" applyFont="1"/>
    <xf numFmtId="0" fontId="10" fillId="4" borderId="0" xfId="2" applyFont="1" applyFill="1"/>
    <xf numFmtId="3" fontId="12" fillId="0" borderId="0" xfId="0" applyNumberFormat="1" applyFont="1"/>
    <xf numFmtId="3" fontId="4" fillId="0" borderId="0" xfId="0" applyNumberFormat="1" applyFont="1"/>
    <xf numFmtId="3" fontId="12" fillId="3" borderId="0" xfId="6" applyNumberFormat="1" applyFont="1" applyFill="1"/>
    <xf numFmtId="3" fontId="4" fillId="3" borderId="0" xfId="11" applyNumberFormat="1" applyFont="1" applyFill="1"/>
    <xf numFmtId="3" fontId="12" fillId="4" borderId="0" xfId="6" applyNumberFormat="1" applyFont="1" applyFill="1"/>
    <xf numFmtId="3" fontId="4" fillId="4" borderId="0" xfId="11" applyNumberFormat="1" applyFont="1" applyFill="1"/>
    <xf numFmtId="3" fontId="4" fillId="3" borderId="0" xfId="6" applyNumberFormat="1" applyFont="1" applyFill="1"/>
    <xf numFmtId="3" fontId="17" fillId="3" borderId="0" xfId="9" applyNumberFormat="1" applyFont="1" applyFill="1" applyAlignment="1"/>
    <xf numFmtId="3" fontId="12" fillId="3" borderId="0" xfId="11" applyNumberFormat="1" applyFont="1" applyFill="1" applyAlignment="1">
      <alignment wrapText="1"/>
    </xf>
    <xf numFmtId="3" fontId="12" fillId="3" borderId="0" xfId="11" applyNumberFormat="1" applyFont="1" applyFill="1" applyAlignment="1">
      <alignment horizontal="left" wrapText="1"/>
    </xf>
    <xf numFmtId="3" fontId="4" fillId="3" borderId="0" xfId="13" applyNumberFormat="1" applyFont="1" applyFill="1"/>
    <xf numFmtId="3" fontId="17" fillId="3" borderId="0" xfId="2" applyNumberFormat="1" applyFont="1" applyFill="1" applyAlignment="1">
      <alignment vertical="center"/>
    </xf>
    <xf numFmtId="3" fontId="4" fillId="3" borderId="0" xfId="14" applyNumberFormat="1" applyFont="1" applyFill="1" applyAlignment="1">
      <alignment horizontal="left" vertical="center" wrapText="1"/>
    </xf>
    <xf numFmtId="3" fontId="4" fillId="0" borderId="0" xfId="0" applyNumberFormat="1" applyFont="1" applyAlignment="1">
      <alignment vertical="center"/>
    </xf>
    <xf numFmtId="3" fontId="4" fillId="3" borderId="0" xfId="14" applyNumberFormat="1" applyFont="1" applyFill="1" applyAlignment="1">
      <alignment horizontal="left" vertical="center"/>
    </xf>
    <xf numFmtId="3" fontId="4" fillId="3" borderId="0" xfId="13" applyNumberFormat="1" applyFont="1" applyFill="1" applyAlignment="1">
      <alignment wrapText="1"/>
    </xf>
    <xf numFmtId="3" fontId="4" fillId="2" borderId="0" xfId="0" applyNumberFormat="1" applyFont="1" applyFill="1" applyAlignment="1">
      <alignment vertical="center"/>
    </xf>
    <xf numFmtId="3" fontId="4" fillId="3" borderId="0" xfId="13" applyNumberFormat="1" applyFont="1" applyFill="1" applyAlignment="1">
      <alignment horizontal="left"/>
    </xf>
    <xf numFmtId="3" fontId="4" fillId="5" borderId="0" xfId="0" applyNumberFormat="1" applyFont="1" applyFill="1"/>
    <xf numFmtId="3" fontId="4" fillId="5" borderId="0" xfId="0" applyNumberFormat="1" applyFont="1" applyFill="1" applyAlignment="1">
      <alignment vertical="top"/>
    </xf>
    <xf numFmtId="3" fontId="4" fillId="5" borderId="0" xfId="0" applyNumberFormat="1" applyFont="1" applyFill="1" applyAlignment="1">
      <alignment horizontal="left"/>
    </xf>
    <xf numFmtId="3" fontId="12" fillId="5" borderId="0" xfId="0" applyNumberFormat="1" applyFont="1" applyFill="1"/>
    <xf numFmtId="3" fontId="4" fillId="5" borderId="0" xfId="0" applyNumberFormat="1" applyFont="1" applyFill="1" applyAlignment="1">
      <alignment vertical="center"/>
    </xf>
    <xf numFmtId="3" fontId="17" fillId="5" borderId="0" xfId="2" applyNumberFormat="1" applyFont="1" applyFill="1" applyAlignment="1"/>
    <xf numFmtId="3" fontId="4" fillId="5" borderId="0" xfId="0" applyNumberFormat="1" applyFont="1" applyFill="1" applyAlignment="1">
      <alignment horizontal="left" vertical="top"/>
    </xf>
    <xf numFmtId="3" fontId="12" fillId="5" borderId="0" xfId="0" applyNumberFormat="1" applyFont="1" applyFill="1" applyAlignment="1">
      <alignment vertical="center" wrapText="1"/>
    </xf>
    <xf numFmtId="3" fontId="4" fillId="2" borderId="0" xfId="0" applyNumberFormat="1" applyFont="1" applyFill="1"/>
    <xf numFmtId="3" fontId="12" fillId="5" borderId="0" xfId="0" applyNumberFormat="1" applyFont="1" applyFill="1" applyAlignment="1">
      <alignment horizontal="left" vertical="center" wrapText="1"/>
    </xf>
    <xf numFmtId="3" fontId="4" fillId="5" borderId="0" xfId="0" applyNumberFormat="1" applyFont="1" applyFill="1" applyAlignment="1">
      <alignment horizontal="right" vertical="center" wrapText="1"/>
    </xf>
    <xf numFmtId="3" fontId="4" fillId="5" borderId="1" xfId="0" applyNumberFormat="1" applyFont="1" applyFill="1" applyBorder="1" applyAlignment="1">
      <alignment horizontal="right" vertical="center" wrapText="1"/>
    </xf>
    <xf numFmtId="3" fontId="4" fillId="5" borderId="0" xfId="0" quotePrefix="1" applyNumberFormat="1" applyFont="1" applyFill="1"/>
    <xf numFmtId="3" fontId="4" fillId="5" borderId="2" xfId="0" applyNumberFormat="1" applyFont="1" applyFill="1" applyBorder="1"/>
    <xf numFmtId="3" fontId="4" fillId="5" borderId="0" xfId="1" applyNumberFormat="1" applyFont="1" applyFill="1"/>
    <xf numFmtId="3" fontId="4" fillId="5" borderId="0" xfId="0" applyNumberFormat="1" applyFont="1" applyFill="1" applyAlignment="1">
      <alignment wrapText="1"/>
    </xf>
    <xf numFmtId="3" fontId="17" fillId="5" borderId="0" xfId="2" applyNumberFormat="1" applyFont="1" applyFill="1" applyAlignment="1">
      <alignment horizontal="right"/>
    </xf>
    <xf numFmtId="3" fontId="12" fillId="5" borderId="0" xfId="0" applyNumberFormat="1" applyFont="1" applyFill="1" applyAlignment="1">
      <alignment vertical="center"/>
    </xf>
    <xf numFmtId="3" fontId="4" fillId="5" borderId="3" xfId="0" applyNumberFormat="1" applyFont="1" applyFill="1" applyBorder="1"/>
    <xf numFmtId="9" fontId="4" fillId="5" borderId="2" xfId="1" applyFont="1" applyFill="1" applyBorder="1"/>
    <xf numFmtId="3" fontId="12" fillId="0" borderId="0" xfId="0" applyNumberFormat="1" applyFont="1" applyAlignment="1">
      <alignment horizontal="right"/>
    </xf>
    <xf numFmtId="3" fontId="4" fillId="5" borderId="0" xfId="0" applyNumberFormat="1" applyFont="1" applyFill="1" applyAlignment="1">
      <alignment horizontal="right" vertical="top"/>
    </xf>
    <xf numFmtId="3" fontId="4" fillId="0" borderId="0" xfId="0" applyNumberFormat="1" applyFont="1" applyAlignment="1">
      <alignment horizontal="right"/>
    </xf>
    <xf numFmtId="3" fontId="4" fillId="3" borderId="0" xfId="11" applyNumberFormat="1" applyFont="1" applyFill="1" applyAlignment="1">
      <alignment horizontal="center"/>
    </xf>
    <xf numFmtId="3" fontId="17" fillId="5" borderId="0" xfId="2" applyNumberFormat="1" applyFont="1" applyFill="1" applyAlignment="1">
      <alignment horizontal="left"/>
    </xf>
    <xf numFmtId="3" fontId="4" fillId="5" borderId="0" xfId="0" applyNumberFormat="1" applyFont="1" applyFill="1" applyAlignment="1">
      <alignment horizontal="left" wrapText="1"/>
    </xf>
    <xf numFmtId="3" fontId="4" fillId="5" borderId="0" xfId="0" applyNumberFormat="1" applyFont="1" applyFill="1" applyAlignment="1">
      <alignment horizontal="left" vertical="center" wrapText="1"/>
    </xf>
    <xf numFmtId="3" fontId="4" fillId="5" borderId="0" xfId="0" applyNumberFormat="1" applyFont="1" applyFill="1" applyAlignment="1">
      <alignment horizontal="right"/>
    </xf>
    <xf numFmtId="3" fontId="17" fillId="5" borderId="0" xfId="2" applyNumberFormat="1" applyFont="1" applyFill="1" applyAlignment="1">
      <alignment horizontal="right"/>
    </xf>
    <xf numFmtId="3" fontId="4" fillId="5" borderId="0" xfId="0" applyNumberFormat="1" applyFont="1" applyFill="1" applyAlignment="1">
      <alignment horizontal="left"/>
    </xf>
    <xf numFmtId="3" fontId="4" fillId="5" borderId="0" xfId="0" applyNumberFormat="1" applyFont="1" applyFill="1" applyAlignment="1">
      <alignment horizontal="left" vertical="top"/>
    </xf>
    <xf numFmtId="3" fontId="12" fillId="5" borderId="0" xfId="0" applyNumberFormat="1" applyFont="1" applyFill="1" applyAlignment="1">
      <alignment horizontal="center" vertical="center"/>
    </xf>
    <xf numFmtId="9" fontId="4" fillId="5" borderId="2" xfId="1" applyFont="1" applyFill="1" applyBorder="1" applyAlignment="1">
      <alignment horizontal="right"/>
    </xf>
    <xf numFmtId="9" fontId="4" fillId="5" borderId="0" xfId="1" applyFont="1" applyFill="1" applyBorder="1" applyAlignment="1">
      <alignment horizontal="right"/>
    </xf>
    <xf numFmtId="9" fontId="4" fillId="5" borderId="1" xfId="1" applyFont="1" applyFill="1" applyBorder="1" applyAlignment="1">
      <alignment horizontal="right"/>
    </xf>
  </cellXfs>
  <cellStyles count="15">
    <cellStyle name="Hyperlink" xfId="2" builtinId="8"/>
    <cellStyle name="Hyperlink 2" xfId="7" xr:uid="{0408C62D-C59F-4131-8D09-CD7E5370D058}"/>
    <cellStyle name="Hyperlink 2 2" xfId="9" xr:uid="{43EEF9D4-F41A-4163-A248-CC240FAD806C}"/>
    <cellStyle name="Hyperlink 2 2 2" xfId="12" xr:uid="{26A07C45-9306-416C-817F-FB113F46A7E4}"/>
    <cellStyle name="Hyperlink 3" xfId="10" xr:uid="{F9F5527D-3A51-4623-B3D0-1204C279E429}"/>
    <cellStyle name="Normal" xfId="0" builtinId="0"/>
    <cellStyle name="Normal 2 2" xfId="4" xr:uid="{902BEA6A-0619-4EB8-B015-0F0D7E7765E5}"/>
    <cellStyle name="Normal 2 2 2 2" xfId="6" xr:uid="{F56B3CCE-E4E7-4BA4-B949-2DA129F70F94}"/>
    <cellStyle name="Normal 2 3" xfId="11" xr:uid="{056920AB-C7A8-4586-B372-089E8F317644}"/>
    <cellStyle name="Normal 2 4" xfId="14" xr:uid="{9AAFF98D-40F0-4B1B-B79F-ED51A54707DB}"/>
    <cellStyle name="Normal 5" xfId="3" xr:uid="{0358D986-286F-4EA7-A10B-E071947AE3EA}"/>
    <cellStyle name="Normal 5 2" xfId="13" xr:uid="{6CE2CDAD-5EDD-404C-BD90-23A41BF94998}"/>
    <cellStyle name="Normal 6 2" xfId="5" xr:uid="{83B9C59B-7D6C-4929-B4FB-B49B75460421}"/>
    <cellStyle name="Normal 7 2" xfId="8" xr:uid="{1CC77D89-6BC3-499E-8C86-72061090776F}"/>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eetMetadata" Target="metadata.xml"/><Relationship Id="rId23" Type="http://schemas.openxmlformats.org/officeDocument/2006/relationships/customXml" Target="../customXml/item3.xml"/><Relationship Id="rId10" Type="http://schemas.openxmlformats.org/officeDocument/2006/relationships/externalLink" Target="externalLinks/externalLink1.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v>MHCLG Logo</v>
  </rv>
  <rv s="0">
    <v>1</v>
    <v>5</v>
    <v>Accredited Official Statistics</v>
  </rv>
  <rv s="0">
    <v>2</v>
    <v>5</v>
    <v>Accredited Official Statistics</v>
  </rv>
  <rv s="0">
    <v>3</v>
    <v>5</v>
    <v>MHCLG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www.statisticsauthority.gov.uk/code-of-practice/" TargetMode="External"/><Relationship Id="rId1" Type="http://schemas.openxmlformats.org/officeDocument/2006/relationships/hyperlink" Target="https://www.gov.uk/government/collections/fire-statistic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FF45A-BB75-4B0E-AFEF-13FCB23B4AAA}">
  <sheetPr codeName="Sheet1"/>
  <dimension ref="A1:K14"/>
  <sheetViews>
    <sheetView showGridLines="0" tabSelected="1" zoomScaleNormal="100" workbookViewId="0"/>
  </sheetViews>
  <sheetFormatPr defaultRowHeight="12.75" x14ac:dyDescent="0.2"/>
  <cols>
    <col min="1" max="1" width="74" style="3" bestFit="1" customWidth="1"/>
    <col min="2" max="2" width="17.5703125" style="3" customWidth="1"/>
    <col min="3" max="255" width="9.42578125" style="3" customWidth="1"/>
    <col min="256" max="256" width="2.85546875" style="3" customWidth="1"/>
    <col min="257" max="257" width="74" style="3" bestFit="1" customWidth="1"/>
    <col min="258" max="511" width="9.42578125" style="3" customWidth="1"/>
    <col min="512" max="512" width="2.85546875" style="3" customWidth="1"/>
    <col min="513" max="513" width="74" style="3" bestFit="1" customWidth="1"/>
    <col min="514" max="767" width="9.42578125" style="3" customWidth="1"/>
    <col min="768" max="768" width="2.85546875" style="3" customWidth="1"/>
    <col min="769" max="769" width="74" style="3" bestFit="1" customWidth="1"/>
    <col min="770" max="1023" width="9.42578125" style="3" customWidth="1"/>
    <col min="1024" max="1024" width="2.85546875" style="3" customWidth="1"/>
    <col min="1025" max="1025" width="74" style="3" bestFit="1" customWidth="1"/>
    <col min="1026" max="1279" width="9.42578125" style="3" customWidth="1"/>
    <col min="1280" max="1280" width="2.85546875" style="3" customWidth="1"/>
    <col min="1281" max="1281" width="74" style="3" bestFit="1" customWidth="1"/>
    <col min="1282" max="1535" width="9.42578125" style="3" customWidth="1"/>
    <col min="1536" max="1536" width="2.85546875" style="3" customWidth="1"/>
    <col min="1537" max="1537" width="74" style="3" bestFit="1" customWidth="1"/>
    <col min="1538" max="1791" width="9.42578125" style="3" customWidth="1"/>
    <col min="1792" max="1792" width="2.85546875" style="3" customWidth="1"/>
    <col min="1793" max="1793" width="74" style="3" bestFit="1" customWidth="1"/>
    <col min="1794" max="2047" width="9.42578125" style="3" customWidth="1"/>
    <col min="2048" max="2048" width="2.85546875" style="3" customWidth="1"/>
    <col min="2049" max="2049" width="74" style="3" bestFit="1" customWidth="1"/>
    <col min="2050" max="2303" width="9.42578125" style="3" customWidth="1"/>
    <col min="2304" max="2304" width="2.85546875" style="3" customWidth="1"/>
    <col min="2305" max="2305" width="74" style="3" bestFit="1" customWidth="1"/>
    <col min="2306" max="2559" width="9.42578125" style="3" customWidth="1"/>
    <col min="2560" max="2560" width="2.85546875" style="3" customWidth="1"/>
    <col min="2561" max="2561" width="74" style="3" bestFit="1" customWidth="1"/>
    <col min="2562" max="2815" width="9.42578125" style="3" customWidth="1"/>
    <col min="2816" max="2816" width="2.85546875" style="3" customWidth="1"/>
    <col min="2817" max="2817" width="74" style="3" bestFit="1" customWidth="1"/>
    <col min="2818" max="3071" width="9.42578125" style="3" customWidth="1"/>
    <col min="3072" max="3072" width="2.85546875" style="3" customWidth="1"/>
    <col min="3073" max="3073" width="74" style="3" bestFit="1" customWidth="1"/>
    <col min="3074" max="3327" width="9.42578125" style="3" customWidth="1"/>
    <col min="3328" max="3328" width="2.85546875" style="3" customWidth="1"/>
    <col min="3329" max="3329" width="74" style="3" bestFit="1" customWidth="1"/>
    <col min="3330" max="3583" width="9.42578125" style="3" customWidth="1"/>
    <col min="3584" max="3584" width="2.85546875" style="3" customWidth="1"/>
    <col min="3585" max="3585" width="74" style="3" bestFit="1" customWidth="1"/>
    <col min="3586" max="3839" width="9.42578125" style="3" customWidth="1"/>
    <col min="3840" max="3840" width="2.85546875" style="3" customWidth="1"/>
    <col min="3841" max="3841" width="74" style="3" bestFit="1" customWidth="1"/>
    <col min="3842" max="4095" width="9.42578125" style="3" customWidth="1"/>
    <col min="4096" max="4096" width="2.85546875" style="3" customWidth="1"/>
    <col min="4097" max="4097" width="74" style="3" bestFit="1" customWidth="1"/>
    <col min="4098" max="4351" width="9.42578125" style="3" customWidth="1"/>
    <col min="4352" max="4352" width="2.85546875" style="3" customWidth="1"/>
    <col min="4353" max="4353" width="74" style="3" bestFit="1" customWidth="1"/>
    <col min="4354" max="4607" width="9.42578125" style="3" customWidth="1"/>
    <col min="4608" max="4608" width="2.85546875" style="3" customWidth="1"/>
    <col min="4609" max="4609" width="74" style="3" bestFit="1" customWidth="1"/>
    <col min="4610" max="4863" width="9.42578125" style="3" customWidth="1"/>
    <col min="4864" max="4864" width="2.85546875" style="3" customWidth="1"/>
    <col min="4865" max="4865" width="74" style="3" bestFit="1" customWidth="1"/>
    <col min="4866" max="5119" width="9.42578125" style="3" customWidth="1"/>
    <col min="5120" max="5120" width="2.85546875" style="3" customWidth="1"/>
    <col min="5121" max="5121" width="74" style="3" bestFit="1" customWidth="1"/>
    <col min="5122" max="5375" width="9.42578125" style="3" customWidth="1"/>
    <col min="5376" max="5376" width="2.85546875" style="3" customWidth="1"/>
    <col min="5377" max="5377" width="74" style="3" bestFit="1" customWidth="1"/>
    <col min="5378" max="5631" width="9.42578125" style="3" customWidth="1"/>
    <col min="5632" max="5632" width="2.85546875" style="3" customWidth="1"/>
    <col min="5633" max="5633" width="74" style="3" bestFit="1" customWidth="1"/>
    <col min="5634" max="5887" width="9.42578125" style="3" customWidth="1"/>
    <col min="5888" max="5888" width="2.85546875" style="3" customWidth="1"/>
    <col min="5889" max="5889" width="74" style="3" bestFit="1" customWidth="1"/>
    <col min="5890" max="6143" width="9.42578125" style="3" customWidth="1"/>
    <col min="6144" max="6144" width="2.85546875" style="3" customWidth="1"/>
    <col min="6145" max="6145" width="74" style="3" bestFit="1" customWidth="1"/>
    <col min="6146" max="6399" width="9.42578125" style="3" customWidth="1"/>
    <col min="6400" max="6400" width="2.85546875" style="3" customWidth="1"/>
    <col min="6401" max="6401" width="74" style="3" bestFit="1" customWidth="1"/>
    <col min="6402" max="6655" width="9.42578125" style="3" customWidth="1"/>
    <col min="6656" max="6656" width="2.85546875" style="3" customWidth="1"/>
    <col min="6657" max="6657" width="74" style="3" bestFit="1" customWidth="1"/>
    <col min="6658" max="6911" width="9.42578125" style="3" customWidth="1"/>
    <col min="6912" max="6912" width="2.85546875" style="3" customWidth="1"/>
    <col min="6913" max="6913" width="74" style="3" bestFit="1" customWidth="1"/>
    <col min="6914" max="7167" width="9.42578125" style="3" customWidth="1"/>
    <col min="7168" max="7168" width="2.85546875" style="3" customWidth="1"/>
    <col min="7169" max="7169" width="74" style="3" bestFit="1" customWidth="1"/>
    <col min="7170" max="7423" width="9.42578125" style="3" customWidth="1"/>
    <col min="7424" max="7424" width="2.85546875" style="3" customWidth="1"/>
    <col min="7425" max="7425" width="74" style="3" bestFit="1" customWidth="1"/>
    <col min="7426" max="7679" width="9.42578125" style="3" customWidth="1"/>
    <col min="7680" max="7680" width="2.85546875" style="3" customWidth="1"/>
    <col min="7681" max="7681" width="74" style="3" bestFit="1" customWidth="1"/>
    <col min="7682" max="7935" width="9.42578125" style="3" customWidth="1"/>
    <col min="7936" max="7936" width="2.85546875" style="3" customWidth="1"/>
    <col min="7937" max="7937" width="74" style="3" bestFit="1" customWidth="1"/>
    <col min="7938" max="8191" width="9.42578125" style="3" customWidth="1"/>
    <col min="8192" max="8192" width="2.85546875" style="3" customWidth="1"/>
    <col min="8193" max="8193" width="74" style="3" bestFit="1" customWidth="1"/>
    <col min="8194" max="8447" width="9.42578125" style="3" customWidth="1"/>
    <col min="8448" max="8448" width="2.85546875" style="3" customWidth="1"/>
    <col min="8449" max="8449" width="74" style="3" bestFit="1" customWidth="1"/>
    <col min="8450" max="8703" width="9.42578125" style="3" customWidth="1"/>
    <col min="8704" max="8704" width="2.85546875" style="3" customWidth="1"/>
    <col min="8705" max="8705" width="74" style="3" bestFit="1" customWidth="1"/>
    <col min="8706" max="8959" width="9.42578125" style="3" customWidth="1"/>
    <col min="8960" max="8960" width="2.85546875" style="3" customWidth="1"/>
    <col min="8961" max="8961" width="74" style="3" bestFit="1" customWidth="1"/>
    <col min="8962" max="9215" width="9.42578125" style="3" customWidth="1"/>
    <col min="9216" max="9216" width="2.85546875" style="3" customWidth="1"/>
    <col min="9217" max="9217" width="74" style="3" bestFit="1" customWidth="1"/>
    <col min="9218" max="9471" width="9.42578125" style="3" customWidth="1"/>
    <col min="9472" max="9472" width="2.85546875" style="3" customWidth="1"/>
    <col min="9473" max="9473" width="74" style="3" bestFit="1" customWidth="1"/>
    <col min="9474" max="9727" width="9.42578125" style="3" customWidth="1"/>
    <col min="9728" max="9728" width="2.85546875" style="3" customWidth="1"/>
    <col min="9729" max="9729" width="74" style="3" bestFit="1" customWidth="1"/>
    <col min="9730" max="9983" width="9.42578125" style="3" customWidth="1"/>
    <col min="9984" max="9984" width="2.85546875" style="3" customWidth="1"/>
    <col min="9985" max="9985" width="74" style="3" bestFit="1" customWidth="1"/>
    <col min="9986" max="10239" width="9.42578125" style="3" customWidth="1"/>
    <col min="10240" max="10240" width="2.85546875" style="3" customWidth="1"/>
    <col min="10241" max="10241" width="74" style="3" bestFit="1" customWidth="1"/>
    <col min="10242" max="10495" width="9.42578125" style="3" customWidth="1"/>
    <col min="10496" max="10496" width="2.85546875" style="3" customWidth="1"/>
    <col min="10497" max="10497" width="74" style="3" bestFit="1" customWidth="1"/>
    <col min="10498" max="10751" width="9.42578125" style="3" customWidth="1"/>
    <col min="10752" max="10752" width="2.85546875" style="3" customWidth="1"/>
    <col min="10753" max="10753" width="74" style="3" bestFit="1" customWidth="1"/>
    <col min="10754" max="11007" width="9.42578125" style="3" customWidth="1"/>
    <col min="11008" max="11008" width="2.85546875" style="3" customWidth="1"/>
    <col min="11009" max="11009" width="74" style="3" bestFit="1" customWidth="1"/>
    <col min="11010" max="11263" width="9.42578125" style="3" customWidth="1"/>
    <col min="11264" max="11264" width="2.85546875" style="3" customWidth="1"/>
    <col min="11265" max="11265" width="74" style="3" bestFit="1" customWidth="1"/>
    <col min="11266" max="11519" width="9.42578125" style="3" customWidth="1"/>
    <col min="11520" max="11520" width="2.85546875" style="3" customWidth="1"/>
    <col min="11521" max="11521" width="74" style="3" bestFit="1" customWidth="1"/>
    <col min="11522" max="11775" width="9.42578125" style="3" customWidth="1"/>
    <col min="11776" max="11776" width="2.85546875" style="3" customWidth="1"/>
    <col min="11777" max="11777" width="74" style="3" bestFit="1" customWidth="1"/>
    <col min="11778" max="12031" width="9.42578125" style="3" customWidth="1"/>
    <col min="12032" max="12032" width="2.85546875" style="3" customWidth="1"/>
    <col min="12033" max="12033" width="74" style="3" bestFit="1" customWidth="1"/>
    <col min="12034" max="12287" width="9.42578125" style="3" customWidth="1"/>
    <col min="12288" max="12288" width="2.85546875" style="3" customWidth="1"/>
    <col min="12289" max="12289" width="74" style="3" bestFit="1" customWidth="1"/>
    <col min="12290" max="12543" width="9.42578125" style="3" customWidth="1"/>
    <col min="12544" max="12544" width="2.85546875" style="3" customWidth="1"/>
    <col min="12545" max="12545" width="74" style="3" bestFit="1" customWidth="1"/>
    <col min="12546" max="12799" width="9.42578125" style="3" customWidth="1"/>
    <col min="12800" max="12800" width="2.85546875" style="3" customWidth="1"/>
    <col min="12801" max="12801" width="74" style="3" bestFit="1" customWidth="1"/>
    <col min="12802" max="13055" width="9.42578125" style="3" customWidth="1"/>
    <col min="13056" max="13056" width="2.85546875" style="3" customWidth="1"/>
    <col min="13057" max="13057" width="74" style="3" bestFit="1" customWidth="1"/>
    <col min="13058" max="13311" width="9.42578125" style="3" customWidth="1"/>
    <col min="13312" max="13312" width="2.85546875" style="3" customWidth="1"/>
    <col min="13313" max="13313" width="74" style="3" bestFit="1" customWidth="1"/>
    <col min="13314" max="13567" width="9.42578125" style="3" customWidth="1"/>
    <col min="13568" max="13568" width="2.85546875" style="3" customWidth="1"/>
    <col min="13569" max="13569" width="74" style="3" bestFit="1" customWidth="1"/>
    <col min="13570" max="13823" width="9.42578125" style="3" customWidth="1"/>
    <col min="13824" max="13824" width="2.85546875" style="3" customWidth="1"/>
    <col min="13825" max="13825" width="74" style="3" bestFit="1" customWidth="1"/>
    <col min="13826" max="14079" width="9.42578125" style="3" customWidth="1"/>
    <col min="14080" max="14080" width="2.85546875" style="3" customWidth="1"/>
    <col min="14081" max="14081" width="74" style="3" bestFit="1" customWidth="1"/>
    <col min="14082" max="14335" width="9.42578125" style="3" customWidth="1"/>
    <col min="14336" max="14336" width="2.85546875" style="3" customWidth="1"/>
    <col min="14337" max="14337" width="74" style="3" bestFit="1" customWidth="1"/>
    <col min="14338" max="14591" width="9.42578125" style="3" customWidth="1"/>
    <col min="14592" max="14592" width="2.85546875" style="3" customWidth="1"/>
    <col min="14593" max="14593" width="74" style="3" bestFit="1" customWidth="1"/>
    <col min="14594" max="14847" width="9.42578125" style="3" customWidth="1"/>
    <col min="14848" max="14848" width="2.85546875" style="3" customWidth="1"/>
    <col min="14849" max="14849" width="74" style="3" bestFit="1" customWidth="1"/>
    <col min="14850" max="15103" width="9.42578125" style="3" customWidth="1"/>
    <col min="15104" max="15104" width="2.85546875" style="3" customWidth="1"/>
    <col min="15105" max="15105" width="74" style="3" bestFit="1" customWidth="1"/>
    <col min="15106" max="15359" width="9.42578125" style="3" customWidth="1"/>
    <col min="15360" max="15360" width="2.85546875" style="3" customWidth="1"/>
    <col min="15361" max="15361" width="74" style="3" bestFit="1" customWidth="1"/>
    <col min="15362" max="15615" width="9.42578125" style="3" customWidth="1"/>
    <col min="15616" max="15616" width="2.85546875" style="3" customWidth="1"/>
    <col min="15617" max="15617" width="74" style="3" bestFit="1" customWidth="1"/>
    <col min="15618" max="15871" width="9.42578125" style="3" customWidth="1"/>
    <col min="15872" max="15872" width="2.85546875" style="3" customWidth="1"/>
    <col min="15873" max="15873" width="74" style="3" bestFit="1" customWidth="1"/>
    <col min="15874" max="16127" width="9.42578125" style="3" customWidth="1"/>
    <col min="16128" max="16128" width="2.85546875" style="3" customWidth="1"/>
    <col min="16129" max="16129" width="74" style="3" bestFit="1" customWidth="1"/>
    <col min="16130" max="16384" width="9.42578125" style="3" customWidth="1"/>
  </cols>
  <sheetData>
    <row r="1" spans="1:11" ht="84" customHeight="1" x14ac:dyDescent="0.2">
      <c r="A1" s="3" t="e" vm="1">
        <v>#VALUE!</v>
      </c>
      <c r="B1" s="3" t="e" vm="2">
        <v>#VALUE!</v>
      </c>
    </row>
    <row r="2" spans="1:11" ht="23.25" x14ac:dyDescent="0.2">
      <c r="A2" s="1" t="s">
        <v>0</v>
      </c>
    </row>
    <row r="3" spans="1:11" ht="23.25" x14ac:dyDescent="0.2">
      <c r="A3" s="8" t="str">
        <f>_xlfn.CONCAT("England, year ending ",config!B5," ",config!B6,": Data tables")</f>
        <v>England, year ending March 2026: Data tables</v>
      </c>
    </row>
    <row r="4" spans="1:11" ht="45" customHeight="1" x14ac:dyDescent="0.25">
      <c r="A4" s="4" t="s">
        <v>1</v>
      </c>
      <c r="C4" s="5"/>
      <c r="K4" s="6"/>
    </row>
    <row r="5" spans="1:11" ht="31.5" customHeight="1" x14ac:dyDescent="0.2">
      <c r="A5" s="9" t="str">
        <f>_xlfn.CONCAT("Responsible Statistician: ",config!B4)</f>
        <v>Responsible Statistician: Ollie Gee</v>
      </c>
      <c r="B5" s="10"/>
    </row>
    <row r="6" spans="1:11" ht="15.75" customHeight="1" x14ac:dyDescent="0.2">
      <c r="A6" s="11" t="s">
        <v>95</v>
      </c>
      <c r="B6" s="10"/>
    </row>
    <row r="7" spans="1:11" ht="15.75" customHeight="1" x14ac:dyDescent="0.2">
      <c r="A7" s="12" t="s">
        <v>78</v>
      </c>
      <c r="B7" s="2"/>
    </row>
    <row r="8" spans="1:11" ht="31.5" customHeight="1" x14ac:dyDescent="0.2">
      <c r="A8" s="11" t="str">
        <f>_xlfn.CONCAT("Published: ",config!B1)</f>
        <v>Published: 19 August 2026</v>
      </c>
      <c r="B8" s="7"/>
    </row>
    <row r="9" spans="1:11" ht="15.75" customHeight="1" x14ac:dyDescent="0.2">
      <c r="A9" s="11" t="str">
        <f>_xlfn.CONCAT("Next update: ",config!B2)</f>
        <v>Next update: Summer 2027</v>
      </c>
      <c r="B9" s="7"/>
    </row>
    <row r="10" spans="1:11" ht="31.5" customHeight="1" x14ac:dyDescent="0.2">
      <c r="A10" s="9" t="str">
        <f>_xlfn.CONCAT("Crown copyright © ",config!B8)</f>
        <v>Crown copyright © 2026</v>
      </c>
    </row>
    <row r="11" spans="1:11" ht="15.75" customHeight="1" x14ac:dyDescent="0.2">
      <c r="A11" s="11" t="s">
        <v>2</v>
      </c>
    </row>
    <row r="12" spans="1:11" ht="31.5" customHeight="1" x14ac:dyDescent="0.2">
      <c r="A12" s="9" t="s">
        <v>3</v>
      </c>
    </row>
    <row r="13" spans="1:11" ht="15.75" customHeight="1" x14ac:dyDescent="0.2">
      <c r="A13" s="10" t="s">
        <v>4</v>
      </c>
    </row>
    <row r="14" spans="1:11" ht="15.75" customHeight="1" x14ac:dyDescent="0.2">
      <c r="A14" s="11" t="s">
        <v>102</v>
      </c>
    </row>
  </sheetData>
  <hyperlinks>
    <hyperlink ref="A14" r:id="rId1" display="Please email us at firestatistics@communities.gov.uk" xr:uid="{750E29B9-7D26-4A58-AA8A-3610B6EC748E}"/>
    <hyperlink ref="A7" r:id="rId2" xr:uid="{635C9B6F-8AD9-4031-9F2B-D932E4A59557}"/>
    <hyperlink ref="A6" r:id="rId3" display="firestatistics@communities.gov.uk" xr:uid="{D0E00008-354A-4BC5-A2FE-B8E943082CA2}"/>
    <hyperlink ref="A8" r:id="rId4" display="https://www.gov.uk/government/collections/fire-statistics-great-britain" xr:uid="{3CFC8233-D8E7-4179-BB36-30DB7F6FA719}"/>
    <hyperlink ref="A9" r:id="rId5" display="https://www.gov.uk/search/research-and-statistics?keywords=fire&amp;content_store_document_type=upcoming_statistics&amp;order=release-date-oldest" xr:uid="{EE7C6EE2-551C-4529-ACB2-929CCBE86425}"/>
    <hyperlink ref="A11" location="Contents!A1" display="Contents" xr:uid="{431642C3-712C-410F-9895-526ECA397A46}"/>
  </hyperlinks>
  <pageMargins left="0.70000000000000007" right="0.70000000000000007" top="0.75" bottom="0.75" header="0.30000000000000004" footer="0.30000000000000004"/>
  <pageSetup paperSize="9" fitToWidth="0" fitToHeight="0" orientation="landscape" r:id="rId6"/>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5612C-2AE7-4E04-BC00-6106363D1936}">
  <sheetPr codeName="Sheet2">
    <tabColor rgb="FFFF0000"/>
  </sheetPr>
  <dimension ref="A1:B9"/>
  <sheetViews>
    <sheetView zoomScaleNormal="100" workbookViewId="0">
      <selection activeCell="B3" sqref="B3"/>
    </sheetView>
  </sheetViews>
  <sheetFormatPr defaultRowHeight="15" x14ac:dyDescent="0.2"/>
  <cols>
    <col min="1" max="1" width="25.140625" style="14" bestFit="1" customWidth="1"/>
    <col min="2" max="2" width="14.5703125" style="14" bestFit="1" customWidth="1"/>
    <col min="3" max="16384" width="9.140625" style="14"/>
  </cols>
  <sheetData>
    <row r="1" spans="1:2" ht="15.75" x14ac:dyDescent="0.25">
      <c r="A1" s="13" t="s">
        <v>70</v>
      </c>
      <c r="B1" s="14" t="s">
        <v>92</v>
      </c>
    </row>
    <row r="2" spans="1:2" x14ac:dyDescent="0.2">
      <c r="A2" s="14" t="s">
        <v>71</v>
      </c>
      <c r="B2" s="14" t="s">
        <v>90</v>
      </c>
    </row>
    <row r="3" spans="1:2" x14ac:dyDescent="0.2">
      <c r="A3" s="14" t="s">
        <v>72</v>
      </c>
      <c r="B3" s="14" t="s">
        <v>94</v>
      </c>
    </row>
    <row r="4" spans="1:2" x14ac:dyDescent="0.2">
      <c r="A4" s="14" t="s">
        <v>73</v>
      </c>
      <c r="B4" s="14" t="s">
        <v>91</v>
      </c>
    </row>
    <row r="5" spans="1:2" x14ac:dyDescent="0.2">
      <c r="A5" s="14" t="s">
        <v>74</v>
      </c>
      <c r="B5" s="14" t="s">
        <v>75</v>
      </c>
    </row>
    <row r="6" spans="1:2" x14ac:dyDescent="0.2">
      <c r="A6" s="14" t="s">
        <v>76</v>
      </c>
      <c r="B6" s="14">
        <v>2026</v>
      </c>
    </row>
    <row r="7" spans="1:2" x14ac:dyDescent="0.2">
      <c r="A7" s="14" t="s">
        <v>77</v>
      </c>
      <c r="B7" s="14" t="s">
        <v>87</v>
      </c>
    </row>
    <row r="8" spans="1:2" x14ac:dyDescent="0.2">
      <c r="A8" s="14" t="s">
        <v>88</v>
      </c>
      <c r="B8" s="14">
        <v>2026</v>
      </c>
    </row>
    <row r="9" spans="1:2" x14ac:dyDescent="0.2">
      <c r="A9" s="14" t="s">
        <v>89</v>
      </c>
      <c r="B9" s="14" t="s">
        <v>93</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31D66-C3E4-43D4-A3DE-007ADCE5DACF}">
  <sheetPr codeName="Sheet3"/>
  <dimension ref="A1:F21"/>
  <sheetViews>
    <sheetView showGridLines="0" zoomScaleNormal="100" workbookViewId="0"/>
  </sheetViews>
  <sheetFormatPr defaultColWidth="9.42578125" defaultRowHeight="15" x14ac:dyDescent="0.2"/>
  <cols>
    <col min="1" max="1" width="24.5703125" style="23" customWidth="1"/>
    <col min="2" max="2" width="88" style="28" customWidth="1"/>
    <col min="3" max="3" width="74.5703125" style="28" customWidth="1"/>
    <col min="4" max="4" width="25" style="23" customWidth="1"/>
    <col min="5" max="5" width="23" style="23" customWidth="1"/>
    <col min="6" max="6" width="9.42578125" style="23" customWidth="1"/>
    <col min="7" max="16384" width="9.42578125" style="23"/>
  </cols>
  <sheetData>
    <row r="1" spans="1:6" s="16" customFormat="1" ht="15.6" customHeight="1" x14ac:dyDescent="0.25">
      <c r="A1" s="15" t="s">
        <v>0</v>
      </c>
      <c r="D1" s="54" t="e" vm="3">
        <v>#VALUE!</v>
      </c>
      <c r="E1" s="54" t="e" vm="4">
        <v>#VALUE!</v>
      </c>
    </row>
    <row r="2" spans="1:6" s="16" customFormat="1" ht="21.6" customHeight="1" x14ac:dyDescent="0.25">
      <c r="A2" s="17" t="str">
        <f>_xlfn.CONCAT("Publication Date: ",config!B1)</f>
        <v>Publication Date: 19 August 2026</v>
      </c>
      <c r="B2" s="18"/>
      <c r="C2" s="18"/>
      <c r="D2" s="54"/>
      <c r="E2" s="54"/>
      <c r="F2" s="18"/>
    </row>
    <row r="3" spans="1:6" s="19" customFormat="1" ht="18" customHeight="1" x14ac:dyDescent="0.2">
      <c r="A3" s="19" t="s">
        <v>5</v>
      </c>
      <c r="D3" s="54"/>
      <c r="E3" s="54"/>
    </row>
    <row r="4" spans="1:6" s="19" customFormat="1" ht="18" customHeight="1" x14ac:dyDescent="0.2">
      <c r="A4" s="20" t="s">
        <v>6</v>
      </c>
      <c r="D4" s="54"/>
      <c r="E4" s="54"/>
    </row>
    <row r="5" spans="1:6" ht="31.5" x14ac:dyDescent="0.25">
      <c r="A5" s="21" t="s">
        <v>7</v>
      </c>
      <c r="B5" s="21" t="s">
        <v>8</v>
      </c>
      <c r="C5" s="21" t="s">
        <v>9</v>
      </c>
      <c r="D5" s="21" t="s">
        <v>10</v>
      </c>
      <c r="E5" s="22" t="s">
        <v>11</v>
      </c>
    </row>
    <row r="6" spans="1:6" ht="47.1" customHeight="1" x14ac:dyDescent="0.2">
      <c r="A6" s="24" t="s">
        <v>16</v>
      </c>
      <c r="B6" s="25" t="s">
        <v>17</v>
      </c>
      <c r="C6" s="25" t="s">
        <v>18</v>
      </c>
      <c r="D6" s="26" t="str">
        <f>_xlfn.CONCAT("2010/11 to ", config!$B$7)</f>
        <v>2010/11 to 2025/26</v>
      </c>
      <c r="E6" s="27" t="s">
        <v>15</v>
      </c>
    </row>
    <row r="7" spans="1:6" ht="47.1" customHeight="1" x14ac:dyDescent="0.2">
      <c r="A7" s="24" t="s">
        <v>19</v>
      </c>
      <c r="B7" s="25" t="s">
        <v>17</v>
      </c>
      <c r="C7" s="25" t="s">
        <v>18</v>
      </c>
      <c r="D7" s="26" t="str">
        <f>_xlfn.CONCAT("2010/11 to ", config!$B$7)</f>
        <v>2010/11 to 2025/26</v>
      </c>
      <c r="E7" s="27" t="s">
        <v>15</v>
      </c>
    </row>
    <row r="8" spans="1:6" ht="47.1" customHeight="1" x14ac:dyDescent="0.2">
      <c r="A8" s="24" t="s">
        <v>12</v>
      </c>
      <c r="B8" s="25" t="s">
        <v>13</v>
      </c>
      <c r="C8" s="25" t="s">
        <v>14</v>
      </c>
      <c r="D8" s="26" t="str">
        <f>_xlfn.CONCAT("2010/11 to ", config!$B$7)</f>
        <v>2010/11 to 2025/26</v>
      </c>
      <c r="E8" s="27" t="s">
        <v>15</v>
      </c>
    </row>
    <row r="11" spans="1:6" x14ac:dyDescent="0.2">
      <c r="D11" s="29"/>
      <c r="E11" s="27"/>
    </row>
    <row r="12" spans="1:6" x14ac:dyDescent="0.2">
      <c r="D12" s="30"/>
    </row>
    <row r="13" spans="1:6" x14ac:dyDescent="0.2">
      <c r="D13" s="30"/>
    </row>
    <row r="14" spans="1:6" x14ac:dyDescent="0.2">
      <c r="D14" s="30"/>
    </row>
    <row r="15" spans="1:6" x14ac:dyDescent="0.2">
      <c r="D15" s="30"/>
    </row>
    <row r="16" spans="1:6" x14ac:dyDescent="0.2">
      <c r="D16" s="30"/>
    </row>
    <row r="17" spans="4:4" x14ac:dyDescent="0.2">
      <c r="D17" s="30"/>
    </row>
    <row r="18" spans="4:4" x14ac:dyDescent="0.2">
      <c r="D18" s="30"/>
    </row>
    <row r="19" spans="4:4" x14ac:dyDescent="0.2">
      <c r="D19" s="30"/>
    </row>
    <row r="20" spans="4:4" x14ac:dyDescent="0.2">
      <c r="D20" s="30"/>
    </row>
    <row r="21" spans="4:4" x14ac:dyDescent="0.2">
      <c r="D21" s="30"/>
    </row>
  </sheetData>
  <mergeCells count="2">
    <mergeCell ref="E1:E4"/>
    <mergeCell ref="D1:D4"/>
  </mergeCells>
  <phoneticPr fontId="16" type="noConversion"/>
  <hyperlinks>
    <hyperlink ref="A4" location="Cover_sheet!A1" display="Cover sheet" xr:uid="{669453E6-843F-4858-A67C-E9277F537AD5}"/>
    <hyperlink ref="A6" location="'Data - dwelling fires'!A1" display="Data - dwelling fires" xr:uid="{1F834978-75A1-41C9-9C97-49BD62DE194B}"/>
    <hyperlink ref="A7" location="'Data - df with casualties'!A1" display="Data - with casualties" xr:uid="{3FDD379B-72F2-476D-BEE1-3C463AA05A98}"/>
    <hyperlink ref="A8" location="FIRE0704!A1" display="FIRE0704" xr:uid="{48FC6C52-8ED6-4B05-8CC5-EE72FE616AE8}"/>
  </hyperlinks>
  <pageMargins left="0.31496062992126012" right="0.31496062992126012" top="0.74803149606299213" bottom="0.74803149606299213" header="0.31496062992126012" footer="0.31496062992126012"/>
  <pageSetup paperSize="9" scale="90" fitToWidth="0" fitToHeight="0" orientation="landscape" r:id="rId1"/>
  <headerFooter>
    <oddHeader>&amp;C&amp;"Aptos"&amp;10&amp;K000000 OFFICIAL&amp;1#_x000D_</oddHeader>
    <oddFooter>&amp;C_x000D_&amp;1#&amp;"Aptos"&amp;10&amp;K000000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6ED57-0913-4ABE-B1BA-1D5AAF473F1F}">
  <sheetPr codeName="Sheet9"/>
  <dimension ref="A1:A25"/>
  <sheetViews>
    <sheetView showGridLines="0" zoomScaleNormal="100" workbookViewId="0"/>
  </sheetViews>
  <sheetFormatPr defaultRowHeight="15.75" customHeight="1" x14ac:dyDescent="0.2"/>
  <cols>
    <col min="1" max="16384" width="9.140625" style="14"/>
  </cols>
  <sheetData>
    <row r="1" spans="1:1" ht="15.75" customHeight="1" x14ac:dyDescent="0.25">
      <c r="A1" s="13" t="s">
        <v>79</v>
      </c>
    </row>
    <row r="2" spans="1:1" ht="31.5" customHeight="1" x14ac:dyDescent="0.25">
      <c r="A2" s="13" t="s">
        <v>80</v>
      </c>
    </row>
    <row r="3" spans="1:1" ht="15.75" customHeight="1" x14ac:dyDescent="0.2">
      <c r="A3" s="31" t="s">
        <v>50</v>
      </c>
    </row>
    <row r="4" spans="1:1" ht="15.75" customHeight="1" x14ac:dyDescent="0.2">
      <c r="A4" s="31" t="s">
        <v>51</v>
      </c>
    </row>
    <row r="5" spans="1:1" ht="15.75" customHeight="1" x14ac:dyDescent="0.2">
      <c r="A5" s="31" t="s">
        <v>52</v>
      </c>
    </row>
    <row r="6" spans="1:1" ht="15.75" customHeight="1" x14ac:dyDescent="0.2">
      <c r="A6" s="31" t="s">
        <v>53</v>
      </c>
    </row>
    <row r="7" spans="1:1" ht="15.75" customHeight="1" x14ac:dyDescent="0.2">
      <c r="A7" s="31" t="s">
        <v>54</v>
      </c>
    </row>
    <row r="8" spans="1:1" ht="15.75" customHeight="1" x14ac:dyDescent="0.2">
      <c r="A8" s="31" t="s">
        <v>55</v>
      </c>
    </row>
    <row r="9" spans="1:1" ht="15.75" customHeight="1" x14ac:dyDescent="0.2">
      <c r="A9" s="31" t="s">
        <v>103</v>
      </c>
    </row>
    <row r="10" spans="1:1" ht="15.75" customHeight="1" x14ac:dyDescent="0.2">
      <c r="A10" s="31" t="s">
        <v>56</v>
      </c>
    </row>
    <row r="11" spans="1:1" ht="15.75" customHeight="1" x14ac:dyDescent="0.2">
      <c r="A11" s="32" t="s">
        <v>57</v>
      </c>
    </row>
    <row r="12" spans="1:1" ht="15.75" customHeight="1" x14ac:dyDescent="0.2">
      <c r="A12" s="33" t="s">
        <v>58</v>
      </c>
    </row>
    <row r="13" spans="1:1" ht="15.75" customHeight="1" x14ac:dyDescent="0.2">
      <c r="A13" s="33" t="s">
        <v>59</v>
      </c>
    </row>
    <row r="14" spans="1:1" ht="15.75" customHeight="1" x14ac:dyDescent="0.2">
      <c r="A14" s="33" t="s">
        <v>60</v>
      </c>
    </row>
    <row r="15" spans="1:1" ht="31.5" customHeight="1" x14ac:dyDescent="0.25">
      <c r="A15" s="34" t="s">
        <v>61</v>
      </c>
    </row>
    <row r="16" spans="1:1" ht="15.75" customHeight="1" x14ac:dyDescent="0.2">
      <c r="A16" s="31" t="s">
        <v>81</v>
      </c>
    </row>
    <row r="17" spans="1:1" ht="15.75" customHeight="1" x14ac:dyDescent="0.2">
      <c r="A17" s="32" t="s">
        <v>82</v>
      </c>
    </row>
    <row r="18" spans="1:1" ht="15.75" customHeight="1" x14ac:dyDescent="0.2">
      <c r="A18" s="35" t="s">
        <v>62</v>
      </c>
    </row>
    <row r="19" spans="1:1" ht="15.75" customHeight="1" x14ac:dyDescent="0.2">
      <c r="A19" s="35" t="s">
        <v>63</v>
      </c>
    </row>
    <row r="20" spans="1:1" ht="31.5" customHeight="1" x14ac:dyDescent="0.2">
      <c r="A20" s="31" t="str">
        <f>_xlfn.CONCAT("The data in this table are consistent with records that reached FaRDaP by ",config!B3,".")</f>
        <v>The data in this table are consistent with records that reached FaRDaP by 12 May 2026.</v>
      </c>
    </row>
    <row r="21" spans="1:1" ht="31.5" customHeight="1" x14ac:dyDescent="0.2">
      <c r="A21" s="31" t="s">
        <v>64</v>
      </c>
    </row>
    <row r="22" spans="1:1" ht="15.75" customHeight="1" x14ac:dyDescent="0.2">
      <c r="A22" s="36" t="s">
        <v>65</v>
      </c>
    </row>
    <row r="23" spans="1:1" ht="15.75" customHeight="1" x14ac:dyDescent="0.2">
      <c r="A23" s="36" t="s">
        <v>66</v>
      </c>
    </row>
    <row r="24" spans="1:1" ht="31.5" customHeight="1" x14ac:dyDescent="0.2">
      <c r="A24" s="31" t="s">
        <v>83</v>
      </c>
    </row>
    <row r="25" spans="1:1" ht="15.75" customHeight="1" x14ac:dyDescent="0.2">
      <c r="A25" s="36" t="s">
        <v>84</v>
      </c>
    </row>
  </sheetData>
  <hyperlinks>
    <hyperlink ref="A22" r:id="rId1" xr:uid="{C0A11083-28C5-4A66-A543-FD16A14BAFD8}"/>
    <hyperlink ref="A23" r:id="rId2" display="The statistics in this table are National Statistics." xr:uid="{585B96E8-4164-47B6-9B1D-682FC10A3A83}"/>
    <hyperlink ref="A25" r:id="rId3" xr:uid="{87D7A6E4-B5AB-448D-A725-940FDA60946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D1161"/>
  <sheetViews>
    <sheetView showGridLines="0" zoomScaleNormal="100" workbookViewId="0"/>
  </sheetViews>
  <sheetFormatPr defaultColWidth="9.140625" defaultRowHeight="15" x14ac:dyDescent="0.2"/>
  <cols>
    <col min="1" max="1" width="21.42578125" style="14" bestFit="1" customWidth="1"/>
    <col min="2" max="2" width="18.28515625" style="14" bestFit="1" customWidth="1"/>
    <col min="3" max="3" width="43.42578125" style="14" bestFit="1" customWidth="1"/>
    <col min="4" max="4" width="30.28515625" style="53" bestFit="1" customWidth="1"/>
    <col min="5" max="16384" width="9.140625" style="14"/>
  </cols>
  <sheetData>
    <row r="1" spans="1:4" s="13" customFormat="1" ht="15.75" x14ac:dyDescent="0.25">
      <c r="A1" s="13" t="s">
        <v>20</v>
      </c>
      <c r="B1" s="13" t="s">
        <v>21</v>
      </c>
      <c r="C1" s="13" t="s">
        <v>22</v>
      </c>
      <c r="D1" s="51" t="s">
        <v>23</v>
      </c>
    </row>
    <row r="2" spans="1:4" x14ac:dyDescent="0.2">
      <c r="A2" s="37" t="s">
        <v>24</v>
      </c>
      <c r="B2" s="37" t="s">
        <v>25</v>
      </c>
      <c r="C2" s="37" t="s">
        <v>26</v>
      </c>
      <c r="D2" s="52">
        <v>8</v>
      </c>
    </row>
    <row r="3" spans="1:4" x14ac:dyDescent="0.2">
      <c r="A3" s="37" t="s">
        <v>24</v>
      </c>
      <c r="B3" s="37" t="s">
        <v>25</v>
      </c>
      <c r="C3" s="37" t="s">
        <v>26</v>
      </c>
      <c r="D3" s="52">
        <v>108</v>
      </c>
    </row>
    <row r="4" spans="1:4" x14ac:dyDescent="0.2">
      <c r="A4" s="37" t="s">
        <v>24</v>
      </c>
      <c r="B4" s="37" t="s">
        <v>25</v>
      </c>
      <c r="C4" s="37" t="s">
        <v>85</v>
      </c>
      <c r="D4" s="52">
        <v>639</v>
      </c>
    </row>
    <row r="5" spans="1:4" x14ac:dyDescent="0.2">
      <c r="A5" s="37" t="s">
        <v>24</v>
      </c>
      <c r="B5" s="37" t="s">
        <v>25</v>
      </c>
      <c r="C5" s="37" t="s">
        <v>27</v>
      </c>
      <c r="D5" s="52">
        <v>187</v>
      </c>
    </row>
    <row r="6" spans="1:4" x14ac:dyDescent="0.2">
      <c r="A6" s="37" t="s">
        <v>24</v>
      </c>
      <c r="B6" s="37" t="s">
        <v>25</v>
      </c>
      <c r="C6" s="37" t="s">
        <v>28</v>
      </c>
      <c r="D6" s="52">
        <v>35</v>
      </c>
    </row>
    <row r="7" spans="1:4" x14ac:dyDescent="0.2">
      <c r="A7" s="37" t="s">
        <v>24</v>
      </c>
      <c r="B7" s="37" t="s">
        <v>25</v>
      </c>
      <c r="C7" s="37" t="s">
        <v>26</v>
      </c>
      <c r="D7" s="52">
        <v>67</v>
      </c>
    </row>
    <row r="8" spans="1:4" x14ac:dyDescent="0.2">
      <c r="A8" s="37" t="s">
        <v>24</v>
      </c>
      <c r="B8" s="37" t="s">
        <v>25</v>
      </c>
      <c r="C8" s="37" t="s">
        <v>29</v>
      </c>
      <c r="D8" s="52">
        <v>268</v>
      </c>
    </row>
    <row r="9" spans="1:4" x14ac:dyDescent="0.2">
      <c r="A9" s="37" t="s">
        <v>24</v>
      </c>
      <c r="B9" s="37" t="s">
        <v>25</v>
      </c>
      <c r="C9" s="37" t="s">
        <v>30</v>
      </c>
      <c r="D9" s="52">
        <v>35</v>
      </c>
    </row>
    <row r="10" spans="1:4" x14ac:dyDescent="0.2">
      <c r="A10" s="37" t="s">
        <v>24</v>
      </c>
      <c r="B10" s="37" t="s">
        <v>25</v>
      </c>
      <c r="C10" s="37" t="s">
        <v>26</v>
      </c>
      <c r="D10" s="52">
        <v>8</v>
      </c>
    </row>
    <row r="11" spans="1:4" x14ac:dyDescent="0.2">
      <c r="A11" s="37" t="s">
        <v>24</v>
      </c>
      <c r="B11" s="37" t="s">
        <v>25</v>
      </c>
      <c r="C11" s="37" t="s">
        <v>31</v>
      </c>
      <c r="D11" s="52">
        <v>742</v>
      </c>
    </row>
    <row r="12" spans="1:4" x14ac:dyDescent="0.2">
      <c r="A12" s="37" t="s">
        <v>24</v>
      </c>
      <c r="B12" s="37" t="s">
        <v>25</v>
      </c>
      <c r="C12" s="37" t="s">
        <v>30</v>
      </c>
      <c r="D12" s="52">
        <v>49</v>
      </c>
    </row>
    <row r="13" spans="1:4" x14ac:dyDescent="0.2">
      <c r="A13" s="37" t="s">
        <v>24</v>
      </c>
      <c r="B13" s="37" t="s">
        <v>25</v>
      </c>
      <c r="C13" s="37" t="s">
        <v>28</v>
      </c>
      <c r="D13" s="52">
        <v>7</v>
      </c>
    </row>
    <row r="14" spans="1:4" x14ac:dyDescent="0.2">
      <c r="A14" s="37" t="s">
        <v>24</v>
      </c>
      <c r="B14" s="37" t="s">
        <v>25</v>
      </c>
      <c r="C14" s="37" t="s">
        <v>26</v>
      </c>
      <c r="D14" s="52">
        <v>65</v>
      </c>
    </row>
    <row r="15" spans="1:4" x14ac:dyDescent="0.2">
      <c r="A15" s="37" t="s">
        <v>24</v>
      </c>
      <c r="B15" s="37" t="s">
        <v>25</v>
      </c>
      <c r="C15" s="37" t="s">
        <v>26</v>
      </c>
      <c r="D15" s="52">
        <v>7</v>
      </c>
    </row>
    <row r="16" spans="1:4" x14ac:dyDescent="0.2">
      <c r="A16" s="37" t="s">
        <v>24</v>
      </c>
      <c r="B16" s="37" t="s">
        <v>25</v>
      </c>
      <c r="C16" s="37" t="s">
        <v>26</v>
      </c>
      <c r="D16" s="52">
        <v>67</v>
      </c>
    </row>
    <row r="17" spans="1:4" x14ac:dyDescent="0.2">
      <c r="A17" s="37" t="s">
        <v>24</v>
      </c>
      <c r="B17" s="37" t="s">
        <v>25</v>
      </c>
      <c r="C17" s="37" t="s">
        <v>85</v>
      </c>
      <c r="D17" s="52">
        <v>44</v>
      </c>
    </row>
    <row r="18" spans="1:4" x14ac:dyDescent="0.2">
      <c r="A18" s="37" t="s">
        <v>24</v>
      </c>
      <c r="B18" s="37" t="s">
        <v>25</v>
      </c>
      <c r="C18" s="37" t="s">
        <v>27</v>
      </c>
      <c r="D18" s="52">
        <v>173</v>
      </c>
    </row>
    <row r="19" spans="1:4" x14ac:dyDescent="0.2">
      <c r="A19" s="37" t="s">
        <v>24</v>
      </c>
      <c r="B19" s="37" t="s">
        <v>25</v>
      </c>
      <c r="C19" s="37" t="s">
        <v>28</v>
      </c>
      <c r="D19" s="52">
        <v>29</v>
      </c>
    </row>
    <row r="20" spans="1:4" x14ac:dyDescent="0.2">
      <c r="A20" s="37" t="s">
        <v>24</v>
      </c>
      <c r="B20" s="37" t="s">
        <v>25</v>
      </c>
      <c r="C20" s="37" t="s">
        <v>26</v>
      </c>
      <c r="D20" s="52">
        <v>73</v>
      </c>
    </row>
    <row r="21" spans="1:4" x14ac:dyDescent="0.2">
      <c r="A21" s="37" t="s">
        <v>24</v>
      </c>
      <c r="B21" s="37" t="s">
        <v>25</v>
      </c>
      <c r="C21" s="37" t="s">
        <v>29</v>
      </c>
      <c r="D21" s="52">
        <v>44</v>
      </c>
    </row>
    <row r="22" spans="1:4" x14ac:dyDescent="0.2">
      <c r="A22" s="37" t="s">
        <v>24</v>
      </c>
      <c r="B22" s="37" t="s">
        <v>25</v>
      </c>
      <c r="C22" s="37" t="s">
        <v>30</v>
      </c>
      <c r="D22" s="52">
        <v>25</v>
      </c>
    </row>
    <row r="23" spans="1:4" x14ac:dyDescent="0.2">
      <c r="A23" s="37" t="s">
        <v>24</v>
      </c>
      <c r="B23" s="37" t="s">
        <v>25</v>
      </c>
      <c r="C23" s="37" t="s">
        <v>26</v>
      </c>
      <c r="D23" s="52">
        <v>4</v>
      </c>
    </row>
    <row r="24" spans="1:4" x14ac:dyDescent="0.2">
      <c r="A24" s="37" t="s">
        <v>24</v>
      </c>
      <c r="B24" s="37" t="s">
        <v>25</v>
      </c>
      <c r="C24" s="37" t="s">
        <v>31</v>
      </c>
      <c r="D24" s="52">
        <v>779</v>
      </c>
    </row>
    <row r="25" spans="1:4" x14ac:dyDescent="0.2">
      <c r="A25" s="37" t="s">
        <v>24</v>
      </c>
      <c r="B25" s="37" t="s">
        <v>25</v>
      </c>
      <c r="C25" s="37" t="s">
        <v>30</v>
      </c>
      <c r="D25" s="52">
        <v>33</v>
      </c>
    </row>
    <row r="26" spans="1:4" x14ac:dyDescent="0.2">
      <c r="A26" s="37" t="s">
        <v>24</v>
      </c>
      <c r="B26" s="37" t="s">
        <v>25</v>
      </c>
      <c r="C26" s="37" t="s">
        <v>28</v>
      </c>
      <c r="D26" s="52">
        <v>6</v>
      </c>
    </row>
    <row r="27" spans="1:4" x14ac:dyDescent="0.2">
      <c r="A27" s="37" t="s">
        <v>24</v>
      </c>
      <c r="B27" s="37" t="s">
        <v>25</v>
      </c>
      <c r="C27" s="37" t="s">
        <v>26</v>
      </c>
      <c r="D27" s="52">
        <v>79</v>
      </c>
    </row>
    <row r="28" spans="1:4" x14ac:dyDescent="0.2">
      <c r="A28" s="37" t="s">
        <v>24</v>
      </c>
      <c r="B28" s="37" t="s">
        <v>32</v>
      </c>
      <c r="C28" s="37" t="s">
        <v>26</v>
      </c>
      <c r="D28" s="52">
        <v>4</v>
      </c>
    </row>
    <row r="29" spans="1:4" x14ac:dyDescent="0.2">
      <c r="A29" s="37" t="s">
        <v>24</v>
      </c>
      <c r="B29" s="37" t="s">
        <v>32</v>
      </c>
      <c r="C29" s="37" t="s">
        <v>26</v>
      </c>
      <c r="D29" s="52">
        <v>61</v>
      </c>
    </row>
    <row r="30" spans="1:4" x14ac:dyDescent="0.2">
      <c r="A30" s="37" t="s">
        <v>24</v>
      </c>
      <c r="B30" s="37" t="s">
        <v>32</v>
      </c>
      <c r="C30" s="37" t="s">
        <v>85</v>
      </c>
      <c r="D30" s="52">
        <v>4</v>
      </c>
    </row>
    <row r="31" spans="1:4" x14ac:dyDescent="0.2">
      <c r="A31" s="37" t="s">
        <v>24</v>
      </c>
      <c r="B31" s="37" t="s">
        <v>32</v>
      </c>
      <c r="C31" s="37" t="s">
        <v>27</v>
      </c>
      <c r="D31" s="52">
        <v>99</v>
      </c>
    </row>
    <row r="32" spans="1:4" x14ac:dyDescent="0.2">
      <c r="A32" s="37" t="s">
        <v>24</v>
      </c>
      <c r="B32" s="37" t="s">
        <v>32</v>
      </c>
      <c r="C32" s="37" t="s">
        <v>28</v>
      </c>
      <c r="D32" s="52">
        <v>69</v>
      </c>
    </row>
    <row r="33" spans="1:4" x14ac:dyDescent="0.2">
      <c r="A33" s="37" t="s">
        <v>24</v>
      </c>
      <c r="B33" s="37" t="s">
        <v>32</v>
      </c>
      <c r="C33" s="37" t="s">
        <v>26</v>
      </c>
      <c r="D33" s="52">
        <v>41</v>
      </c>
    </row>
    <row r="34" spans="1:4" x14ac:dyDescent="0.2">
      <c r="A34" s="37" t="s">
        <v>24</v>
      </c>
      <c r="B34" s="37" t="s">
        <v>32</v>
      </c>
      <c r="C34" s="37" t="s">
        <v>29</v>
      </c>
      <c r="D34" s="52">
        <v>3</v>
      </c>
    </row>
    <row r="35" spans="1:4" x14ac:dyDescent="0.2">
      <c r="A35" s="37" t="s">
        <v>24</v>
      </c>
      <c r="B35" s="37" t="s">
        <v>32</v>
      </c>
      <c r="C35" s="37" t="s">
        <v>30</v>
      </c>
      <c r="D35" s="52">
        <v>10</v>
      </c>
    </row>
    <row r="36" spans="1:4" x14ac:dyDescent="0.2">
      <c r="A36" s="37" t="s">
        <v>24</v>
      </c>
      <c r="B36" s="37" t="s">
        <v>32</v>
      </c>
      <c r="C36" s="37" t="s">
        <v>26</v>
      </c>
      <c r="D36" s="52">
        <v>10</v>
      </c>
    </row>
    <row r="37" spans="1:4" x14ac:dyDescent="0.2">
      <c r="A37" s="37" t="s">
        <v>24</v>
      </c>
      <c r="B37" s="37" t="s">
        <v>32</v>
      </c>
      <c r="C37" s="37" t="s">
        <v>31</v>
      </c>
      <c r="D37" s="52">
        <v>374</v>
      </c>
    </row>
    <row r="38" spans="1:4" x14ac:dyDescent="0.2">
      <c r="A38" s="37" t="s">
        <v>24</v>
      </c>
      <c r="B38" s="37" t="s">
        <v>32</v>
      </c>
      <c r="C38" s="37" t="s">
        <v>30</v>
      </c>
      <c r="D38" s="52">
        <v>82</v>
      </c>
    </row>
    <row r="39" spans="1:4" x14ac:dyDescent="0.2">
      <c r="A39" s="37" t="s">
        <v>24</v>
      </c>
      <c r="B39" s="37" t="s">
        <v>32</v>
      </c>
      <c r="C39" s="37" t="s">
        <v>28</v>
      </c>
      <c r="D39" s="52">
        <v>68</v>
      </c>
    </row>
    <row r="40" spans="1:4" x14ac:dyDescent="0.2">
      <c r="A40" s="37" t="s">
        <v>24</v>
      </c>
      <c r="B40" s="37" t="s">
        <v>32</v>
      </c>
      <c r="C40" s="37" t="s">
        <v>26</v>
      </c>
      <c r="D40" s="52">
        <v>48</v>
      </c>
    </row>
    <row r="41" spans="1:4" x14ac:dyDescent="0.2">
      <c r="A41" s="37" t="s">
        <v>24</v>
      </c>
      <c r="B41" s="37" t="s">
        <v>32</v>
      </c>
      <c r="C41" s="37" t="s">
        <v>26</v>
      </c>
      <c r="D41" s="52">
        <v>5</v>
      </c>
    </row>
    <row r="42" spans="1:4" x14ac:dyDescent="0.2">
      <c r="A42" s="37" t="s">
        <v>24</v>
      </c>
      <c r="B42" s="37" t="s">
        <v>32</v>
      </c>
      <c r="C42" s="37" t="s">
        <v>26</v>
      </c>
      <c r="D42" s="52">
        <v>82</v>
      </c>
    </row>
    <row r="43" spans="1:4" x14ac:dyDescent="0.2">
      <c r="A43" s="37" t="s">
        <v>24</v>
      </c>
      <c r="B43" s="37" t="s">
        <v>32</v>
      </c>
      <c r="C43" s="37" t="s">
        <v>85</v>
      </c>
      <c r="D43" s="52">
        <v>29</v>
      </c>
    </row>
    <row r="44" spans="1:4" x14ac:dyDescent="0.2">
      <c r="A44" s="37" t="s">
        <v>24</v>
      </c>
      <c r="B44" s="37" t="s">
        <v>32</v>
      </c>
      <c r="C44" s="37" t="s">
        <v>27</v>
      </c>
      <c r="D44" s="52">
        <v>201</v>
      </c>
    </row>
    <row r="45" spans="1:4" x14ac:dyDescent="0.2">
      <c r="A45" s="37" t="s">
        <v>24</v>
      </c>
      <c r="B45" s="37" t="s">
        <v>32</v>
      </c>
      <c r="C45" s="37" t="s">
        <v>28</v>
      </c>
      <c r="D45" s="52">
        <v>142</v>
      </c>
    </row>
    <row r="46" spans="1:4" x14ac:dyDescent="0.2">
      <c r="A46" s="37" t="s">
        <v>24</v>
      </c>
      <c r="B46" s="37" t="s">
        <v>32</v>
      </c>
      <c r="C46" s="37" t="s">
        <v>26</v>
      </c>
      <c r="D46" s="52">
        <v>93</v>
      </c>
    </row>
    <row r="47" spans="1:4" x14ac:dyDescent="0.2">
      <c r="A47" s="37" t="s">
        <v>24</v>
      </c>
      <c r="B47" s="37" t="s">
        <v>32</v>
      </c>
      <c r="C47" s="37" t="s">
        <v>29</v>
      </c>
      <c r="D47" s="52">
        <v>8</v>
      </c>
    </row>
    <row r="48" spans="1:4" x14ac:dyDescent="0.2">
      <c r="A48" s="37" t="s">
        <v>24</v>
      </c>
      <c r="B48" s="37" t="s">
        <v>32</v>
      </c>
      <c r="C48" s="37" t="s">
        <v>30</v>
      </c>
      <c r="D48" s="52">
        <v>12</v>
      </c>
    </row>
    <row r="49" spans="1:4" x14ac:dyDescent="0.2">
      <c r="A49" s="37" t="s">
        <v>24</v>
      </c>
      <c r="B49" s="37" t="s">
        <v>32</v>
      </c>
      <c r="C49" s="37" t="s">
        <v>26</v>
      </c>
      <c r="D49" s="52">
        <v>14</v>
      </c>
    </row>
    <row r="50" spans="1:4" x14ac:dyDescent="0.2">
      <c r="A50" s="37" t="s">
        <v>24</v>
      </c>
      <c r="B50" s="37" t="s">
        <v>32</v>
      </c>
      <c r="C50" s="37" t="s">
        <v>31</v>
      </c>
      <c r="D50" s="52">
        <v>765</v>
      </c>
    </row>
    <row r="51" spans="1:4" x14ac:dyDescent="0.2">
      <c r="A51" s="37" t="s">
        <v>24</v>
      </c>
      <c r="B51" s="37" t="s">
        <v>32</v>
      </c>
      <c r="C51" s="37" t="s">
        <v>30</v>
      </c>
      <c r="D51" s="52">
        <v>106</v>
      </c>
    </row>
    <row r="52" spans="1:4" x14ac:dyDescent="0.2">
      <c r="A52" s="37" t="s">
        <v>24</v>
      </c>
      <c r="B52" s="37" t="s">
        <v>32</v>
      </c>
      <c r="C52" s="37" t="s">
        <v>28</v>
      </c>
      <c r="D52" s="52">
        <v>62</v>
      </c>
    </row>
    <row r="53" spans="1:4" x14ac:dyDescent="0.2">
      <c r="A53" s="37" t="s">
        <v>24</v>
      </c>
      <c r="B53" s="37" t="s">
        <v>32</v>
      </c>
      <c r="C53" s="37" t="s">
        <v>26</v>
      </c>
      <c r="D53" s="52">
        <v>103</v>
      </c>
    </row>
    <row r="54" spans="1:4" x14ac:dyDescent="0.2">
      <c r="A54" s="37" t="s">
        <v>24</v>
      </c>
      <c r="B54" s="37" t="s">
        <v>25</v>
      </c>
      <c r="C54" s="37" t="s">
        <v>26</v>
      </c>
      <c r="D54" s="52">
        <v>1</v>
      </c>
    </row>
    <row r="55" spans="1:4" x14ac:dyDescent="0.2">
      <c r="A55" s="37" t="s">
        <v>24</v>
      </c>
      <c r="B55" s="37" t="s">
        <v>25</v>
      </c>
      <c r="C55" s="37" t="s">
        <v>26</v>
      </c>
      <c r="D55" s="52">
        <v>26</v>
      </c>
    </row>
    <row r="56" spans="1:4" x14ac:dyDescent="0.2">
      <c r="A56" s="37" t="s">
        <v>24</v>
      </c>
      <c r="B56" s="37" t="s">
        <v>25</v>
      </c>
      <c r="C56" s="37" t="s">
        <v>85</v>
      </c>
      <c r="D56" s="52">
        <v>129</v>
      </c>
    </row>
    <row r="57" spans="1:4" x14ac:dyDescent="0.2">
      <c r="A57" s="37" t="s">
        <v>24</v>
      </c>
      <c r="B57" s="37" t="s">
        <v>25</v>
      </c>
      <c r="C57" s="37" t="s">
        <v>27</v>
      </c>
      <c r="D57" s="52">
        <v>44</v>
      </c>
    </row>
    <row r="58" spans="1:4" x14ac:dyDescent="0.2">
      <c r="A58" s="37" t="s">
        <v>24</v>
      </c>
      <c r="B58" s="37" t="s">
        <v>25</v>
      </c>
      <c r="C58" s="37" t="s">
        <v>28</v>
      </c>
      <c r="D58" s="52">
        <v>5</v>
      </c>
    </row>
    <row r="59" spans="1:4" x14ac:dyDescent="0.2">
      <c r="A59" s="37" t="s">
        <v>24</v>
      </c>
      <c r="B59" s="37" t="s">
        <v>25</v>
      </c>
      <c r="C59" s="37" t="s">
        <v>26</v>
      </c>
      <c r="D59" s="52">
        <v>22</v>
      </c>
    </row>
    <row r="60" spans="1:4" x14ac:dyDescent="0.2">
      <c r="A60" s="37" t="s">
        <v>24</v>
      </c>
      <c r="B60" s="37" t="s">
        <v>25</v>
      </c>
      <c r="C60" s="37" t="s">
        <v>29</v>
      </c>
      <c r="D60" s="52">
        <v>49</v>
      </c>
    </row>
    <row r="61" spans="1:4" x14ac:dyDescent="0.2">
      <c r="A61" s="37" t="s">
        <v>24</v>
      </c>
      <c r="B61" s="37" t="s">
        <v>25</v>
      </c>
      <c r="C61" s="37" t="s">
        <v>30</v>
      </c>
      <c r="D61" s="52">
        <v>8</v>
      </c>
    </row>
    <row r="62" spans="1:4" x14ac:dyDescent="0.2">
      <c r="A62" s="37" t="s">
        <v>24</v>
      </c>
      <c r="B62" s="37" t="s">
        <v>25</v>
      </c>
      <c r="C62" s="37" t="s">
        <v>26</v>
      </c>
      <c r="D62" s="52">
        <v>5</v>
      </c>
    </row>
    <row r="63" spans="1:4" x14ac:dyDescent="0.2">
      <c r="A63" s="37" t="s">
        <v>24</v>
      </c>
      <c r="B63" s="37" t="s">
        <v>25</v>
      </c>
      <c r="C63" s="37" t="s">
        <v>31</v>
      </c>
      <c r="D63" s="52">
        <v>202</v>
      </c>
    </row>
    <row r="64" spans="1:4" x14ac:dyDescent="0.2">
      <c r="A64" s="37" t="s">
        <v>24</v>
      </c>
      <c r="B64" s="37" t="s">
        <v>25</v>
      </c>
      <c r="C64" s="37" t="s">
        <v>30</v>
      </c>
      <c r="D64" s="52">
        <v>10</v>
      </c>
    </row>
    <row r="65" spans="1:4" x14ac:dyDescent="0.2">
      <c r="A65" s="37" t="s">
        <v>24</v>
      </c>
      <c r="B65" s="37" t="s">
        <v>25</v>
      </c>
      <c r="C65" s="37" t="s">
        <v>26</v>
      </c>
      <c r="D65" s="52">
        <v>30</v>
      </c>
    </row>
    <row r="66" spans="1:4" x14ac:dyDescent="0.2">
      <c r="A66" s="37" t="s">
        <v>24</v>
      </c>
      <c r="B66" s="37" t="s">
        <v>32</v>
      </c>
      <c r="C66" s="37" t="s">
        <v>26</v>
      </c>
      <c r="D66" s="52">
        <v>2</v>
      </c>
    </row>
    <row r="67" spans="1:4" x14ac:dyDescent="0.2">
      <c r="A67" s="37" t="s">
        <v>24</v>
      </c>
      <c r="B67" s="37" t="s">
        <v>32</v>
      </c>
      <c r="C67" s="37" t="s">
        <v>27</v>
      </c>
      <c r="D67" s="52">
        <v>12</v>
      </c>
    </row>
    <row r="68" spans="1:4" x14ac:dyDescent="0.2">
      <c r="A68" s="37" t="s">
        <v>24</v>
      </c>
      <c r="B68" s="37" t="s">
        <v>32</v>
      </c>
      <c r="C68" s="37" t="s">
        <v>28</v>
      </c>
      <c r="D68" s="52">
        <v>4</v>
      </c>
    </row>
    <row r="69" spans="1:4" x14ac:dyDescent="0.2">
      <c r="A69" s="37" t="s">
        <v>24</v>
      </c>
      <c r="B69" s="37" t="s">
        <v>32</v>
      </c>
      <c r="C69" s="37" t="s">
        <v>26</v>
      </c>
      <c r="D69" s="52">
        <v>9</v>
      </c>
    </row>
    <row r="70" spans="1:4" x14ac:dyDescent="0.2">
      <c r="A70" s="37" t="s">
        <v>24</v>
      </c>
      <c r="B70" s="37" t="s">
        <v>32</v>
      </c>
      <c r="C70" s="37" t="s">
        <v>31</v>
      </c>
      <c r="D70" s="52">
        <v>35</v>
      </c>
    </row>
    <row r="71" spans="1:4" x14ac:dyDescent="0.2">
      <c r="A71" s="37" t="s">
        <v>24</v>
      </c>
      <c r="B71" s="37" t="s">
        <v>32</v>
      </c>
      <c r="C71" s="37" t="s">
        <v>30</v>
      </c>
      <c r="D71" s="52">
        <v>8</v>
      </c>
    </row>
    <row r="72" spans="1:4" x14ac:dyDescent="0.2">
      <c r="A72" s="37" t="s">
        <v>24</v>
      </c>
      <c r="B72" s="37" t="s">
        <v>32</v>
      </c>
      <c r="C72" s="37" t="s">
        <v>28</v>
      </c>
      <c r="D72" s="52">
        <v>7</v>
      </c>
    </row>
    <row r="73" spans="1:4" x14ac:dyDescent="0.2">
      <c r="A73" s="37" t="s">
        <v>24</v>
      </c>
      <c r="B73" s="37" t="s">
        <v>32</v>
      </c>
      <c r="C73" s="37" t="s">
        <v>26</v>
      </c>
      <c r="D73" s="52">
        <v>6</v>
      </c>
    </row>
    <row r="74" spans="1:4" x14ac:dyDescent="0.2">
      <c r="A74" s="37" t="s">
        <v>33</v>
      </c>
      <c r="B74" s="37" t="s">
        <v>25</v>
      </c>
      <c r="C74" s="37" t="s">
        <v>26</v>
      </c>
      <c r="D74" s="52">
        <v>8</v>
      </c>
    </row>
    <row r="75" spans="1:4" x14ac:dyDescent="0.2">
      <c r="A75" s="37" t="s">
        <v>33</v>
      </c>
      <c r="B75" s="37" t="s">
        <v>25</v>
      </c>
      <c r="C75" s="37" t="s">
        <v>26</v>
      </c>
      <c r="D75" s="52">
        <v>106</v>
      </c>
    </row>
    <row r="76" spans="1:4" x14ac:dyDescent="0.2">
      <c r="A76" s="37" t="s">
        <v>33</v>
      </c>
      <c r="B76" s="37" t="s">
        <v>25</v>
      </c>
      <c r="C76" s="37" t="s">
        <v>85</v>
      </c>
      <c r="D76" s="52">
        <v>604</v>
      </c>
    </row>
    <row r="77" spans="1:4" x14ac:dyDescent="0.2">
      <c r="A77" s="37" t="s">
        <v>33</v>
      </c>
      <c r="B77" s="37" t="s">
        <v>25</v>
      </c>
      <c r="C77" s="37" t="s">
        <v>27</v>
      </c>
      <c r="D77" s="52">
        <v>202</v>
      </c>
    </row>
    <row r="78" spans="1:4" x14ac:dyDescent="0.2">
      <c r="A78" s="37" t="s">
        <v>33</v>
      </c>
      <c r="B78" s="37" t="s">
        <v>25</v>
      </c>
      <c r="C78" s="37" t="s">
        <v>28</v>
      </c>
      <c r="D78" s="52">
        <v>25</v>
      </c>
    </row>
    <row r="79" spans="1:4" x14ac:dyDescent="0.2">
      <c r="A79" s="37" t="s">
        <v>33</v>
      </c>
      <c r="B79" s="37" t="s">
        <v>25</v>
      </c>
      <c r="C79" s="37" t="s">
        <v>26</v>
      </c>
      <c r="D79" s="52">
        <v>67</v>
      </c>
    </row>
    <row r="80" spans="1:4" x14ac:dyDescent="0.2">
      <c r="A80" s="37" t="s">
        <v>33</v>
      </c>
      <c r="B80" s="37" t="s">
        <v>25</v>
      </c>
      <c r="C80" s="37" t="s">
        <v>29</v>
      </c>
      <c r="D80" s="52">
        <v>287</v>
      </c>
    </row>
    <row r="81" spans="1:4" x14ac:dyDescent="0.2">
      <c r="A81" s="37" t="s">
        <v>33</v>
      </c>
      <c r="B81" s="37" t="s">
        <v>25</v>
      </c>
      <c r="C81" s="37" t="s">
        <v>30</v>
      </c>
      <c r="D81" s="52">
        <v>24</v>
      </c>
    </row>
    <row r="82" spans="1:4" x14ac:dyDescent="0.2">
      <c r="A82" s="37" t="s">
        <v>33</v>
      </c>
      <c r="B82" s="37" t="s">
        <v>25</v>
      </c>
      <c r="C82" s="37" t="s">
        <v>26</v>
      </c>
      <c r="D82" s="52">
        <v>5</v>
      </c>
    </row>
    <row r="83" spans="1:4" x14ac:dyDescent="0.2">
      <c r="A83" s="37" t="s">
        <v>33</v>
      </c>
      <c r="B83" s="37" t="s">
        <v>25</v>
      </c>
      <c r="C83" s="37" t="s">
        <v>31</v>
      </c>
      <c r="D83" s="52">
        <v>698</v>
      </c>
    </row>
    <row r="84" spans="1:4" x14ac:dyDescent="0.2">
      <c r="A84" s="37" t="s">
        <v>33</v>
      </c>
      <c r="B84" s="37" t="s">
        <v>25</v>
      </c>
      <c r="C84" s="37" t="s">
        <v>30</v>
      </c>
      <c r="D84" s="52">
        <v>36</v>
      </c>
    </row>
    <row r="85" spans="1:4" x14ac:dyDescent="0.2">
      <c r="A85" s="37" t="s">
        <v>33</v>
      </c>
      <c r="B85" s="37" t="s">
        <v>25</v>
      </c>
      <c r="C85" s="37" t="s">
        <v>28</v>
      </c>
      <c r="D85" s="52">
        <v>5</v>
      </c>
    </row>
    <row r="86" spans="1:4" x14ac:dyDescent="0.2">
      <c r="A86" s="37" t="s">
        <v>33</v>
      </c>
      <c r="B86" s="37" t="s">
        <v>25</v>
      </c>
      <c r="C86" s="37" t="s">
        <v>26</v>
      </c>
      <c r="D86" s="52">
        <v>53</v>
      </c>
    </row>
    <row r="87" spans="1:4" x14ac:dyDescent="0.2">
      <c r="A87" s="37" t="s">
        <v>33</v>
      </c>
      <c r="B87" s="37" t="s">
        <v>25</v>
      </c>
      <c r="C87" s="37" t="s">
        <v>26</v>
      </c>
      <c r="D87" s="52">
        <v>4</v>
      </c>
    </row>
    <row r="88" spans="1:4" x14ac:dyDescent="0.2">
      <c r="A88" s="37" t="s">
        <v>33</v>
      </c>
      <c r="B88" s="37" t="s">
        <v>25</v>
      </c>
      <c r="C88" s="37" t="s">
        <v>26</v>
      </c>
      <c r="D88" s="52">
        <v>61</v>
      </c>
    </row>
    <row r="89" spans="1:4" x14ac:dyDescent="0.2">
      <c r="A89" s="37" t="s">
        <v>33</v>
      </c>
      <c r="B89" s="37" t="s">
        <v>25</v>
      </c>
      <c r="C89" s="37" t="s">
        <v>85</v>
      </c>
      <c r="D89" s="52">
        <v>60</v>
      </c>
    </row>
    <row r="90" spans="1:4" x14ac:dyDescent="0.2">
      <c r="A90" s="37" t="s">
        <v>33</v>
      </c>
      <c r="B90" s="37" t="s">
        <v>25</v>
      </c>
      <c r="C90" s="37" t="s">
        <v>27</v>
      </c>
      <c r="D90" s="52">
        <v>199</v>
      </c>
    </row>
    <row r="91" spans="1:4" x14ac:dyDescent="0.2">
      <c r="A91" s="37" t="s">
        <v>33</v>
      </c>
      <c r="B91" s="37" t="s">
        <v>25</v>
      </c>
      <c r="C91" s="37" t="s">
        <v>28</v>
      </c>
      <c r="D91" s="52">
        <v>37</v>
      </c>
    </row>
    <row r="92" spans="1:4" x14ac:dyDescent="0.2">
      <c r="A92" s="37" t="s">
        <v>33</v>
      </c>
      <c r="B92" s="37" t="s">
        <v>25</v>
      </c>
      <c r="C92" s="37" t="s">
        <v>26</v>
      </c>
      <c r="D92" s="52">
        <v>78</v>
      </c>
    </row>
    <row r="93" spans="1:4" x14ac:dyDescent="0.2">
      <c r="A93" s="37" t="s">
        <v>33</v>
      </c>
      <c r="B93" s="37" t="s">
        <v>25</v>
      </c>
      <c r="C93" s="37" t="s">
        <v>29</v>
      </c>
      <c r="D93" s="52">
        <v>66</v>
      </c>
    </row>
    <row r="94" spans="1:4" x14ac:dyDescent="0.2">
      <c r="A94" s="37" t="s">
        <v>33</v>
      </c>
      <c r="B94" s="37" t="s">
        <v>25</v>
      </c>
      <c r="C94" s="37" t="s">
        <v>30</v>
      </c>
      <c r="D94" s="52">
        <v>21</v>
      </c>
    </row>
    <row r="95" spans="1:4" x14ac:dyDescent="0.2">
      <c r="A95" s="37" t="s">
        <v>33</v>
      </c>
      <c r="B95" s="37" t="s">
        <v>25</v>
      </c>
      <c r="C95" s="37" t="s">
        <v>26</v>
      </c>
      <c r="D95" s="52">
        <v>5</v>
      </c>
    </row>
    <row r="96" spans="1:4" x14ac:dyDescent="0.2">
      <c r="A96" s="37" t="s">
        <v>33</v>
      </c>
      <c r="B96" s="37" t="s">
        <v>25</v>
      </c>
      <c r="C96" s="37" t="s">
        <v>31</v>
      </c>
      <c r="D96" s="52">
        <v>841</v>
      </c>
    </row>
    <row r="97" spans="1:4" x14ac:dyDescent="0.2">
      <c r="A97" s="37" t="s">
        <v>33</v>
      </c>
      <c r="B97" s="37" t="s">
        <v>25</v>
      </c>
      <c r="C97" s="37" t="s">
        <v>30</v>
      </c>
      <c r="D97" s="52">
        <v>28</v>
      </c>
    </row>
    <row r="98" spans="1:4" x14ac:dyDescent="0.2">
      <c r="A98" s="37" t="s">
        <v>33</v>
      </c>
      <c r="B98" s="37" t="s">
        <v>25</v>
      </c>
      <c r="C98" s="37" t="s">
        <v>28</v>
      </c>
      <c r="D98" s="52">
        <v>4</v>
      </c>
    </row>
    <row r="99" spans="1:4" x14ac:dyDescent="0.2">
      <c r="A99" s="37" t="s">
        <v>33</v>
      </c>
      <c r="B99" s="37" t="s">
        <v>25</v>
      </c>
      <c r="C99" s="37" t="s">
        <v>26</v>
      </c>
      <c r="D99" s="52">
        <v>79</v>
      </c>
    </row>
    <row r="100" spans="1:4" x14ac:dyDescent="0.2">
      <c r="A100" s="37" t="s">
        <v>33</v>
      </c>
      <c r="B100" s="37" t="s">
        <v>32</v>
      </c>
      <c r="C100" s="37" t="s">
        <v>26</v>
      </c>
      <c r="D100" s="52">
        <v>5</v>
      </c>
    </row>
    <row r="101" spans="1:4" x14ac:dyDescent="0.2">
      <c r="A101" s="37" t="s">
        <v>33</v>
      </c>
      <c r="B101" s="37" t="s">
        <v>32</v>
      </c>
      <c r="C101" s="37" t="s">
        <v>26</v>
      </c>
      <c r="D101" s="52">
        <v>52</v>
      </c>
    </row>
    <row r="102" spans="1:4" x14ac:dyDescent="0.2">
      <c r="A102" s="37" t="s">
        <v>33</v>
      </c>
      <c r="B102" s="37" t="s">
        <v>32</v>
      </c>
      <c r="C102" s="37" t="s">
        <v>85</v>
      </c>
      <c r="D102" s="52">
        <v>6</v>
      </c>
    </row>
    <row r="103" spans="1:4" x14ac:dyDescent="0.2">
      <c r="A103" s="37" t="s">
        <v>33</v>
      </c>
      <c r="B103" s="37" t="s">
        <v>32</v>
      </c>
      <c r="C103" s="37" t="s">
        <v>27</v>
      </c>
      <c r="D103" s="52">
        <v>92</v>
      </c>
    </row>
    <row r="104" spans="1:4" x14ac:dyDescent="0.2">
      <c r="A104" s="37" t="s">
        <v>33</v>
      </c>
      <c r="B104" s="37" t="s">
        <v>32</v>
      </c>
      <c r="C104" s="37" t="s">
        <v>28</v>
      </c>
      <c r="D104" s="52">
        <v>69</v>
      </c>
    </row>
    <row r="105" spans="1:4" x14ac:dyDescent="0.2">
      <c r="A105" s="37" t="s">
        <v>33</v>
      </c>
      <c r="B105" s="37" t="s">
        <v>32</v>
      </c>
      <c r="C105" s="37" t="s">
        <v>26</v>
      </c>
      <c r="D105" s="52">
        <v>54</v>
      </c>
    </row>
    <row r="106" spans="1:4" x14ac:dyDescent="0.2">
      <c r="A106" s="37" t="s">
        <v>33</v>
      </c>
      <c r="B106" s="37" t="s">
        <v>32</v>
      </c>
      <c r="C106" s="37" t="s">
        <v>29</v>
      </c>
      <c r="D106" s="52">
        <v>3</v>
      </c>
    </row>
    <row r="107" spans="1:4" x14ac:dyDescent="0.2">
      <c r="A107" s="37" t="s">
        <v>33</v>
      </c>
      <c r="B107" s="37" t="s">
        <v>32</v>
      </c>
      <c r="C107" s="37" t="s">
        <v>30</v>
      </c>
      <c r="D107" s="52">
        <v>12</v>
      </c>
    </row>
    <row r="108" spans="1:4" x14ac:dyDescent="0.2">
      <c r="A108" s="37" t="s">
        <v>33</v>
      </c>
      <c r="B108" s="37" t="s">
        <v>32</v>
      </c>
      <c r="C108" s="37" t="s">
        <v>26</v>
      </c>
      <c r="D108" s="52">
        <v>9</v>
      </c>
    </row>
    <row r="109" spans="1:4" x14ac:dyDescent="0.2">
      <c r="A109" s="37" t="s">
        <v>33</v>
      </c>
      <c r="B109" s="37" t="s">
        <v>32</v>
      </c>
      <c r="C109" s="37" t="s">
        <v>31</v>
      </c>
      <c r="D109" s="52">
        <v>388</v>
      </c>
    </row>
    <row r="110" spans="1:4" x14ac:dyDescent="0.2">
      <c r="A110" s="37" t="s">
        <v>33</v>
      </c>
      <c r="B110" s="37" t="s">
        <v>32</v>
      </c>
      <c r="C110" s="37" t="s">
        <v>30</v>
      </c>
      <c r="D110" s="52">
        <v>66</v>
      </c>
    </row>
    <row r="111" spans="1:4" x14ac:dyDescent="0.2">
      <c r="A111" s="37" t="s">
        <v>33</v>
      </c>
      <c r="B111" s="37" t="s">
        <v>32</v>
      </c>
      <c r="C111" s="37" t="s">
        <v>28</v>
      </c>
      <c r="D111" s="52">
        <v>53</v>
      </c>
    </row>
    <row r="112" spans="1:4" x14ac:dyDescent="0.2">
      <c r="A112" s="37" t="s">
        <v>33</v>
      </c>
      <c r="B112" s="37" t="s">
        <v>32</v>
      </c>
      <c r="C112" s="37" t="s">
        <v>26</v>
      </c>
      <c r="D112" s="52">
        <v>59</v>
      </c>
    </row>
    <row r="113" spans="1:4" x14ac:dyDescent="0.2">
      <c r="A113" s="37" t="s">
        <v>33</v>
      </c>
      <c r="B113" s="37" t="s">
        <v>32</v>
      </c>
      <c r="C113" s="37" t="s">
        <v>26</v>
      </c>
      <c r="D113" s="52">
        <v>7</v>
      </c>
    </row>
    <row r="114" spans="1:4" x14ac:dyDescent="0.2">
      <c r="A114" s="37" t="s">
        <v>33</v>
      </c>
      <c r="B114" s="37" t="s">
        <v>32</v>
      </c>
      <c r="C114" s="37" t="s">
        <v>26</v>
      </c>
      <c r="D114" s="52">
        <v>101</v>
      </c>
    </row>
    <row r="115" spans="1:4" x14ac:dyDescent="0.2">
      <c r="A115" s="37" t="s">
        <v>33</v>
      </c>
      <c r="B115" s="37" t="s">
        <v>32</v>
      </c>
      <c r="C115" s="37" t="s">
        <v>85</v>
      </c>
      <c r="D115" s="52">
        <v>17</v>
      </c>
    </row>
    <row r="116" spans="1:4" x14ac:dyDescent="0.2">
      <c r="A116" s="37" t="s">
        <v>33</v>
      </c>
      <c r="B116" s="37" t="s">
        <v>32</v>
      </c>
      <c r="C116" s="37" t="s">
        <v>27</v>
      </c>
      <c r="D116" s="52">
        <v>209</v>
      </c>
    </row>
    <row r="117" spans="1:4" x14ac:dyDescent="0.2">
      <c r="A117" s="37" t="s">
        <v>33</v>
      </c>
      <c r="B117" s="37" t="s">
        <v>32</v>
      </c>
      <c r="C117" s="37" t="s">
        <v>28</v>
      </c>
      <c r="D117" s="52">
        <v>116</v>
      </c>
    </row>
    <row r="118" spans="1:4" x14ac:dyDescent="0.2">
      <c r="A118" s="37" t="s">
        <v>33</v>
      </c>
      <c r="B118" s="37" t="s">
        <v>32</v>
      </c>
      <c r="C118" s="37" t="s">
        <v>26</v>
      </c>
      <c r="D118" s="52">
        <v>84</v>
      </c>
    </row>
    <row r="119" spans="1:4" x14ac:dyDescent="0.2">
      <c r="A119" s="37" t="s">
        <v>33</v>
      </c>
      <c r="B119" s="37" t="s">
        <v>32</v>
      </c>
      <c r="C119" s="37" t="s">
        <v>29</v>
      </c>
      <c r="D119" s="52">
        <v>8</v>
      </c>
    </row>
    <row r="120" spans="1:4" x14ac:dyDescent="0.2">
      <c r="A120" s="37" t="s">
        <v>33</v>
      </c>
      <c r="B120" s="37" t="s">
        <v>32</v>
      </c>
      <c r="C120" s="37" t="s">
        <v>30</v>
      </c>
      <c r="D120" s="52">
        <v>12</v>
      </c>
    </row>
    <row r="121" spans="1:4" x14ac:dyDescent="0.2">
      <c r="A121" s="37" t="s">
        <v>33</v>
      </c>
      <c r="B121" s="37" t="s">
        <v>32</v>
      </c>
      <c r="C121" s="37" t="s">
        <v>26</v>
      </c>
      <c r="D121" s="52">
        <v>14</v>
      </c>
    </row>
    <row r="122" spans="1:4" x14ac:dyDescent="0.2">
      <c r="A122" s="37" t="s">
        <v>33</v>
      </c>
      <c r="B122" s="37" t="s">
        <v>32</v>
      </c>
      <c r="C122" s="37" t="s">
        <v>31</v>
      </c>
      <c r="D122" s="52">
        <v>834</v>
      </c>
    </row>
    <row r="123" spans="1:4" x14ac:dyDescent="0.2">
      <c r="A123" s="37" t="s">
        <v>33</v>
      </c>
      <c r="B123" s="37" t="s">
        <v>32</v>
      </c>
      <c r="C123" s="37" t="s">
        <v>30</v>
      </c>
      <c r="D123" s="52">
        <v>96</v>
      </c>
    </row>
    <row r="124" spans="1:4" x14ac:dyDescent="0.2">
      <c r="A124" s="37" t="s">
        <v>33</v>
      </c>
      <c r="B124" s="37" t="s">
        <v>32</v>
      </c>
      <c r="C124" s="37" t="s">
        <v>28</v>
      </c>
      <c r="D124" s="52">
        <v>59</v>
      </c>
    </row>
    <row r="125" spans="1:4" x14ac:dyDescent="0.2">
      <c r="A125" s="37" t="s">
        <v>33</v>
      </c>
      <c r="B125" s="37" t="s">
        <v>32</v>
      </c>
      <c r="C125" s="37" t="s">
        <v>26</v>
      </c>
      <c r="D125" s="52">
        <v>110</v>
      </c>
    </row>
    <row r="126" spans="1:4" x14ac:dyDescent="0.2">
      <c r="A126" s="37" t="s">
        <v>33</v>
      </c>
      <c r="B126" s="37" t="s">
        <v>25</v>
      </c>
      <c r="C126" s="37" t="s">
        <v>26</v>
      </c>
      <c r="D126" s="52">
        <v>2</v>
      </c>
    </row>
    <row r="127" spans="1:4" x14ac:dyDescent="0.2">
      <c r="A127" s="37" t="s">
        <v>33</v>
      </c>
      <c r="B127" s="37" t="s">
        <v>25</v>
      </c>
      <c r="C127" s="37" t="s">
        <v>26</v>
      </c>
      <c r="D127" s="52">
        <v>28</v>
      </c>
    </row>
    <row r="128" spans="1:4" x14ac:dyDescent="0.2">
      <c r="A128" s="37" t="s">
        <v>33</v>
      </c>
      <c r="B128" s="37" t="s">
        <v>25</v>
      </c>
      <c r="C128" s="37" t="s">
        <v>85</v>
      </c>
      <c r="D128" s="52">
        <v>112</v>
      </c>
    </row>
    <row r="129" spans="1:4" x14ac:dyDescent="0.2">
      <c r="A129" s="37" t="s">
        <v>33</v>
      </c>
      <c r="B129" s="37" t="s">
        <v>25</v>
      </c>
      <c r="C129" s="37" t="s">
        <v>27</v>
      </c>
      <c r="D129" s="52">
        <v>65</v>
      </c>
    </row>
    <row r="130" spans="1:4" x14ac:dyDescent="0.2">
      <c r="A130" s="37" t="s">
        <v>33</v>
      </c>
      <c r="B130" s="37" t="s">
        <v>25</v>
      </c>
      <c r="C130" s="37" t="s">
        <v>28</v>
      </c>
      <c r="D130" s="52">
        <v>8</v>
      </c>
    </row>
    <row r="131" spans="1:4" x14ac:dyDescent="0.2">
      <c r="A131" s="37" t="s">
        <v>33</v>
      </c>
      <c r="B131" s="37" t="s">
        <v>25</v>
      </c>
      <c r="C131" s="37" t="s">
        <v>26</v>
      </c>
      <c r="D131" s="52">
        <v>12</v>
      </c>
    </row>
    <row r="132" spans="1:4" x14ac:dyDescent="0.2">
      <c r="A132" s="37" t="s">
        <v>33</v>
      </c>
      <c r="B132" s="37" t="s">
        <v>25</v>
      </c>
      <c r="C132" s="37" t="s">
        <v>29</v>
      </c>
      <c r="D132" s="52">
        <v>58</v>
      </c>
    </row>
    <row r="133" spans="1:4" x14ac:dyDescent="0.2">
      <c r="A133" s="37" t="s">
        <v>33</v>
      </c>
      <c r="B133" s="37" t="s">
        <v>25</v>
      </c>
      <c r="C133" s="37" t="s">
        <v>30</v>
      </c>
      <c r="D133" s="52">
        <v>6</v>
      </c>
    </row>
    <row r="134" spans="1:4" x14ac:dyDescent="0.2">
      <c r="A134" s="37" t="s">
        <v>33</v>
      </c>
      <c r="B134" s="37" t="s">
        <v>25</v>
      </c>
      <c r="C134" s="37" t="s">
        <v>26</v>
      </c>
      <c r="D134" s="52">
        <v>10</v>
      </c>
    </row>
    <row r="135" spans="1:4" x14ac:dyDescent="0.2">
      <c r="A135" s="37" t="s">
        <v>33</v>
      </c>
      <c r="B135" s="37" t="s">
        <v>25</v>
      </c>
      <c r="C135" s="37" t="s">
        <v>31</v>
      </c>
      <c r="D135" s="52">
        <v>233</v>
      </c>
    </row>
    <row r="136" spans="1:4" x14ac:dyDescent="0.2">
      <c r="A136" s="37" t="s">
        <v>33</v>
      </c>
      <c r="B136" s="37" t="s">
        <v>25</v>
      </c>
      <c r="C136" s="37" t="s">
        <v>30</v>
      </c>
      <c r="D136" s="52">
        <v>14</v>
      </c>
    </row>
    <row r="137" spans="1:4" x14ac:dyDescent="0.2">
      <c r="A137" s="37" t="s">
        <v>33</v>
      </c>
      <c r="B137" s="37" t="s">
        <v>25</v>
      </c>
      <c r="C137" s="37" t="s">
        <v>28</v>
      </c>
      <c r="D137" s="52">
        <v>1</v>
      </c>
    </row>
    <row r="138" spans="1:4" x14ac:dyDescent="0.2">
      <c r="A138" s="37" t="s">
        <v>33</v>
      </c>
      <c r="B138" s="37" t="s">
        <v>25</v>
      </c>
      <c r="C138" s="37" t="s">
        <v>26</v>
      </c>
      <c r="D138" s="52">
        <v>19</v>
      </c>
    </row>
    <row r="139" spans="1:4" x14ac:dyDescent="0.2">
      <c r="A139" s="37" t="s">
        <v>33</v>
      </c>
      <c r="B139" s="37" t="s">
        <v>32</v>
      </c>
      <c r="C139" s="37" t="s">
        <v>26</v>
      </c>
      <c r="D139" s="52">
        <v>1</v>
      </c>
    </row>
    <row r="140" spans="1:4" x14ac:dyDescent="0.2">
      <c r="A140" s="37" t="s">
        <v>33</v>
      </c>
      <c r="B140" s="37" t="s">
        <v>32</v>
      </c>
      <c r="C140" s="37" t="s">
        <v>26</v>
      </c>
      <c r="D140" s="52">
        <v>8</v>
      </c>
    </row>
    <row r="141" spans="1:4" x14ac:dyDescent="0.2">
      <c r="A141" s="37" t="s">
        <v>33</v>
      </c>
      <c r="B141" s="37" t="s">
        <v>32</v>
      </c>
      <c r="C141" s="37" t="s">
        <v>85</v>
      </c>
      <c r="D141" s="52">
        <v>1</v>
      </c>
    </row>
    <row r="142" spans="1:4" x14ac:dyDescent="0.2">
      <c r="A142" s="37" t="s">
        <v>33</v>
      </c>
      <c r="B142" s="37" t="s">
        <v>32</v>
      </c>
      <c r="C142" s="37" t="s">
        <v>27</v>
      </c>
      <c r="D142" s="52">
        <v>16</v>
      </c>
    </row>
    <row r="143" spans="1:4" x14ac:dyDescent="0.2">
      <c r="A143" s="37" t="s">
        <v>33</v>
      </c>
      <c r="B143" s="37" t="s">
        <v>32</v>
      </c>
      <c r="C143" s="37" t="s">
        <v>28</v>
      </c>
      <c r="D143" s="52">
        <v>2</v>
      </c>
    </row>
    <row r="144" spans="1:4" x14ac:dyDescent="0.2">
      <c r="A144" s="37" t="s">
        <v>33</v>
      </c>
      <c r="B144" s="37" t="s">
        <v>32</v>
      </c>
      <c r="C144" s="37" t="s">
        <v>26</v>
      </c>
      <c r="D144" s="52">
        <v>5</v>
      </c>
    </row>
    <row r="145" spans="1:4" x14ac:dyDescent="0.2">
      <c r="A145" s="37" t="s">
        <v>33</v>
      </c>
      <c r="B145" s="37" t="s">
        <v>32</v>
      </c>
      <c r="C145" s="37" t="s">
        <v>30</v>
      </c>
      <c r="D145" s="52">
        <v>2</v>
      </c>
    </row>
    <row r="146" spans="1:4" x14ac:dyDescent="0.2">
      <c r="A146" s="37" t="s">
        <v>33</v>
      </c>
      <c r="B146" s="37" t="s">
        <v>32</v>
      </c>
      <c r="C146" s="37" t="s">
        <v>31</v>
      </c>
      <c r="D146" s="52">
        <v>38</v>
      </c>
    </row>
    <row r="147" spans="1:4" x14ac:dyDescent="0.2">
      <c r="A147" s="37" t="s">
        <v>33</v>
      </c>
      <c r="B147" s="37" t="s">
        <v>32</v>
      </c>
      <c r="C147" s="37" t="s">
        <v>30</v>
      </c>
      <c r="D147" s="52">
        <v>9</v>
      </c>
    </row>
    <row r="148" spans="1:4" x14ac:dyDescent="0.2">
      <c r="A148" s="37" t="s">
        <v>33</v>
      </c>
      <c r="B148" s="37" t="s">
        <v>32</v>
      </c>
      <c r="C148" s="37" t="s">
        <v>28</v>
      </c>
      <c r="D148" s="52">
        <v>11</v>
      </c>
    </row>
    <row r="149" spans="1:4" x14ac:dyDescent="0.2">
      <c r="A149" s="37" t="s">
        <v>33</v>
      </c>
      <c r="B149" s="37" t="s">
        <v>32</v>
      </c>
      <c r="C149" s="37" t="s">
        <v>26</v>
      </c>
      <c r="D149" s="52">
        <v>5</v>
      </c>
    </row>
    <row r="150" spans="1:4" x14ac:dyDescent="0.2">
      <c r="A150" s="37" t="s">
        <v>34</v>
      </c>
      <c r="B150" s="37" t="s">
        <v>25</v>
      </c>
      <c r="C150" s="37" t="s">
        <v>26</v>
      </c>
      <c r="D150" s="52">
        <v>7</v>
      </c>
    </row>
    <row r="151" spans="1:4" x14ac:dyDescent="0.2">
      <c r="A151" s="37" t="s">
        <v>34</v>
      </c>
      <c r="B151" s="37" t="s">
        <v>25</v>
      </c>
      <c r="C151" s="37" t="s">
        <v>26</v>
      </c>
      <c r="D151" s="52">
        <v>86</v>
      </c>
    </row>
    <row r="152" spans="1:4" x14ac:dyDescent="0.2">
      <c r="A152" s="37" t="s">
        <v>34</v>
      </c>
      <c r="B152" s="37" t="s">
        <v>25</v>
      </c>
      <c r="C152" s="37" t="s">
        <v>85</v>
      </c>
      <c r="D152" s="52">
        <v>508</v>
      </c>
    </row>
    <row r="153" spans="1:4" x14ac:dyDescent="0.2">
      <c r="A153" s="37" t="s">
        <v>34</v>
      </c>
      <c r="B153" s="37" t="s">
        <v>25</v>
      </c>
      <c r="C153" s="37" t="s">
        <v>27</v>
      </c>
      <c r="D153" s="52">
        <v>178</v>
      </c>
    </row>
    <row r="154" spans="1:4" x14ac:dyDescent="0.2">
      <c r="A154" s="37" t="s">
        <v>34</v>
      </c>
      <c r="B154" s="37" t="s">
        <v>25</v>
      </c>
      <c r="C154" s="37" t="s">
        <v>28</v>
      </c>
      <c r="D154" s="52">
        <v>27</v>
      </c>
    </row>
    <row r="155" spans="1:4" x14ac:dyDescent="0.2">
      <c r="A155" s="37" t="s">
        <v>34</v>
      </c>
      <c r="B155" s="37" t="s">
        <v>25</v>
      </c>
      <c r="C155" s="37" t="s">
        <v>26</v>
      </c>
      <c r="D155" s="52">
        <v>61</v>
      </c>
    </row>
    <row r="156" spans="1:4" x14ac:dyDescent="0.2">
      <c r="A156" s="37" t="s">
        <v>34</v>
      </c>
      <c r="B156" s="37" t="s">
        <v>25</v>
      </c>
      <c r="C156" s="37" t="s">
        <v>29</v>
      </c>
      <c r="D156" s="52">
        <v>247</v>
      </c>
    </row>
    <row r="157" spans="1:4" x14ac:dyDescent="0.2">
      <c r="A157" s="37" t="s">
        <v>34</v>
      </c>
      <c r="B157" s="37" t="s">
        <v>25</v>
      </c>
      <c r="C157" s="37" t="s">
        <v>30</v>
      </c>
      <c r="D157" s="52">
        <v>37</v>
      </c>
    </row>
    <row r="158" spans="1:4" x14ac:dyDescent="0.2">
      <c r="A158" s="37" t="s">
        <v>34</v>
      </c>
      <c r="B158" s="37" t="s">
        <v>25</v>
      </c>
      <c r="C158" s="37" t="s">
        <v>26</v>
      </c>
      <c r="D158" s="52">
        <v>8</v>
      </c>
    </row>
    <row r="159" spans="1:4" x14ac:dyDescent="0.2">
      <c r="A159" s="37" t="s">
        <v>34</v>
      </c>
      <c r="B159" s="37" t="s">
        <v>25</v>
      </c>
      <c r="C159" s="37" t="s">
        <v>31</v>
      </c>
      <c r="D159" s="52">
        <v>624</v>
      </c>
    </row>
    <row r="160" spans="1:4" x14ac:dyDescent="0.2">
      <c r="A160" s="37" t="s">
        <v>34</v>
      </c>
      <c r="B160" s="37" t="s">
        <v>25</v>
      </c>
      <c r="C160" s="37" t="s">
        <v>30</v>
      </c>
      <c r="D160" s="52">
        <v>45</v>
      </c>
    </row>
    <row r="161" spans="1:4" x14ac:dyDescent="0.2">
      <c r="A161" s="37" t="s">
        <v>34</v>
      </c>
      <c r="B161" s="37" t="s">
        <v>25</v>
      </c>
      <c r="C161" s="37" t="s">
        <v>28</v>
      </c>
      <c r="D161" s="52">
        <v>1</v>
      </c>
    </row>
    <row r="162" spans="1:4" x14ac:dyDescent="0.2">
      <c r="A162" s="37" t="s">
        <v>34</v>
      </c>
      <c r="B162" s="37" t="s">
        <v>25</v>
      </c>
      <c r="C162" s="37" t="s">
        <v>26</v>
      </c>
      <c r="D162" s="52">
        <v>46</v>
      </c>
    </row>
    <row r="163" spans="1:4" x14ac:dyDescent="0.2">
      <c r="A163" s="37" t="s">
        <v>34</v>
      </c>
      <c r="B163" s="37" t="s">
        <v>25</v>
      </c>
      <c r="C163" s="37" t="s">
        <v>26</v>
      </c>
      <c r="D163" s="52">
        <v>1</v>
      </c>
    </row>
    <row r="164" spans="1:4" x14ac:dyDescent="0.2">
      <c r="A164" s="37" t="s">
        <v>34</v>
      </c>
      <c r="B164" s="37" t="s">
        <v>25</v>
      </c>
      <c r="C164" s="37" t="s">
        <v>26</v>
      </c>
      <c r="D164" s="52">
        <v>41</v>
      </c>
    </row>
    <row r="165" spans="1:4" x14ac:dyDescent="0.2">
      <c r="A165" s="37" t="s">
        <v>34</v>
      </c>
      <c r="B165" s="37" t="s">
        <v>25</v>
      </c>
      <c r="C165" s="37" t="s">
        <v>85</v>
      </c>
      <c r="D165" s="52">
        <v>54</v>
      </c>
    </row>
    <row r="166" spans="1:4" x14ac:dyDescent="0.2">
      <c r="A166" s="37" t="s">
        <v>34</v>
      </c>
      <c r="B166" s="37" t="s">
        <v>25</v>
      </c>
      <c r="C166" s="37" t="s">
        <v>27</v>
      </c>
      <c r="D166" s="52">
        <v>182</v>
      </c>
    </row>
    <row r="167" spans="1:4" x14ac:dyDescent="0.2">
      <c r="A167" s="37" t="s">
        <v>34</v>
      </c>
      <c r="B167" s="37" t="s">
        <v>25</v>
      </c>
      <c r="C167" s="37" t="s">
        <v>28</v>
      </c>
      <c r="D167" s="52">
        <v>36</v>
      </c>
    </row>
    <row r="168" spans="1:4" x14ac:dyDescent="0.2">
      <c r="A168" s="37" t="s">
        <v>34</v>
      </c>
      <c r="B168" s="37" t="s">
        <v>25</v>
      </c>
      <c r="C168" s="37" t="s">
        <v>26</v>
      </c>
      <c r="D168" s="52">
        <v>90</v>
      </c>
    </row>
    <row r="169" spans="1:4" x14ac:dyDescent="0.2">
      <c r="A169" s="37" t="s">
        <v>34</v>
      </c>
      <c r="B169" s="37" t="s">
        <v>25</v>
      </c>
      <c r="C169" s="37" t="s">
        <v>29</v>
      </c>
      <c r="D169" s="52">
        <v>60</v>
      </c>
    </row>
    <row r="170" spans="1:4" x14ac:dyDescent="0.2">
      <c r="A170" s="37" t="s">
        <v>34</v>
      </c>
      <c r="B170" s="37" t="s">
        <v>25</v>
      </c>
      <c r="C170" s="37" t="s">
        <v>30</v>
      </c>
      <c r="D170" s="52">
        <v>12</v>
      </c>
    </row>
    <row r="171" spans="1:4" x14ac:dyDescent="0.2">
      <c r="A171" s="37" t="s">
        <v>34</v>
      </c>
      <c r="B171" s="37" t="s">
        <v>25</v>
      </c>
      <c r="C171" s="37" t="s">
        <v>26</v>
      </c>
      <c r="D171" s="52">
        <v>4</v>
      </c>
    </row>
    <row r="172" spans="1:4" x14ac:dyDescent="0.2">
      <c r="A172" s="37" t="s">
        <v>34</v>
      </c>
      <c r="B172" s="37" t="s">
        <v>25</v>
      </c>
      <c r="C172" s="37" t="s">
        <v>31</v>
      </c>
      <c r="D172" s="52">
        <v>873</v>
      </c>
    </row>
    <row r="173" spans="1:4" x14ac:dyDescent="0.2">
      <c r="A173" s="37" t="s">
        <v>34</v>
      </c>
      <c r="B173" s="37" t="s">
        <v>25</v>
      </c>
      <c r="C173" s="37" t="s">
        <v>30</v>
      </c>
      <c r="D173" s="52">
        <v>31</v>
      </c>
    </row>
    <row r="174" spans="1:4" x14ac:dyDescent="0.2">
      <c r="A174" s="37" t="s">
        <v>34</v>
      </c>
      <c r="B174" s="37" t="s">
        <v>25</v>
      </c>
      <c r="C174" s="37" t="s">
        <v>28</v>
      </c>
      <c r="D174" s="52">
        <v>3</v>
      </c>
    </row>
    <row r="175" spans="1:4" x14ac:dyDescent="0.2">
      <c r="A175" s="37" t="s">
        <v>34</v>
      </c>
      <c r="B175" s="37" t="s">
        <v>25</v>
      </c>
      <c r="C175" s="37" t="s">
        <v>26</v>
      </c>
      <c r="D175" s="52">
        <v>58</v>
      </c>
    </row>
    <row r="176" spans="1:4" x14ac:dyDescent="0.2">
      <c r="A176" s="37" t="s">
        <v>34</v>
      </c>
      <c r="B176" s="37" t="s">
        <v>32</v>
      </c>
      <c r="C176" s="37" t="s">
        <v>26</v>
      </c>
      <c r="D176" s="52">
        <v>3</v>
      </c>
    </row>
    <row r="177" spans="1:4" x14ac:dyDescent="0.2">
      <c r="A177" s="37" t="s">
        <v>34</v>
      </c>
      <c r="B177" s="37" t="s">
        <v>32</v>
      </c>
      <c r="C177" s="37" t="s">
        <v>26</v>
      </c>
      <c r="D177" s="52">
        <v>48</v>
      </c>
    </row>
    <row r="178" spans="1:4" x14ac:dyDescent="0.2">
      <c r="A178" s="37" t="s">
        <v>34</v>
      </c>
      <c r="B178" s="37" t="s">
        <v>32</v>
      </c>
      <c r="C178" s="37" t="s">
        <v>85</v>
      </c>
      <c r="D178" s="52">
        <v>11</v>
      </c>
    </row>
    <row r="179" spans="1:4" x14ac:dyDescent="0.2">
      <c r="A179" s="37" t="s">
        <v>34</v>
      </c>
      <c r="B179" s="37" t="s">
        <v>32</v>
      </c>
      <c r="C179" s="37" t="s">
        <v>27</v>
      </c>
      <c r="D179" s="52">
        <v>78</v>
      </c>
    </row>
    <row r="180" spans="1:4" x14ac:dyDescent="0.2">
      <c r="A180" s="37" t="s">
        <v>34</v>
      </c>
      <c r="B180" s="37" t="s">
        <v>32</v>
      </c>
      <c r="C180" s="37" t="s">
        <v>28</v>
      </c>
      <c r="D180" s="52">
        <v>61</v>
      </c>
    </row>
    <row r="181" spans="1:4" x14ac:dyDescent="0.2">
      <c r="A181" s="37" t="s">
        <v>34</v>
      </c>
      <c r="B181" s="37" t="s">
        <v>32</v>
      </c>
      <c r="C181" s="37" t="s">
        <v>26</v>
      </c>
      <c r="D181" s="52">
        <v>59</v>
      </c>
    </row>
    <row r="182" spans="1:4" x14ac:dyDescent="0.2">
      <c r="A182" s="37" t="s">
        <v>34</v>
      </c>
      <c r="B182" s="37" t="s">
        <v>32</v>
      </c>
      <c r="C182" s="37" t="s">
        <v>29</v>
      </c>
      <c r="D182" s="52">
        <v>4</v>
      </c>
    </row>
    <row r="183" spans="1:4" x14ac:dyDescent="0.2">
      <c r="A183" s="37" t="s">
        <v>34</v>
      </c>
      <c r="B183" s="37" t="s">
        <v>32</v>
      </c>
      <c r="C183" s="37" t="s">
        <v>30</v>
      </c>
      <c r="D183" s="52">
        <v>7</v>
      </c>
    </row>
    <row r="184" spans="1:4" x14ac:dyDescent="0.2">
      <c r="A184" s="37" t="s">
        <v>34</v>
      </c>
      <c r="B184" s="37" t="s">
        <v>32</v>
      </c>
      <c r="C184" s="37" t="s">
        <v>26</v>
      </c>
      <c r="D184" s="52">
        <v>9</v>
      </c>
    </row>
    <row r="185" spans="1:4" x14ac:dyDescent="0.2">
      <c r="A185" s="37" t="s">
        <v>34</v>
      </c>
      <c r="B185" s="37" t="s">
        <v>32</v>
      </c>
      <c r="C185" s="37" t="s">
        <v>31</v>
      </c>
      <c r="D185" s="52">
        <v>448</v>
      </c>
    </row>
    <row r="186" spans="1:4" x14ac:dyDescent="0.2">
      <c r="A186" s="37" t="s">
        <v>34</v>
      </c>
      <c r="B186" s="37" t="s">
        <v>32</v>
      </c>
      <c r="C186" s="37" t="s">
        <v>30</v>
      </c>
      <c r="D186" s="52">
        <v>76</v>
      </c>
    </row>
    <row r="187" spans="1:4" x14ac:dyDescent="0.2">
      <c r="A187" s="37" t="s">
        <v>34</v>
      </c>
      <c r="B187" s="37" t="s">
        <v>32</v>
      </c>
      <c r="C187" s="37" t="s">
        <v>28</v>
      </c>
      <c r="D187" s="52">
        <v>51</v>
      </c>
    </row>
    <row r="188" spans="1:4" x14ac:dyDescent="0.2">
      <c r="A188" s="37" t="s">
        <v>34</v>
      </c>
      <c r="B188" s="37" t="s">
        <v>32</v>
      </c>
      <c r="C188" s="37" t="s">
        <v>26</v>
      </c>
      <c r="D188" s="52">
        <v>58</v>
      </c>
    </row>
    <row r="189" spans="1:4" x14ac:dyDescent="0.2">
      <c r="A189" s="37" t="s">
        <v>34</v>
      </c>
      <c r="B189" s="37" t="s">
        <v>32</v>
      </c>
      <c r="C189" s="37" t="s">
        <v>26</v>
      </c>
      <c r="D189" s="52">
        <v>4</v>
      </c>
    </row>
    <row r="190" spans="1:4" x14ac:dyDescent="0.2">
      <c r="A190" s="37" t="s">
        <v>34</v>
      </c>
      <c r="B190" s="37" t="s">
        <v>32</v>
      </c>
      <c r="C190" s="37" t="s">
        <v>26</v>
      </c>
      <c r="D190" s="52">
        <v>106</v>
      </c>
    </row>
    <row r="191" spans="1:4" x14ac:dyDescent="0.2">
      <c r="A191" s="37" t="s">
        <v>34</v>
      </c>
      <c r="B191" s="37" t="s">
        <v>32</v>
      </c>
      <c r="C191" s="37" t="s">
        <v>85</v>
      </c>
      <c r="D191" s="52">
        <v>25</v>
      </c>
    </row>
    <row r="192" spans="1:4" x14ac:dyDescent="0.2">
      <c r="A192" s="37" t="s">
        <v>34</v>
      </c>
      <c r="B192" s="37" t="s">
        <v>32</v>
      </c>
      <c r="C192" s="37" t="s">
        <v>27</v>
      </c>
      <c r="D192" s="52">
        <v>178</v>
      </c>
    </row>
    <row r="193" spans="1:4" x14ac:dyDescent="0.2">
      <c r="A193" s="37" t="s">
        <v>34</v>
      </c>
      <c r="B193" s="37" t="s">
        <v>32</v>
      </c>
      <c r="C193" s="37" t="s">
        <v>28</v>
      </c>
      <c r="D193" s="52">
        <v>129</v>
      </c>
    </row>
    <row r="194" spans="1:4" x14ac:dyDescent="0.2">
      <c r="A194" s="37" t="s">
        <v>34</v>
      </c>
      <c r="B194" s="37" t="s">
        <v>32</v>
      </c>
      <c r="C194" s="37" t="s">
        <v>26</v>
      </c>
      <c r="D194" s="52">
        <v>107</v>
      </c>
    </row>
    <row r="195" spans="1:4" x14ac:dyDescent="0.2">
      <c r="A195" s="37" t="s">
        <v>34</v>
      </c>
      <c r="B195" s="37" t="s">
        <v>32</v>
      </c>
      <c r="C195" s="37" t="s">
        <v>29</v>
      </c>
      <c r="D195" s="52">
        <v>9</v>
      </c>
    </row>
    <row r="196" spans="1:4" x14ac:dyDescent="0.2">
      <c r="A196" s="37" t="s">
        <v>34</v>
      </c>
      <c r="B196" s="37" t="s">
        <v>32</v>
      </c>
      <c r="C196" s="37" t="s">
        <v>30</v>
      </c>
      <c r="D196" s="52">
        <v>9</v>
      </c>
    </row>
    <row r="197" spans="1:4" x14ac:dyDescent="0.2">
      <c r="A197" s="37" t="s">
        <v>34</v>
      </c>
      <c r="B197" s="37" t="s">
        <v>32</v>
      </c>
      <c r="C197" s="37" t="s">
        <v>26</v>
      </c>
      <c r="D197" s="52">
        <v>15</v>
      </c>
    </row>
    <row r="198" spans="1:4" x14ac:dyDescent="0.2">
      <c r="A198" s="37" t="s">
        <v>34</v>
      </c>
      <c r="B198" s="37" t="s">
        <v>32</v>
      </c>
      <c r="C198" s="37" t="s">
        <v>31</v>
      </c>
      <c r="D198" s="52">
        <v>871</v>
      </c>
    </row>
    <row r="199" spans="1:4" x14ac:dyDescent="0.2">
      <c r="A199" s="37" t="s">
        <v>34</v>
      </c>
      <c r="B199" s="37" t="s">
        <v>32</v>
      </c>
      <c r="C199" s="37" t="s">
        <v>30</v>
      </c>
      <c r="D199" s="52">
        <v>106</v>
      </c>
    </row>
    <row r="200" spans="1:4" x14ac:dyDescent="0.2">
      <c r="A200" s="37" t="s">
        <v>34</v>
      </c>
      <c r="B200" s="37" t="s">
        <v>32</v>
      </c>
      <c r="C200" s="37" t="s">
        <v>28</v>
      </c>
      <c r="D200" s="52">
        <v>53</v>
      </c>
    </row>
    <row r="201" spans="1:4" x14ac:dyDescent="0.2">
      <c r="A201" s="37" t="s">
        <v>34</v>
      </c>
      <c r="B201" s="37" t="s">
        <v>32</v>
      </c>
      <c r="C201" s="37" t="s">
        <v>26</v>
      </c>
      <c r="D201" s="52">
        <v>99</v>
      </c>
    </row>
    <row r="202" spans="1:4" x14ac:dyDescent="0.2">
      <c r="A202" s="37" t="s">
        <v>34</v>
      </c>
      <c r="B202" s="37" t="s">
        <v>25</v>
      </c>
      <c r="C202" s="37" t="s">
        <v>26</v>
      </c>
      <c r="D202" s="52">
        <v>5</v>
      </c>
    </row>
    <row r="203" spans="1:4" x14ac:dyDescent="0.2">
      <c r="A203" s="37" t="s">
        <v>34</v>
      </c>
      <c r="B203" s="37" t="s">
        <v>25</v>
      </c>
      <c r="C203" s="37" t="s">
        <v>26</v>
      </c>
      <c r="D203" s="52">
        <v>25</v>
      </c>
    </row>
    <row r="204" spans="1:4" x14ac:dyDescent="0.2">
      <c r="A204" s="37" t="s">
        <v>34</v>
      </c>
      <c r="B204" s="37" t="s">
        <v>25</v>
      </c>
      <c r="C204" s="37" t="s">
        <v>85</v>
      </c>
      <c r="D204" s="52">
        <v>120</v>
      </c>
    </row>
    <row r="205" spans="1:4" x14ac:dyDescent="0.2">
      <c r="A205" s="37" t="s">
        <v>34</v>
      </c>
      <c r="B205" s="37" t="s">
        <v>25</v>
      </c>
      <c r="C205" s="37" t="s">
        <v>27</v>
      </c>
      <c r="D205" s="52">
        <v>42</v>
      </c>
    </row>
    <row r="206" spans="1:4" x14ac:dyDescent="0.2">
      <c r="A206" s="37" t="s">
        <v>34</v>
      </c>
      <c r="B206" s="37" t="s">
        <v>25</v>
      </c>
      <c r="C206" s="37" t="s">
        <v>28</v>
      </c>
      <c r="D206" s="52">
        <v>7</v>
      </c>
    </row>
    <row r="207" spans="1:4" x14ac:dyDescent="0.2">
      <c r="A207" s="37" t="s">
        <v>34</v>
      </c>
      <c r="B207" s="37" t="s">
        <v>25</v>
      </c>
      <c r="C207" s="37" t="s">
        <v>26</v>
      </c>
      <c r="D207" s="52">
        <v>21</v>
      </c>
    </row>
    <row r="208" spans="1:4" x14ac:dyDescent="0.2">
      <c r="A208" s="37" t="s">
        <v>34</v>
      </c>
      <c r="B208" s="37" t="s">
        <v>25</v>
      </c>
      <c r="C208" s="37" t="s">
        <v>29</v>
      </c>
      <c r="D208" s="52">
        <v>60</v>
      </c>
    </row>
    <row r="209" spans="1:4" x14ac:dyDescent="0.2">
      <c r="A209" s="37" t="s">
        <v>34</v>
      </c>
      <c r="B209" s="37" t="s">
        <v>25</v>
      </c>
      <c r="C209" s="37" t="s">
        <v>30</v>
      </c>
      <c r="D209" s="52">
        <v>5</v>
      </c>
    </row>
    <row r="210" spans="1:4" x14ac:dyDescent="0.2">
      <c r="A210" s="37" t="s">
        <v>34</v>
      </c>
      <c r="B210" s="37" t="s">
        <v>25</v>
      </c>
      <c r="C210" s="37" t="s">
        <v>26</v>
      </c>
      <c r="D210" s="52">
        <v>3</v>
      </c>
    </row>
    <row r="211" spans="1:4" x14ac:dyDescent="0.2">
      <c r="A211" s="37" t="s">
        <v>34</v>
      </c>
      <c r="B211" s="37" t="s">
        <v>25</v>
      </c>
      <c r="C211" s="37" t="s">
        <v>31</v>
      </c>
      <c r="D211" s="52">
        <v>240</v>
      </c>
    </row>
    <row r="212" spans="1:4" x14ac:dyDescent="0.2">
      <c r="A212" s="37" t="s">
        <v>34</v>
      </c>
      <c r="B212" s="37" t="s">
        <v>25</v>
      </c>
      <c r="C212" s="37" t="s">
        <v>30</v>
      </c>
      <c r="D212" s="52">
        <v>5</v>
      </c>
    </row>
    <row r="213" spans="1:4" x14ac:dyDescent="0.2">
      <c r="A213" s="37" t="s">
        <v>34</v>
      </c>
      <c r="B213" s="37" t="s">
        <v>25</v>
      </c>
      <c r="C213" s="37" t="s">
        <v>26</v>
      </c>
      <c r="D213" s="52">
        <v>26</v>
      </c>
    </row>
    <row r="214" spans="1:4" x14ac:dyDescent="0.2">
      <c r="A214" s="37" t="s">
        <v>34</v>
      </c>
      <c r="B214" s="37" t="s">
        <v>32</v>
      </c>
      <c r="C214" s="37" t="s">
        <v>26</v>
      </c>
      <c r="D214" s="52">
        <v>9</v>
      </c>
    </row>
    <row r="215" spans="1:4" x14ac:dyDescent="0.2">
      <c r="A215" s="37" t="s">
        <v>34</v>
      </c>
      <c r="B215" s="37" t="s">
        <v>32</v>
      </c>
      <c r="C215" s="37" t="s">
        <v>85</v>
      </c>
      <c r="D215" s="52">
        <v>3</v>
      </c>
    </row>
    <row r="216" spans="1:4" x14ac:dyDescent="0.2">
      <c r="A216" s="37" t="s">
        <v>34</v>
      </c>
      <c r="B216" s="37" t="s">
        <v>32</v>
      </c>
      <c r="C216" s="37" t="s">
        <v>27</v>
      </c>
      <c r="D216" s="52">
        <v>11</v>
      </c>
    </row>
    <row r="217" spans="1:4" x14ac:dyDescent="0.2">
      <c r="A217" s="37" t="s">
        <v>34</v>
      </c>
      <c r="B217" s="37" t="s">
        <v>32</v>
      </c>
      <c r="C217" s="37" t="s">
        <v>28</v>
      </c>
      <c r="D217" s="52">
        <v>1</v>
      </c>
    </row>
    <row r="218" spans="1:4" x14ac:dyDescent="0.2">
      <c r="A218" s="37" t="s">
        <v>34</v>
      </c>
      <c r="B218" s="37" t="s">
        <v>32</v>
      </c>
      <c r="C218" s="37" t="s">
        <v>26</v>
      </c>
      <c r="D218" s="52">
        <v>8</v>
      </c>
    </row>
    <row r="219" spans="1:4" x14ac:dyDescent="0.2">
      <c r="A219" s="37" t="s">
        <v>34</v>
      </c>
      <c r="B219" s="37" t="s">
        <v>32</v>
      </c>
      <c r="C219" s="37" t="s">
        <v>29</v>
      </c>
      <c r="D219" s="52">
        <v>1</v>
      </c>
    </row>
    <row r="220" spans="1:4" x14ac:dyDescent="0.2">
      <c r="A220" s="37" t="s">
        <v>34</v>
      </c>
      <c r="B220" s="37" t="s">
        <v>32</v>
      </c>
      <c r="C220" s="37" t="s">
        <v>30</v>
      </c>
      <c r="D220" s="52">
        <v>2</v>
      </c>
    </row>
    <row r="221" spans="1:4" x14ac:dyDescent="0.2">
      <c r="A221" s="37" t="s">
        <v>34</v>
      </c>
      <c r="B221" s="37" t="s">
        <v>32</v>
      </c>
      <c r="C221" s="37" t="s">
        <v>31</v>
      </c>
      <c r="D221" s="52">
        <v>38</v>
      </c>
    </row>
    <row r="222" spans="1:4" x14ac:dyDescent="0.2">
      <c r="A222" s="37" t="s">
        <v>34</v>
      </c>
      <c r="B222" s="37" t="s">
        <v>32</v>
      </c>
      <c r="C222" s="37" t="s">
        <v>30</v>
      </c>
      <c r="D222" s="52">
        <v>6</v>
      </c>
    </row>
    <row r="223" spans="1:4" x14ac:dyDescent="0.2">
      <c r="A223" s="37" t="s">
        <v>34</v>
      </c>
      <c r="B223" s="37" t="s">
        <v>32</v>
      </c>
      <c r="C223" s="37" t="s">
        <v>28</v>
      </c>
      <c r="D223" s="52">
        <v>4</v>
      </c>
    </row>
    <row r="224" spans="1:4" x14ac:dyDescent="0.2">
      <c r="A224" s="37" t="s">
        <v>34</v>
      </c>
      <c r="B224" s="37" t="s">
        <v>32</v>
      </c>
      <c r="C224" s="37" t="s">
        <v>26</v>
      </c>
      <c r="D224" s="52">
        <v>11</v>
      </c>
    </row>
    <row r="225" spans="1:4" x14ac:dyDescent="0.2">
      <c r="A225" s="37" t="s">
        <v>35</v>
      </c>
      <c r="B225" s="37" t="s">
        <v>25</v>
      </c>
      <c r="C225" s="37" t="s">
        <v>26</v>
      </c>
      <c r="D225" s="52">
        <v>4</v>
      </c>
    </row>
    <row r="226" spans="1:4" x14ac:dyDescent="0.2">
      <c r="A226" s="37" t="s">
        <v>35</v>
      </c>
      <c r="B226" s="37" t="s">
        <v>25</v>
      </c>
      <c r="C226" s="37" t="s">
        <v>26</v>
      </c>
      <c r="D226" s="52">
        <v>88</v>
      </c>
    </row>
    <row r="227" spans="1:4" x14ac:dyDescent="0.2">
      <c r="A227" s="37" t="s">
        <v>35</v>
      </c>
      <c r="B227" s="37" t="s">
        <v>25</v>
      </c>
      <c r="C227" s="37" t="s">
        <v>85</v>
      </c>
      <c r="D227" s="52">
        <v>403</v>
      </c>
    </row>
    <row r="228" spans="1:4" x14ac:dyDescent="0.2">
      <c r="A228" s="37" t="s">
        <v>35</v>
      </c>
      <c r="B228" s="37" t="s">
        <v>25</v>
      </c>
      <c r="C228" s="37" t="s">
        <v>27</v>
      </c>
      <c r="D228" s="52">
        <v>159</v>
      </c>
    </row>
    <row r="229" spans="1:4" x14ac:dyDescent="0.2">
      <c r="A229" s="37" t="s">
        <v>35</v>
      </c>
      <c r="B229" s="37" t="s">
        <v>25</v>
      </c>
      <c r="C229" s="37" t="s">
        <v>28</v>
      </c>
      <c r="D229" s="52">
        <v>18</v>
      </c>
    </row>
    <row r="230" spans="1:4" x14ac:dyDescent="0.2">
      <c r="A230" s="37" t="s">
        <v>35</v>
      </c>
      <c r="B230" s="37" t="s">
        <v>25</v>
      </c>
      <c r="C230" s="37" t="s">
        <v>26</v>
      </c>
      <c r="D230" s="52">
        <v>62</v>
      </c>
    </row>
    <row r="231" spans="1:4" x14ac:dyDescent="0.2">
      <c r="A231" s="37" t="s">
        <v>35</v>
      </c>
      <c r="B231" s="37" t="s">
        <v>25</v>
      </c>
      <c r="C231" s="37" t="s">
        <v>29</v>
      </c>
      <c r="D231" s="52">
        <v>194</v>
      </c>
    </row>
    <row r="232" spans="1:4" x14ac:dyDescent="0.2">
      <c r="A232" s="37" t="s">
        <v>35</v>
      </c>
      <c r="B232" s="37" t="s">
        <v>25</v>
      </c>
      <c r="C232" s="37" t="s">
        <v>30</v>
      </c>
      <c r="D232" s="52">
        <v>45</v>
      </c>
    </row>
    <row r="233" spans="1:4" x14ac:dyDescent="0.2">
      <c r="A233" s="37" t="s">
        <v>35</v>
      </c>
      <c r="B233" s="37" t="s">
        <v>25</v>
      </c>
      <c r="C233" s="37" t="s">
        <v>26</v>
      </c>
      <c r="D233" s="52">
        <v>7</v>
      </c>
    </row>
    <row r="234" spans="1:4" x14ac:dyDescent="0.2">
      <c r="A234" s="37" t="s">
        <v>35</v>
      </c>
      <c r="B234" s="37" t="s">
        <v>25</v>
      </c>
      <c r="C234" s="37" t="s">
        <v>31</v>
      </c>
      <c r="D234" s="52">
        <v>573</v>
      </c>
    </row>
    <row r="235" spans="1:4" x14ac:dyDescent="0.2">
      <c r="A235" s="37" t="s">
        <v>35</v>
      </c>
      <c r="B235" s="37" t="s">
        <v>25</v>
      </c>
      <c r="C235" s="37" t="s">
        <v>30</v>
      </c>
      <c r="D235" s="52">
        <v>27</v>
      </c>
    </row>
    <row r="236" spans="1:4" x14ac:dyDescent="0.2">
      <c r="A236" s="37" t="s">
        <v>35</v>
      </c>
      <c r="B236" s="37" t="s">
        <v>25</v>
      </c>
      <c r="C236" s="37" t="s">
        <v>28</v>
      </c>
      <c r="D236" s="52">
        <v>5</v>
      </c>
    </row>
    <row r="237" spans="1:4" x14ac:dyDescent="0.2">
      <c r="A237" s="37" t="s">
        <v>35</v>
      </c>
      <c r="B237" s="37" t="s">
        <v>25</v>
      </c>
      <c r="C237" s="37" t="s">
        <v>26</v>
      </c>
      <c r="D237" s="52">
        <v>49</v>
      </c>
    </row>
    <row r="238" spans="1:4" x14ac:dyDescent="0.2">
      <c r="A238" s="37" t="s">
        <v>35</v>
      </c>
      <c r="B238" s="37" t="s">
        <v>25</v>
      </c>
      <c r="C238" s="37" t="s">
        <v>26</v>
      </c>
      <c r="D238" s="52">
        <v>2</v>
      </c>
    </row>
    <row r="239" spans="1:4" x14ac:dyDescent="0.2">
      <c r="A239" s="37" t="s">
        <v>35</v>
      </c>
      <c r="B239" s="37" t="s">
        <v>25</v>
      </c>
      <c r="C239" s="37" t="s">
        <v>26</v>
      </c>
      <c r="D239" s="52">
        <v>66</v>
      </c>
    </row>
    <row r="240" spans="1:4" x14ac:dyDescent="0.2">
      <c r="A240" s="37" t="s">
        <v>35</v>
      </c>
      <c r="B240" s="37" t="s">
        <v>25</v>
      </c>
      <c r="C240" s="37" t="s">
        <v>85</v>
      </c>
      <c r="D240" s="52">
        <v>40</v>
      </c>
    </row>
    <row r="241" spans="1:4" x14ac:dyDescent="0.2">
      <c r="A241" s="37" t="s">
        <v>35</v>
      </c>
      <c r="B241" s="37" t="s">
        <v>25</v>
      </c>
      <c r="C241" s="37" t="s">
        <v>27</v>
      </c>
      <c r="D241" s="52">
        <v>244</v>
      </c>
    </row>
    <row r="242" spans="1:4" x14ac:dyDescent="0.2">
      <c r="A242" s="37" t="s">
        <v>35</v>
      </c>
      <c r="B242" s="37" t="s">
        <v>25</v>
      </c>
      <c r="C242" s="37" t="s">
        <v>28</v>
      </c>
      <c r="D242" s="52">
        <v>45</v>
      </c>
    </row>
    <row r="243" spans="1:4" x14ac:dyDescent="0.2">
      <c r="A243" s="37" t="s">
        <v>35</v>
      </c>
      <c r="B243" s="37" t="s">
        <v>25</v>
      </c>
      <c r="C243" s="37" t="s">
        <v>26</v>
      </c>
      <c r="D243" s="52">
        <v>83</v>
      </c>
    </row>
    <row r="244" spans="1:4" x14ac:dyDescent="0.2">
      <c r="A244" s="37" t="s">
        <v>35</v>
      </c>
      <c r="B244" s="37" t="s">
        <v>25</v>
      </c>
      <c r="C244" s="37" t="s">
        <v>29</v>
      </c>
      <c r="D244" s="52">
        <v>76</v>
      </c>
    </row>
    <row r="245" spans="1:4" x14ac:dyDescent="0.2">
      <c r="A245" s="37" t="s">
        <v>35</v>
      </c>
      <c r="B245" s="37" t="s">
        <v>25</v>
      </c>
      <c r="C245" s="37" t="s">
        <v>30</v>
      </c>
      <c r="D245" s="52">
        <v>12</v>
      </c>
    </row>
    <row r="246" spans="1:4" x14ac:dyDescent="0.2">
      <c r="A246" s="37" t="s">
        <v>35</v>
      </c>
      <c r="B246" s="37" t="s">
        <v>25</v>
      </c>
      <c r="C246" s="37" t="s">
        <v>26</v>
      </c>
      <c r="D246" s="52">
        <v>6</v>
      </c>
    </row>
    <row r="247" spans="1:4" x14ac:dyDescent="0.2">
      <c r="A247" s="37" t="s">
        <v>35</v>
      </c>
      <c r="B247" s="37" t="s">
        <v>25</v>
      </c>
      <c r="C247" s="37" t="s">
        <v>31</v>
      </c>
      <c r="D247" s="52">
        <v>840</v>
      </c>
    </row>
    <row r="248" spans="1:4" x14ac:dyDescent="0.2">
      <c r="A248" s="37" t="s">
        <v>35</v>
      </c>
      <c r="B248" s="37" t="s">
        <v>25</v>
      </c>
      <c r="C248" s="37" t="s">
        <v>30</v>
      </c>
      <c r="D248" s="52">
        <v>17</v>
      </c>
    </row>
    <row r="249" spans="1:4" x14ac:dyDescent="0.2">
      <c r="A249" s="37" t="s">
        <v>35</v>
      </c>
      <c r="B249" s="37" t="s">
        <v>25</v>
      </c>
      <c r="C249" s="37" t="s">
        <v>26</v>
      </c>
      <c r="D249" s="52">
        <v>70</v>
      </c>
    </row>
    <row r="250" spans="1:4" x14ac:dyDescent="0.2">
      <c r="A250" s="37" t="s">
        <v>35</v>
      </c>
      <c r="B250" s="37" t="s">
        <v>32</v>
      </c>
      <c r="C250" s="37" t="s">
        <v>26</v>
      </c>
      <c r="D250" s="52">
        <v>1</v>
      </c>
    </row>
    <row r="251" spans="1:4" x14ac:dyDescent="0.2">
      <c r="A251" s="37" t="s">
        <v>35</v>
      </c>
      <c r="B251" s="37" t="s">
        <v>32</v>
      </c>
      <c r="C251" s="37" t="s">
        <v>26</v>
      </c>
      <c r="D251" s="52">
        <v>62</v>
      </c>
    </row>
    <row r="252" spans="1:4" x14ac:dyDescent="0.2">
      <c r="A252" s="37" t="s">
        <v>35</v>
      </c>
      <c r="B252" s="37" t="s">
        <v>32</v>
      </c>
      <c r="C252" s="37" t="s">
        <v>85</v>
      </c>
      <c r="D252" s="52">
        <v>7</v>
      </c>
    </row>
    <row r="253" spans="1:4" x14ac:dyDescent="0.2">
      <c r="A253" s="37" t="s">
        <v>35</v>
      </c>
      <c r="B253" s="37" t="s">
        <v>32</v>
      </c>
      <c r="C253" s="37" t="s">
        <v>27</v>
      </c>
      <c r="D253" s="52">
        <v>78</v>
      </c>
    </row>
    <row r="254" spans="1:4" x14ac:dyDescent="0.2">
      <c r="A254" s="37" t="s">
        <v>35</v>
      </c>
      <c r="B254" s="37" t="s">
        <v>32</v>
      </c>
      <c r="C254" s="37" t="s">
        <v>28</v>
      </c>
      <c r="D254" s="52">
        <v>63</v>
      </c>
    </row>
    <row r="255" spans="1:4" x14ac:dyDescent="0.2">
      <c r="A255" s="37" t="s">
        <v>35</v>
      </c>
      <c r="B255" s="37" t="s">
        <v>32</v>
      </c>
      <c r="C255" s="37" t="s">
        <v>26</v>
      </c>
      <c r="D255" s="52">
        <v>64</v>
      </c>
    </row>
    <row r="256" spans="1:4" x14ac:dyDescent="0.2">
      <c r="A256" s="37" t="s">
        <v>35</v>
      </c>
      <c r="B256" s="37" t="s">
        <v>32</v>
      </c>
      <c r="C256" s="37" t="s">
        <v>29</v>
      </c>
      <c r="D256" s="52">
        <v>2</v>
      </c>
    </row>
    <row r="257" spans="1:4" x14ac:dyDescent="0.2">
      <c r="A257" s="37" t="s">
        <v>35</v>
      </c>
      <c r="B257" s="37" t="s">
        <v>32</v>
      </c>
      <c r="C257" s="37" t="s">
        <v>30</v>
      </c>
      <c r="D257" s="52">
        <v>6</v>
      </c>
    </row>
    <row r="258" spans="1:4" x14ac:dyDescent="0.2">
      <c r="A258" s="37" t="s">
        <v>35</v>
      </c>
      <c r="B258" s="37" t="s">
        <v>32</v>
      </c>
      <c r="C258" s="37" t="s">
        <v>26</v>
      </c>
      <c r="D258" s="52">
        <v>3</v>
      </c>
    </row>
    <row r="259" spans="1:4" x14ac:dyDescent="0.2">
      <c r="A259" s="37" t="s">
        <v>35</v>
      </c>
      <c r="B259" s="37" t="s">
        <v>32</v>
      </c>
      <c r="C259" s="37" t="s">
        <v>31</v>
      </c>
      <c r="D259" s="52">
        <v>380</v>
      </c>
    </row>
    <row r="260" spans="1:4" x14ac:dyDescent="0.2">
      <c r="A260" s="37" t="s">
        <v>35</v>
      </c>
      <c r="B260" s="37" t="s">
        <v>32</v>
      </c>
      <c r="C260" s="37" t="s">
        <v>30</v>
      </c>
      <c r="D260" s="52">
        <v>70</v>
      </c>
    </row>
    <row r="261" spans="1:4" x14ac:dyDescent="0.2">
      <c r="A261" s="37" t="s">
        <v>35</v>
      </c>
      <c r="B261" s="37" t="s">
        <v>32</v>
      </c>
      <c r="C261" s="37" t="s">
        <v>28</v>
      </c>
      <c r="D261" s="52">
        <v>35</v>
      </c>
    </row>
    <row r="262" spans="1:4" x14ac:dyDescent="0.2">
      <c r="A262" s="37" t="s">
        <v>35</v>
      </c>
      <c r="B262" s="37" t="s">
        <v>32</v>
      </c>
      <c r="C262" s="37" t="s">
        <v>26</v>
      </c>
      <c r="D262" s="52">
        <v>65</v>
      </c>
    </row>
    <row r="263" spans="1:4" x14ac:dyDescent="0.2">
      <c r="A263" s="37" t="s">
        <v>35</v>
      </c>
      <c r="B263" s="37" t="s">
        <v>32</v>
      </c>
      <c r="C263" s="37" t="s">
        <v>26</v>
      </c>
      <c r="D263" s="52">
        <v>2</v>
      </c>
    </row>
    <row r="264" spans="1:4" x14ac:dyDescent="0.2">
      <c r="A264" s="37" t="s">
        <v>35</v>
      </c>
      <c r="B264" s="37" t="s">
        <v>32</v>
      </c>
      <c r="C264" s="37" t="s">
        <v>26</v>
      </c>
      <c r="D264" s="52">
        <v>103</v>
      </c>
    </row>
    <row r="265" spans="1:4" x14ac:dyDescent="0.2">
      <c r="A265" s="37" t="s">
        <v>35</v>
      </c>
      <c r="B265" s="37" t="s">
        <v>32</v>
      </c>
      <c r="C265" s="37" t="s">
        <v>85</v>
      </c>
      <c r="D265" s="52">
        <v>33</v>
      </c>
    </row>
    <row r="266" spans="1:4" x14ac:dyDescent="0.2">
      <c r="A266" s="37" t="s">
        <v>35</v>
      </c>
      <c r="B266" s="37" t="s">
        <v>32</v>
      </c>
      <c r="C266" s="37" t="s">
        <v>27</v>
      </c>
      <c r="D266" s="52">
        <v>263</v>
      </c>
    </row>
    <row r="267" spans="1:4" x14ac:dyDescent="0.2">
      <c r="A267" s="37" t="s">
        <v>35</v>
      </c>
      <c r="B267" s="37" t="s">
        <v>32</v>
      </c>
      <c r="C267" s="37" t="s">
        <v>28</v>
      </c>
      <c r="D267" s="52">
        <v>121</v>
      </c>
    </row>
    <row r="268" spans="1:4" x14ac:dyDescent="0.2">
      <c r="A268" s="37" t="s">
        <v>35</v>
      </c>
      <c r="B268" s="37" t="s">
        <v>32</v>
      </c>
      <c r="C268" s="37" t="s">
        <v>26</v>
      </c>
      <c r="D268" s="52">
        <v>106</v>
      </c>
    </row>
    <row r="269" spans="1:4" x14ac:dyDescent="0.2">
      <c r="A269" s="37" t="s">
        <v>35</v>
      </c>
      <c r="B269" s="37" t="s">
        <v>32</v>
      </c>
      <c r="C269" s="37" t="s">
        <v>29</v>
      </c>
      <c r="D269" s="52">
        <v>12</v>
      </c>
    </row>
    <row r="270" spans="1:4" x14ac:dyDescent="0.2">
      <c r="A270" s="37" t="s">
        <v>35</v>
      </c>
      <c r="B270" s="37" t="s">
        <v>32</v>
      </c>
      <c r="C270" s="37" t="s">
        <v>30</v>
      </c>
      <c r="D270" s="52">
        <v>13</v>
      </c>
    </row>
    <row r="271" spans="1:4" x14ac:dyDescent="0.2">
      <c r="A271" s="37" t="s">
        <v>35</v>
      </c>
      <c r="B271" s="37" t="s">
        <v>32</v>
      </c>
      <c r="C271" s="37" t="s">
        <v>26</v>
      </c>
      <c r="D271" s="52">
        <v>11</v>
      </c>
    </row>
    <row r="272" spans="1:4" x14ac:dyDescent="0.2">
      <c r="A272" s="37" t="s">
        <v>35</v>
      </c>
      <c r="B272" s="37" t="s">
        <v>32</v>
      </c>
      <c r="C272" s="37" t="s">
        <v>31</v>
      </c>
      <c r="D272" s="52">
        <v>917</v>
      </c>
    </row>
    <row r="273" spans="1:4" x14ac:dyDescent="0.2">
      <c r="A273" s="37" t="s">
        <v>35</v>
      </c>
      <c r="B273" s="37" t="s">
        <v>32</v>
      </c>
      <c r="C273" s="37" t="s">
        <v>30</v>
      </c>
      <c r="D273" s="52">
        <v>96</v>
      </c>
    </row>
    <row r="274" spans="1:4" x14ac:dyDescent="0.2">
      <c r="A274" s="37" t="s">
        <v>35</v>
      </c>
      <c r="B274" s="37" t="s">
        <v>32</v>
      </c>
      <c r="C274" s="37" t="s">
        <v>28</v>
      </c>
      <c r="D274" s="52">
        <v>65</v>
      </c>
    </row>
    <row r="275" spans="1:4" x14ac:dyDescent="0.2">
      <c r="A275" s="37" t="s">
        <v>35</v>
      </c>
      <c r="B275" s="37" t="s">
        <v>32</v>
      </c>
      <c r="C275" s="37" t="s">
        <v>26</v>
      </c>
      <c r="D275" s="52">
        <v>131</v>
      </c>
    </row>
    <row r="276" spans="1:4" x14ac:dyDescent="0.2">
      <c r="A276" s="37" t="s">
        <v>35</v>
      </c>
      <c r="B276" s="37" t="s">
        <v>25</v>
      </c>
      <c r="C276" s="37" t="s">
        <v>26</v>
      </c>
      <c r="D276" s="52">
        <v>36</v>
      </c>
    </row>
    <row r="277" spans="1:4" x14ac:dyDescent="0.2">
      <c r="A277" s="37" t="s">
        <v>35</v>
      </c>
      <c r="B277" s="37" t="s">
        <v>25</v>
      </c>
      <c r="C277" s="37" t="s">
        <v>85</v>
      </c>
      <c r="D277" s="52">
        <v>84</v>
      </c>
    </row>
    <row r="278" spans="1:4" x14ac:dyDescent="0.2">
      <c r="A278" s="37" t="s">
        <v>35</v>
      </c>
      <c r="B278" s="37" t="s">
        <v>25</v>
      </c>
      <c r="C278" s="37" t="s">
        <v>27</v>
      </c>
      <c r="D278" s="52">
        <v>53</v>
      </c>
    </row>
    <row r="279" spans="1:4" x14ac:dyDescent="0.2">
      <c r="A279" s="37" t="s">
        <v>35</v>
      </c>
      <c r="B279" s="37" t="s">
        <v>25</v>
      </c>
      <c r="C279" s="37" t="s">
        <v>28</v>
      </c>
      <c r="D279" s="52">
        <v>9</v>
      </c>
    </row>
    <row r="280" spans="1:4" x14ac:dyDescent="0.2">
      <c r="A280" s="37" t="s">
        <v>35</v>
      </c>
      <c r="B280" s="37" t="s">
        <v>25</v>
      </c>
      <c r="C280" s="37" t="s">
        <v>26</v>
      </c>
      <c r="D280" s="52">
        <v>34</v>
      </c>
    </row>
    <row r="281" spans="1:4" x14ac:dyDescent="0.2">
      <c r="A281" s="37" t="s">
        <v>35</v>
      </c>
      <c r="B281" s="37" t="s">
        <v>25</v>
      </c>
      <c r="C281" s="37" t="s">
        <v>29</v>
      </c>
      <c r="D281" s="52">
        <v>39</v>
      </c>
    </row>
    <row r="282" spans="1:4" x14ac:dyDescent="0.2">
      <c r="A282" s="37" t="s">
        <v>35</v>
      </c>
      <c r="B282" s="37" t="s">
        <v>25</v>
      </c>
      <c r="C282" s="37" t="s">
        <v>30</v>
      </c>
      <c r="D282" s="52">
        <v>7</v>
      </c>
    </row>
    <row r="283" spans="1:4" x14ac:dyDescent="0.2">
      <c r="A283" s="37" t="s">
        <v>35</v>
      </c>
      <c r="B283" s="37" t="s">
        <v>25</v>
      </c>
      <c r="C283" s="37" t="s">
        <v>26</v>
      </c>
      <c r="D283" s="52">
        <v>10</v>
      </c>
    </row>
    <row r="284" spans="1:4" x14ac:dyDescent="0.2">
      <c r="A284" s="37" t="s">
        <v>35</v>
      </c>
      <c r="B284" s="37" t="s">
        <v>25</v>
      </c>
      <c r="C284" s="37" t="s">
        <v>31</v>
      </c>
      <c r="D284" s="52">
        <v>198</v>
      </c>
    </row>
    <row r="285" spans="1:4" x14ac:dyDescent="0.2">
      <c r="A285" s="37" t="s">
        <v>35</v>
      </c>
      <c r="B285" s="37" t="s">
        <v>25</v>
      </c>
      <c r="C285" s="37" t="s">
        <v>30</v>
      </c>
      <c r="D285" s="52">
        <v>8</v>
      </c>
    </row>
    <row r="286" spans="1:4" x14ac:dyDescent="0.2">
      <c r="A286" s="37" t="s">
        <v>35</v>
      </c>
      <c r="B286" s="37" t="s">
        <v>25</v>
      </c>
      <c r="C286" s="37" t="s">
        <v>26</v>
      </c>
      <c r="D286" s="52">
        <v>31</v>
      </c>
    </row>
    <row r="287" spans="1:4" x14ac:dyDescent="0.2">
      <c r="A287" s="37" t="s">
        <v>35</v>
      </c>
      <c r="B287" s="37" t="s">
        <v>32</v>
      </c>
      <c r="C287" s="37" t="s">
        <v>26</v>
      </c>
      <c r="D287" s="52">
        <v>1</v>
      </c>
    </row>
    <row r="288" spans="1:4" x14ac:dyDescent="0.2">
      <c r="A288" s="37" t="s">
        <v>35</v>
      </c>
      <c r="B288" s="37" t="s">
        <v>32</v>
      </c>
      <c r="C288" s="37" t="s">
        <v>26</v>
      </c>
      <c r="D288" s="52">
        <v>5</v>
      </c>
    </row>
    <row r="289" spans="1:4" x14ac:dyDescent="0.2">
      <c r="A289" s="37" t="s">
        <v>35</v>
      </c>
      <c r="B289" s="37" t="s">
        <v>32</v>
      </c>
      <c r="C289" s="37" t="s">
        <v>27</v>
      </c>
      <c r="D289" s="52">
        <v>11</v>
      </c>
    </row>
    <row r="290" spans="1:4" x14ac:dyDescent="0.2">
      <c r="A290" s="37" t="s">
        <v>35</v>
      </c>
      <c r="B290" s="37" t="s">
        <v>32</v>
      </c>
      <c r="C290" s="37" t="s">
        <v>28</v>
      </c>
      <c r="D290" s="52">
        <v>3</v>
      </c>
    </row>
    <row r="291" spans="1:4" x14ac:dyDescent="0.2">
      <c r="A291" s="37" t="s">
        <v>35</v>
      </c>
      <c r="B291" s="37" t="s">
        <v>32</v>
      </c>
      <c r="C291" s="37" t="s">
        <v>26</v>
      </c>
      <c r="D291" s="52">
        <v>2</v>
      </c>
    </row>
    <row r="292" spans="1:4" x14ac:dyDescent="0.2">
      <c r="A292" s="37" t="s">
        <v>35</v>
      </c>
      <c r="B292" s="37" t="s">
        <v>32</v>
      </c>
      <c r="C292" s="37" t="s">
        <v>29</v>
      </c>
      <c r="D292" s="52">
        <v>1</v>
      </c>
    </row>
    <row r="293" spans="1:4" x14ac:dyDescent="0.2">
      <c r="A293" s="37" t="s">
        <v>35</v>
      </c>
      <c r="B293" s="37" t="s">
        <v>32</v>
      </c>
      <c r="C293" s="37" t="s">
        <v>26</v>
      </c>
      <c r="D293" s="52">
        <v>2</v>
      </c>
    </row>
    <row r="294" spans="1:4" x14ac:dyDescent="0.2">
      <c r="A294" s="37" t="s">
        <v>35</v>
      </c>
      <c r="B294" s="37" t="s">
        <v>32</v>
      </c>
      <c r="C294" s="37" t="s">
        <v>31</v>
      </c>
      <c r="D294" s="52">
        <v>39</v>
      </c>
    </row>
    <row r="295" spans="1:4" x14ac:dyDescent="0.2">
      <c r="A295" s="37" t="s">
        <v>35</v>
      </c>
      <c r="B295" s="37" t="s">
        <v>32</v>
      </c>
      <c r="C295" s="37" t="s">
        <v>30</v>
      </c>
      <c r="D295" s="52">
        <v>5</v>
      </c>
    </row>
    <row r="296" spans="1:4" x14ac:dyDescent="0.2">
      <c r="A296" s="37" t="s">
        <v>35</v>
      </c>
      <c r="B296" s="37" t="s">
        <v>32</v>
      </c>
      <c r="C296" s="37" t="s">
        <v>28</v>
      </c>
      <c r="D296" s="52">
        <v>5</v>
      </c>
    </row>
    <row r="297" spans="1:4" x14ac:dyDescent="0.2">
      <c r="A297" s="37" t="s">
        <v>35</v>
      </c>
      <c r="B297" s="37" t="s">
        <v>32</v>
      </c>
      <c r="C297" s="37" t="s">
        <v>26</v>
      </c>
      <c r="D297" s="52">
        <v>9</v>
      </c>
    </row>
    <row r="298" spans="1:4" x14ac:dyDescent="0.2">
      <c r="A298" s="37" t="s">
        <v>36</v>
      </c>
      <c r="B298" s="37" t="s">
        <v>25</v>
      </c>
      <c r="C298" s="37" t="s">
        <v>26</v>
      </c>
      <c r="D298" s="52">
        <v>2</v>
      </c>
    </row>
    <row r="299" spans="1:4" x14ac:dyDescent="0.2">
      <c r="A299" s="37" t="s">
        <v>36</v>
      </c>
      <c r="B299" s="37" t="s">
        <v>25</v>
      </c>
      <c r="C299" s="37" t="s">
        <v>26</v>
      </c>
      <c r="D299" s="52">
        <v>96</v>
      </c>
    </row>
    <row r="300" spans="1:4" x14ac:dyDescent="0.2">
      <c r="A300" s="37" t="s">
        <v>36</v>
      </c>
      <c r="B300" s="37" t="s">
        <v>25</v>
      </c>
      <c r="C300" s="37" t="s">
        <v>85</v>
      </c>
      <c r="D300" s="52">
        <v>397</v>
      </c>
    </row>
    <row r="301" spans="1:4" x14ac:dyDescent="0.2">
      <c r="A301" s="37" t="s">
        <v>36</v>
      </c>
      <c r="B301" s="37" t="s">
        <v>25</v>
      </c>
      <c r="C301" s="37" t="s">
        <v>27</v>
      </c>
      <c r="D301" s="52">
        <v>146</v>
      </c>
    </row>
    <row r="302" spans="1:4" x14ac:dyDescent="0.2">
      <c r="A302" s="37" t="s">
        <v>36</v>
      </c>
      <c r="B302" s="37" t="s">
        <v>25</v>
      </c>
      <c r="C302" s="37" t="s">
        <v>28</v>
      </c>
      <c r="D302" s="52">
        <v>19</v>
      </c>
    </row>
    <row r="303" spans="1:4" x14ac:dyDescent="0.2">
      <c r="A303" s="37" t="s">
        <v>36</v>
      </c>
      <c r="B303" s="37" t="s">
        <v>25</v>
      </c>
      <c r="C303" s="37" t="s">
        <v>26</v>
      </c>
      <c r="D303" s="52">
        <v>53</v>
      </c>
    </row>
    <row r="304" spans="1:4" x14ac:dyDescent="0.2">
      <c r="A304" s="37" t="s">
        <v>36</v>
      </c>
      <c r="B304" s="37" t="s">
        <v>25</v>
      </c>
      <c r="C304" s="37" t="s">
        <v>29</v>
      </c>
      <c r="D304" s="52">
        <v>208</v>
      </c>
    </row>
    <row r="305" spans="1:4" x14ac:dyDescent="0.2">
      <c r="A305" s="37" t="s">
        <v>36</v>
      </c>
      <c r="B305" s="37" t="s">
        <v>25</v>
      </c>
      <c r="C305" s="37" t="s">
        <v>30</v>
      </c>
      <c r="D305" s="52">
        <v>21</v>
      </c>
    </row>
    <row r="306" spans="1:4" x14ac:dyDescent="0.2">
      <c r="A306" s="37" t="s">
        <v>36</v>
      </c>
      <c r="B306" s="37" t="s">
        <v>25</v>
      </c>
      <c r="C306" s="37" t="s">
        <v>26</v>
      </c>
      <c r="D306" s="52">
        <v>7</v>
      </c>
    </row>
    <row r="307" spans="1:4" x14ac:dyDescent="0.2">
      <c r="A307" s="37" t="s">
        <v>36</v>
      </c>
      <c r="B307" s="37" t="s">
        <v>25</v>
      </c>
      <c r="C307" s="37" t="s">
        <v>31</v>
      </c>
      <c r="D307" s="52">
        <v>506</v>
      </c>
    </row>
    <row r="308" spans="1:4" x14ac:dyDescent="0.2">
      <c r="A308" s="37" t="s">
        <v>36</v>
      </c>
      <c r="B308" s="37" t="s">
        <v>25</v>
      </c>
      <c r="C308" s="37" t="s">
        <v>30</v>
      </c>
      <c r="D308" s="52">
        <v>28</v>
      </c>
    </row>
    <row r="309" spans="1:4" x14ac:dyDescent="0.2">
      <c r="A309" s="37" t="s">
        <v>36</v>
      </c>
      <c r="B309" s="37" t="s">
        <v>25</v>
      </c>
      <c r="C309" s="37" t="s">
        <v>28</v>
      </c>
      <c r="D309" s="52">
        <v>2</v>
      </c>
    </row>
    <row r="310" spans="1:4" x14ac:dyDescent="0.2">
      <c r="A310" s="37" t="s">
        <v>36</v>
      </c>
      <c r="B310" s="37" t="s">
        <v>25</v>
      </c>
      <c r="C310" s="37" t="s">
        <v>26</v>
      </c>
      <c r="D310" s="52">
        <v>43</v>
      </c>
    </row>
    <row r="311" spans="1:4" x14ac:dyDescent="0.2">
      <c r="A311" s="37" t="s">
        <v>36</v>
      </c>
      <c r="B311" s="37" t="s">
        <v>25</v>
      </c>
      <c r="C311" s="37" t="s">
        <v>26</v>
      </c>
      <c r="D311" s="52">
        <v>4</v>
      </c>
    </row>
    <row r="312" spans="1:4" x14ac:dyDescent="0.2">
      <c r="A312" s="37" t="s">
        <v>36</v>
      </c>
      <c r="B312" s="37" t="s">
        <v>25</v>
      </c>
      <c r="C312" s="37" t="s">
        <v>26</v>
      </c>
      <c r="D312" s="52">
        <v>60</v>
      </c>
    </row>
    <row r="313" spans="1:4" x14ac:dyDescent="0.2">
      <c r="A313" s="37" t="s">
        <v>36</v>
      </c>
      <c r="B313" s="37" t="s">
        <v>25</v>
      </c>
      <c r="C313" s="37" t="s">
        <v>85</v>
      </c>
      <c r="D313" s="52">
        <v>54</v>
      </c>
    </row>
    <row r="314" spans="1:4" x14ac:dyDescent="0.2">
      <c r="A314" s="37" t="s">
        <v>36</v>
      </c>
      <c r="B314" s="37" t="s">
        <v>25</v>
      </c>
      <c r="C314" s="37" t="s">
        <v>27</v>
      </c>
      <c r="D314" s="52">
        <v>211</v>
      </c>
    </row>
    <row r="315" spans="1:4" x14ac:dyDescent="0.2">
      <c r="A315" s="37" t="s">
        <v>36</v>
      </c>
      <c r="B315" s="37" t="s">
        <v>25</v>
      </c>
      <c r="C315" s="37" t="s">
        <v>28</v>
      </c>
      <c r="D315" s="52">
        <v>31</v>
      </c>
    </row>
    <row r="316" spans="1:4" x14ac:dyDescent="0.2">
      <c r="A316" s="37" t="s">
        <v>36</v>
      </c>
      <c r="B316" s="37" t="s">
        <v>25</v>
      </c>
      <c r="C316" s="37" t="s">
        <v>26</v>
      </c>
      <c r="D316" s="52">
        <v>92</v>
      </c>
    </row>
    <row r="317" spans="1:4" x14ac:dyDescent="0.2">
      <c r="A317" s="37" t="s">
        <v>36</v>
      </c>
      <c r="B317" s="37" t="s">
        <v>25</v>
      </c>
      <c r="C317" s="37" t="s">
        <v>29</v>
      </c>
      <c r="D317" s="52">
        <v>88</v>
      </c>
    </row>
    <row r="318" spans="1:4" x14ac:dyDescent="0.2">
      <c r="A318" s="37" t="s">
        <v>36</v>
      </c>
      <c r="B318" s="37" t="s">
        <v>25</v>
      </c>
      <c r="C318" s="37" t="s">
        <v>30</v>
      </c>
      <c r="D318" s="52">
        <v>12</v>
      </c>
    </row>
    <row r="319" spans="1:4" x14ac:dyDescent="0.2">
      <c r="A319" s="37" t="s">
        <v>36</v>
      </c>
      <c r="B319" s="37" t="s">
        <v>25</v>
      </c>
      <c r="C319" s="37" t="s">
        <v>26</v>
      </c>
      <c r="D319" s="52">
        <v>6</v>
      </c>
    </row>
    <row r="320" spans="1:4" x14ac:dyDescent="0.2">
      <c r="A320" s="37" t="s">
        <v>36</v>
      </c>
      <c r="B320" s="37" t="s">
        <v>25</v>
      </c>
      <c r="C320" s="37" t="s">
        <v>31</v>
      </c>
      <c r="D320" s="52">
        <v>824</v>
      </c>
    </row>
    <row r="321" spans="1:4" x14ac:dyDescent="0.2">
      <c r="A321" s="37" t="s">
        <v>36</v>
      </c>
      <c r="B321" s="37" t="s">
        <v>25</v>
      </c>
      <c r="C321" s="37" t="s">
        <v>30</v>
      </c>
      <c r="D321" s="52">
        <v>36</v>
      </c>
    </row>
    <row r="322" spans="1:4" x14ac:dyDescent="0.2">
      <c r="A322" s="37" t="s">
        <v>36</v>
      </c>
      <c r="B322" s="37" t="s">
        <v>25</v>
      </c>
      <c r="C322" s="37" t="s">
        <v>28</v>
      </c>
      <c r="D322" s="52">
        <v>1</v>
      </c>
    </row>
    <row r="323" spans="1:4" x14ac:dyDescent="0.2">
      <c r="A323" s="37" t="s">
        <v>36</v>
      </c>
      <c r="B323" s="37" t="s">
        <v>25</v>
      </c>
      <c r="C323" s="37" t="s">
        <v>26</v>
      </c>
      <c r="D323" s="52">
        <v>66</v>
      </c>
    </row>
    <row r="324" spans="1:4" x14ac:dyDescent="0.2">
      <c r="A324" s="37" t="s">
        <v>36</v>
      </c>
      <c r="B324" s="37" t="s">
        <v>32</v>
      </c>
      <c r="C324" s="37" t="s">
        <v>26</v>
      </c>
      <c r="D324" s="52">
        <v>2</v>
      </c>
    </row>
    <row r="325" spans="1:4" x14ac:dyDescent="0.2">
      <c r="A325" s="37" t="s">
        <v>36</v>
      </c>
      <c r="B325" s="37" t="s">
        <v>32</v>
      </c>
      <c r="C325" s="37" t="s">
        <v>26</v>
      </c>
      <c r="D325" s="52">
        <v>54</v>
      </c>
    </row>
    <row r="326" spans="1:4" x14ac:dyDescent="0.2">
      <c r="A326" s="37" t="s">
        <v>36</v>
      </c>
      <c r="B326" s="37" t="s">
        <v>32</v>
      </c>
      <c r="C326" s="37" t="s">
        <v>85</v>
      </c>
      <c r="D326" s="52">
        <v>3</v>
      </c>
    </row>
    <row r="327" spans="1:4" x14ac:dyDescent="0.2">
      <c r="A327" s="37" t="s">
        <v>36</v>
      </c>
      <c r="B327" s="37" t="s">
        <v>32</v>
      </c>
      <c r="C327" s="37" t="s">
        <v>27</v>
      </c>
      <c r="D327" s="52">
        <v>112</v>
      </c>
    </row>
    <row r="328" spans="1:4" x14ac:dyDescent="0.2">
      <c r="A328" s="37" t="s">
        <v>36</v>
      </c>
      <c r="B328" s="37" t="s">
        <v>32</v>
      </c>
      <c r="C328" s="37" t="s">
        <v>28</v>
      </c>
      <c r="D328" s="52">
        <v>65</v>
      </c>
    </row>
    <row r="329" spans="1:4" x14ac:dyDescent="0.2">
      <c r="A329" s="37" t="s">
        <v>36</v>
      </c>
      <c r="B329" s="37" t="s">
        <v>32</v>
      </c>
      <c r="C329" s="37" t="s">
        <v>26</v>
      </c>
      <c r="D329" s="52">
        <v>64</v>
      </c>
    </row>
    <row r="330" spans="1:4" x14ac:dyDescent="0.2">
      <c r="A330" s="37" t="s">
        <v>36</v>
      </c>
      <c r="B330" s="37" t="s">
        <v>32</v>
      </c>
      <c r="C330" s="37" t="s">
        <v>29</v>
      </c>
      <c r="D330" s="52">
        <v>4</v>
      </c>
    </row>
    <row r="331" spans="1:4" x14ac:dyDescent="0.2">
      <c r="A331" s="37" t="s">
        <v>36</v>
      </c>
      <c r="B331" s="37" t="s">
        <v>32</v>
      </c>
      <c r="C331" s="37" t="s">
        <v>30</v>
      </c>
      <c r="D331" s="52">
        <v>7</v>
      </c>
    </row>
    <row r="332" spans="1:4" x14ac:dyDescent="0.2">
      <c r="A332" s="37" t="s">
        <v>36</v>
      </c>
      <c r="B332" s="37" t="s">
        <v>32</v>
      </c>
      <c r="C332" s="37" t="s">
        <v>26</v>
      </c>
      <c r="D332" s="52">
        <v>6</v>
      </c>
    </row>
    <row r="333" spans="1:4" x14ac:dyDescent="0.2">
      <c r="A333" s="37" t="s">
        <v>36</v>
      </c>
      <c r="B333" s="37" t="s">
        <v>32</v>
      </c>
      <c r="C333" s="37" t="s">
        <v>31</v>
      </c>
      <c r="D333" s="52">
        <v>345</v>
      </c>
    </row>
    <row r="334" spans="1:4" x14ac:dyDescent="0.2">
      <c r="A334" s="37" t="s">
        <v>36</v>
      </c>
      <c r="B334" s="37" t="s">
        <v>32</v>
      </c>
      <c r="C334" s="37" t="s">
        <v>30</v>
      </c>
      <c r="D334" s="52">
        <v>72</v>
      </c>
    </row>
    <row r="335" spans="1:4" x14ac:dyDescent="0.2">
      <c r="A335" s="37" t="s">
        <v>36</v>
      </c>
      <c r="B335" s="37" t="s">
        <v>32</v>
      </c>
      <c r="C335" s="37" t="s">
        <v>28</v>
      </c>
      <c r="D335" s="52">
        <v>32</v>
      </c>
    </row>
    <row r="336" spans="1:4" x14ac:dyDescent="0.2">
      <c r="A336" s="37" t="s">
        <v>36</v>
      </c>
      <c r="B336" s="37" t="s">
        <v>32</v>
      </c>
      <c r="C336" s="37" t="s">
        <v>26</v>
      </c>
      <c r="D336" s="52">
        <v>60</v>
      </c>
    </row>
    <row r="337" spans="1:4" x14ac:dyDescent="0.2">
      <c r="A337" s="37" t="s">
        <v>36</v>
      </c>
      <c r="B337" s="37" t="s">
        <v>32</v>
      </c>
      <c r="C337" s="37" t="s">
        <v>26</v>
      </c>
      <c r="D337" s="52">
        <v>1</v>
      </c>
    </row>
    <row r="338" spans="1:4" x14ac:dyDescent="0.2">
      <c r="A338" s="37" t="s">
        <v>36</v>
      </c>
      <c r="B338" s="37" t="s">
        <v>32</v>
      </c>
      <c r="C338" s="37" t="s">
        <v>26</v>
      </c>
      <c r="D338" s="52">
        <v>99</v>
      </c>
    </row>
    <row r="339" spans="1:4" x14ac:dyDescent="0.2">
      <c r="A339" s="37" t="s">
        <v>36</v>
      </c>
      <c r="B339" s="37" t="s">
        <v>32</v>
      </c>
      <c r="C339" s="37" t="s">
        <v>85</v>
      </c>
      <c r="D339" s="52">
        <v>14</v>
      </c>
    </row>
    <row r="340" spans="1:4" x14ac:dyDescent="0.2">
      <c r="A340" s="37" t="s">
        <v>36</v>
      </c>
      <c r="B340" s="37" t="s">
        <v>32</v>
      </c>
      <c r="C340" s="37" t="s">
        <v>27</v>
      </c>
      <c r="D340" s="52">
        <v>248</v>
      </c>
    </row>
    <row r="341" spans="1:4" x14ac:dyDescent="0.2">
      <c r="A341" s="37" t="s">
        <v>36</v>
      </c>
      <c r="B341" s="37" t="s">
        <v>32</v>
      </c>
      <c r="C341" s="37" t="s">
        <v>28</v>
      </c>
      <c r="D341" s="52">
        <v>134</v>
      </c>
    </row>
    <row r="342" spans="1:4" x14ac:dyDescent="0.2">
      <c r="A342" s="37" t="s">
        <v>36</v>
      </c>
      <c r="B342" s="37" t="s">
        <v>32</v>
      </c>
      <c r="C342" s="37" t="s">
        <v>26</v>
      </c>
      <c r="D342" s="52">
        <v>128</v>
      </c>
    </row>
    <row r="343" spans="1:4" x14ac:dyDescent="0.2">
      <c r="A343" s="37" t="s">
        <v>36</v>
      </c>
      <c r="B343" s="37" t="s">
        <v>32</v>
      </c>
      <c r="C343" s="37" t="s">
        <v>29</v>
      </c>
      <c r="D343" s="52">
        <v>12</v>
      </c>
    </row>
    <row r="344" spans="1:4" x14ac:dyDescent="0.2">
      <c r="A344" s="37" t="s">
        <v>36</v>
      </c>
      <c r="B344" s="37" t="s">
        <v>32</v>
      </c>
      <c r="C344" s="37" t="s">
        <v>30</v>
      </c>
      <c r="D344" s="52">
        <v>10</v>
      </c>
    </row>
    <row r="345" spans="1:4" x14ac:dyDescent="0.2">
      <c r="A345" s="37" t="s">
        <v>36</v>
      </c>
      <c r="B345" s="37" t="s">
        <v>32</v>
      </c>
      <c r="C345" s="37" t="s">
        <v>26</v>
      </c>
      <c r="D345" s="52">
        <v>13</v>
      </c>
    </row>
    <row r="346" spans="1:4" x14ac:dyDescent="0.2">
      <c r="A346" s="37" t="s">
        <v>36</v>
      </c>
      <c r="B346" s="37" t="s">
        <v>32</v>
      </c>
      <c r="C346" s="37" t="s">
        <v>31</v>
      </c>
      <c r="D346" s="52">
        <v>906</v>
      </c>
    </row>
    <row r="347" spans="1:4" x14ac:dyDescent="0.2">
      <c r="A347" s="37" t="s">
        <v>36</v>
      </c>
      <c r="B347" s="37" t="s">
        <v>32</v>
      </c>
      <c r="C347" s="37" t="s">
        <v>30</v>
      </c>
      <c r="D347" s="52">
        <v>79</v>
      </c>
    </row>
    <row r="348" spans="1:4" x14ac:dyDescent="0.2">
      <c r="A348" s="37" t="s">
        <v>36</v>
      </c>
      <c r="B348" s="37" t="s">
        <v>32</v>
      </c>
      <c r="C348" s="37" t="s">
        <v>28</v>
      </c>
      <c r="D348" s="52">
        <v>40</v>
      </c>
    </row>
    <row r="349" spans="1:4" x14ac:dyDescent="0.2">
      <c r="A349" s="37" t="s">
        <v>36</v>
      </c>
      <c r="B349" s="37" t="s">
        <v>32</v>
      </c>
      <c r="C349" s="37" t="s">
        <v>26</v>
      </c>
      <c r="D349" s="52">
        <v>118</v>
      </c>
    </row>
    <row r="350" spans="1:4" x14ac:dyDescent="0.2">
      <c r="A350" s="37" t="s">
        <v>36</v>
      </c>
      <c r="B350" s="37" t="s">
        <v>25</v>
      </c>
      <c r="C350" s="37" t="s">
        <v>26</v>
      </c>
      <c r="D350" s="52">
        <v>36</v>
      </c>
    </row>
    <row r="351" spans="1:4" x14ac:dyDescent="0.2">
      <c r="A351" s="37" t="s">
        <v>36</v>
      </c>
      <c r="B351" s="37" t="s">
        <v>25</v>
      </c>
      <c r="C351" s="37" t="s">
        <v>85</v>
      </c>
      <c r="D351" s="52">
        <v>84</v>
      </c>
    </row>
    <row r="352" spans="1:4" x14ac:dyDescent="0.2">
      <c r="A352" s="37" t="s">
        <v>36</v>
      </c>
      <c r="B352" s="37" t="s">
        <v>25</v>
      </c>
      <c r="C352" s="37" t="s">
        <v>27</v>
      </c>
      <c r="D352" s="52">
        <v>52</v>
      </c>
    </row>
    <row r="353" spans="1:4" x14ac:dyDescent="0.2">
      <c r="A353" s="37" t="s">
        <v>36</v>
      </c>
      <c r="B353" s="37" t="s">
        <v>25</v>
      </c>
      <c r="C353" s="37" t="s">
        <v>28</v>
      </c>
      <c r="D353" s="52">
        <v>10</v>
      </c>
    </row>
    <row r="354" spans="1:4" x14ac:dyDescent="0.2">
      <c r="A354" s="37" t="s">
        <v>36</v>
      </c>
      <c r="B354" s="37" t="s">
        <v>25</v>
      </c>
      <c r="C354" s="37" t="s">
        <v>26</v>
      </c>
      <c r="D354" s="52">
        <v>24</v>
      </c>
    </row>
    <row r="355" spans="1:4" x14ac:dyDescent="0.2">
      <c r="A355" s="37" t="s">
        <v>36</v>
      </c>
      <c r="B355" s="37" t="s">
        <v>25</v>
      </c>
      <c r="C355" s="37" t="s">
        <v>29</v>
      </c>
      <c r="D355" s="52">
        <v>46</v>
      </c>
    </row>
    <row r="356" spans="1:4" x14ac:dyDescent="0.2">
      <c r="A356" s="37" t="s">
        <v>36</v>
      </c>
      <c r="B356" s="37" t="s">
        <v>25</v>
      </c>
      <c r="C356" s="37" t="s">
        <v>30</v>
      </c>
      <c r="D356" s="52">
        <v>3</v>
      </c>
    </row>
    <row r="357" spans="1:4" x14ac:dyDescent="0.2">
      <c r="A357" s="37" t="s">
        <v>36</v>
      </c>
      <c r="B357" s="37" t="s">
        <v>25</v>
      </c>
      <c r="C357" s="37" t="s">
        <v>26</v>
      </c>
      <c r="D357" s="52">
        <v>4</v>
      </c>
    </row>
    <row r="358" spans="1:4" x14ac:dyDescent="0.2">
      <c r="A358" s="37" t="s">
        <v>36</v>
      </c>
      <c r="B358" s="37" t="s">
        <v>25</v>
      </c>
      <c r="C358" s="37" t="s">
        <v>31</v>
      </c>
      <c r="D358" s="52">
        <v>195</v>
      </c>
    </row>
    <row r="359" spans="1:4" x14ac:dyDescent="0.2">
      <c r="A359" s="37" t="s">
        <v>36</v>
      </c>
      <c r="B359" s="37" t="s">
        <v>25</v>
      </c>
      <c r="C359" s="37" t="s">
        <v>30</v>
      </c>
      <c r="D359" s="52">
        <v>3</v>
      </c>
    </row>
    <row r="360" spans="1:4" x14ac:dyDescent="0.2">
      <c r="A360" s="37" t="s">
        <v>36</v>
      </c>
      <c r="B360" s="37" t="s">
        <v>25</v>
      </c>
      <c r="C360" s="37" t="s">
        <v>28</v>
      </c>
      <c r="D360" s="52">
        <v>3</v>
      </c>
    </row>
    <row r="361" spans="1:4" x14ac:dyDescent="0.2">
      <c r="A361" s="37" t="s">
        <v>36</v>
      </c>
      <c r="B361" s="37" t="s">
        <v>25</v>
      </c>
      <c r="C361" s="37" t="s">
        <v>26</v>
      </c>
      <c r="D361" s="52">
        <v>22</v>
      </c>
    </row>
    <row r="362" spans="1:4" x14ac:dyDescent="0.2">
      <c r="A362" s="37" t="s">
        <v>36</v>
      </c>
      <c r="B362" s="37" t="s">
        <v>32</v>
      </c>
      <c r="C362" s="37" t="s">
        <v>26</v>
      </c>
      <c r="D362" s="52">
        <v>1</v>
      </c>
    </row>
    <row r="363" spans="1:4" x14ac:dyDescent="0.2">
      <c r="A363" s="37" t="s">
        <v>36</v>
      </c>
      <c r="B363" s="37" t="s">
        <v>32</v>
      </c>
      <c r="C363" s="37" t="s">
        <v>26</v>
      </c>
      <c r="D363" s="52">
        <v>5</v>
      </c>
    </row>
    <row r="364" spans="1:4" x14ac:dyDescent="0.2">
      <c r="A364" s="37" t="s">
        <v>36</v>
      </c>
      <c r="B364" s="37" t="s">
        <v>32</v>
      </c>
      <c r="C364" s="37" t="s">
        <v>27</v>
      </c>
      <c r="D364" s="52">
        <v>16</v>
      </c>
    </row>
    <row r="365" spans="1:4" x14ac:dyDescent="0.2">
      <c r="A365" s="37" t="s">
        <v>36</v>
      </c>
      <c r="B365" s="37" t="s">
        <v>32</v>
      </c>
      <c r="C365" s="37" t="s">
        <v>28</v>
      </c>
      <c r="D365" s="52">
        <v>4</v>
      </c>
    </row>
    <row r="366" spans="1:4" x14ac:dyDescent="0.2">
      <c r="A366" s="37" t="s">
        <v>36</v>
      </c>
      <c r="B366" s="37" t="s">
        <v>32</v>
      </c>
      <c r="C366" s="37" t="s">
        <v>26</v>
      </c>
      <c r="D366" s="52">
        <v>7</v>
      </c>
    </row>
    <row r="367" spans="1:4" x14ac:dyDescent="0.2">
      <c r="A367" s="37" t="s">
        <v>36</v>
      </c>
      <c r="B367" s="37" t="s">
        <v>32</v>
      </c>
      <c r="C367" s="37" t="s">
        <v>30</v>
      </c>
      <c r="D367" s="52">
        <v>1</v>
      </c>
    </row>
    <row r="368" spans="1:4" x14ac:dyDescent="0.2">
      <c r="A368" s="37" t="s">
        <v>36</v>
      </c>
      <c r="B368" s="37" t="s">
        <v>32</v>
      </c>
      <c r="C368" s="37" t="s">
        <v>31</v>
      </c>
      <c r="D368" s="52">
        <v>48</v>
      </c>
    </row>
    <row r="369" spans="1:4" x14ac:dyDescent="0.2">
      <c r="A369" s="37" t="s">
        <v>36</v>
      </c>
      <c r="B369" s="37" t="s">
        <v>32</v>
      </c>
      <c r="C369" s="37" t="s">
        <v>30</v>
      </c>
      <c r="D369" s="52">
        <v>10</v>
      </c>
    </row>
    <row r="370" spans="1:4" x14ac:dyDescent="0.2">
      <c r="A370" s="37" t="s">
        <v>36</v>
      </c>
      <c r="B370" s="37" t="s">
        <v>32</v>
      </c>
      <c r="C370" s="37" t="s">
        <v>28</v>
      </c>
      <c r="D370" s="52">
        <v>3</v>
      </c>
    </row>
    <row r="371" spans="1:4" x14ac:dyDescent="0.2">
      <c r="A371" s="37" t="s">
        <v>36</v>
      </c>
      <c r="B371" s="37" t="s">
        <v>32</v>
      </c>
      <c r="C371" s="37" t="s">
        <v>26</v>
      </c>
      <c r="D371" s="52">
        <v>9</v>
      </c>
    </row>
    <row r="372" spans="1:4" x14ac:dyDescent="0.2">
      <c r="A372" s="37" t="s">
        <v>37</v>
      </c>
      <c r="B372" s="37" t="s">
        <v>25</v>
      </c>
      <c r="C372" s="37" t="s">
        <v>26</v>
      </c>
      <c r="D372" s="52">
        <v>3</v>
      </c>
    </row>
    <row r="373" spans="1:4" x14ac:dyDescent="0.2">
      <c r="A373" s="37" t="s">
        <v>37</v>
      </c>
      <c r="B373" s="37" t="s">
        <v>25</v>
      </c>
      <c r="C373" s="37" t="s">
        <v>26</v>
      </c>
      <c r="D373" s="52">
        <v>105</v>
      </c>
    </row>
    <row r="374" spans="1:4" x14ac:dyDescent="0.2">
      <c r="A374" s="37" t="s">
        <v>37</v>
      </c>
      <c r="B374" s="37" t="s">
        <v>25</v>
      </c>
      <c r="C374" s="37" t="s">
        <v>85</v>
      </c>
      <c r="D374" s="52">
        <v>353</v>
      </c>
    </row>
    <row r="375" spans="1:4" x14ac:dyDescent="0.2">
      <c r="A375" s="37" t="s">
        <v>37</v>
      </c>
      <c r="B375" s="37" t="s">
        <v>25</v>
      </c>
      <c r="C375" s="37" t="s">
        <v>27</v>
      </c>
      <c r="D375" s="52">
        <v>132</v>
      </c>
    </row>
    <row r="376" spans="1:4" x14ac:dyDescent="0.2">
      <c r="A376" s="37" t="s">
        <v>37</v>
      </c>
      <c r="B376" s="37" t="s">
        <v>25</v>
      </c>
      <c r="C376" s="37" t="s">
        <v>28</v>
      </c>
      <c r="D376" s="52">
        <v>20</v>
      </c>
    </row>
    <row r="377" spans="1:4" x14ac:dyDescent="0.2">
      <c r="A377" s="37" t="s">
        <v>37</v>
      </c>
      <c r="B377" s="37" t="s">
        <v>25</v>
      </c>
      <c r="C377" s="37" t="s">
        <v>26</v>
      </c>
      <c r="D377" s="52">
        <v>48</v>
      </c>
    </row>
    <row r="378" spans="1:4" x14ac:dyDescent="0.2">
      <c r="A378" s="37" t="s">
        <v>37</v>
      </c>
      <c r="B378" s="37" t="s">
        <v>25</v>
      </c>
      <c r="C378" s="37" t="s">
        <v>29</v>
      </c>
      <c r="D378" s="52">
        <v>180</v>
      </c>
    </row>
    <row r="379" spans="1:4" x14ac:dyDescent="0.2">
      <c r="A379" s="37" t="s">
        <v>37</v>
      </c>
      <c r="B379" s="37" t="s">
        <v>25</v>
      </c>
      <c r="C379" s="37" t="s">
        <v>30</v>
      </c>
      <c r="D379" s="52">
        <v>20</v>
      </c>
    </row>
    <row r="380" spans="1:4" x14ac:dyDescent="0.2">
      <c r="A380" s="37" t="s">
        <v>37</v>
      </c>
      <c r="B380" s="37" t="s">
        <v>25</v>
      </c>
      <c r="C380" s="37" t="s">
        <v>26</v>
      </c>
      <c r="D380" s="52">
        <v>9</v>
      </c>
    </row>
    <row r="381" spans="1:4" x14ac:dyDescent="0.2">
      <c r="A381" s="37" t="s">
        <v>37</v>
      </c>
      <c r="B381" s="37" t="s">
        <v>25</v>
      </c>
      <c r="C381" s="37" t="s">
        <v>31</v>
      </c>
      <c r="D381" s="52">
        <v>418</v>
      </c>
    </row>
    <row r="382" spans="1:4" x14ac:dyDescent="0.2">
      <c r="A382" s="37" t="s">
        <v>37</v>
      </c>
      <c r="B382" s="37" t="s">
        <v>25</v>
      </c>
      <c r="C382" s="37" t="s">
        <v>30</v>
      </c>
      <c r="D382" s="52">
        <v>27</v>
      </c>
    </row>
    <row r="383" spans="1:4" x14ac:dyDescent="0.2">
      <c r="A383" s="37" t="s">
        <v>37</v>
      </c>
      <c r="B383" s="37" t="s">
        <v>25</v>
      </c>
      <c r="C383" s="37" t="s">
        <v>28</v>
      </c>
      <c r="D383" s="52">
        <v>4</v>
      </c>
    </row>
    <row r="384" spans="1:4" x14ac:dyDescent="0.2">
      <c r="A384" s="37" t="s">
        <v>37</v>
      </c>
      <c r="B384" s="37" t="s">
        <v>25</v>
      </c>
      <c r="C384" s="37" t="s">
        <v>26</v>
      </c>
      <c r="D384" s="52">
        <v>37</v>
      </c>
    </row>
    <row r="385" spans="1:4" x14ac:dyDescent="0.2">
      <c r="A385" s="37" t="s">
        <v>37</v>
      </c>
      <c r="B385" s="37" t="s">
        <v>25</v>
      </c>
      <c r="C385" s="37" t="s">
        <v>26</v>
      </c>
      <c r="D385" s="52">
        <v>4</v>
      </c>
    </row>
    <row r="386" spans="1:4" x14ac:dyDescent="0.2">
      <c r="A386" s="37" t="s">
        <v>37</v>
      </c>
      <c r="B386" s="37" t="s">
        <v>25</v>
      </c>
      <c r="C386" s="37" t="s">
        <v>26</v>
      </c>
      <c r="D386" s="52">
        <v>81</v>
      </c>
    </row>
    <row r="387" spans="1:4" x14ac:dyDescent="0.2">
      <c r="A387" s="37" t="s">
        <v>37</v>
      </c>
      <c r="B387" s="37" t="s">
        <v>25</v>
      </c>
      <c r="C387" s="37" t="s">
        <v>85</v>
      </c>
      <c r="D387" s="52">
        <v>42</v>
      </c>
    </row>
    <row r="388" spans="1:4" x14ac:dyDescent="0.2">
      <c r="A388" s="37" t="s">
        <v>37</v>
      </c>
      <c r="B388" s="37" t="s">
        <v>25</v>
      </c>
      <c r="C388" s="37" t="s">
        <v>27</v>
      </c>
      <c r="D388" s="52">
        <v>226</v>
      </c>
    </row>
    <row r="389" spans="1:4" x14ac:dyDescent="0.2">
      <c r="A389" s="37" t="s">
        <v>37</v>
      </c>
      <c r="B389" s="37" t="s">
        <v>25</v>
      </c>
      <c r="C389" s="37" t="s">
        <v>28</v>
      </c>
      <c r="D389" s="52">
        <v>41</v>
      </c>
    </row>
    <row r="390" spans="1:4" x14ac:dyDescent="0.2">
      <c r="A390" s="37" t="s">
        <v>37</v>
      </c>
      <c r="B390" s="37" t="s">
        <v>25</v>
      </c>
      <c r="C390" s="37" t="s">
        <v>26</v>
      </c>
      <c r="D390" s="52">
        <v>106</v>
      </c>
    </row>
    <row r="391" spans="1:4" x14ac:dyDescent="0.2">
      <c r="A391" s="37" t="s">
        <v>37</v>
      </c>
      <c r="B391" s="37" t="s">
        <v>25</v>
      </c>
      <c r="C391" s="37" t="s">
        <v>29</v>
      </c>
      <c r="D391" s="52">
        <v>80</v>
      </c>
    </row>
    <row r="392" spans="1:4" x14ac:dyDescent="0.2">
      <c r="A392" s="37" t="s">
        <v>37</v>
      </c>
      <c r="B392" s="37" t="s">
        <v>25</v>
      </c>
      <c r="C392" s="37" t="s">
        <v>30</v>
      </c>
      <c r="D392" s="52">
        <v>9</v>
      </c>
    </row>
    <row r="393" spans="1:4" x14ac:dyDescent="0.2">
      <c r="A393" s="37" t="s">
        <v>37</v>
      </c>
      <c r="B393" s="37" t="s">
        <v>25</v>
      </c>
      <c r="C393" s="37" t="s">
        <v>26</v>
      </c>
      <c r="D393" s="52">
        <v>3</v>
      </c>
    </row>
    <row r="394" spans="1:4" x14ac:dyDescent="0.2">
      <c r="A394" s="37" t="s">
        <v>37</v>
      </c>
      <c r="B394" s="37" t="s">
        <v>25</v>
      </c>
      <c r="C394" s="37" t="s">
        <v>31</v>
      </c>
      <c r="D394" s="52">
        <v>822</v>
      </c>
    </row>
    <row r="395" spans="1:4" x14ac:dyDescent="0.2">
      <c r="A395" s="37" t="s">
        <v>37</v>
      </c>
      <c r="B395" s="37" t="s">
        <v>25</v>
      </c>
      <c r="C395" s="37" t="s">
        <v>30</v>
      </c>
      <c r="D395" s="52">
        <v>20</v>
      </c>
    </row>
    <row r="396" spans="1:4" x14ac:dyDescent="0.2">
      <c r="A396" s="37" t="s">
        <v>37</v>
      </c>
      <c r="B396" s="37" t="s">
        <v>25</v>
      </c>
      <c r="C396" s="37" t="s">
        <v>28</v>
      </c>
      <c r="D396" s="52">
        <v>2</v>
      </c>
    </row>
    <row r="397" spans="1:4" x14ac:dyDescent="0.2">
      <c r="A397" s="37" t="s">
        <v>37</v>
      </c>
      <c r="B397" s="37" t="s">
        <v>25</v>
      </c>
      <c r="C397" s="37" t="s">
        <v>26</v>
      </c>
      <c r="D397" s="52">
        <v>67</v>
      </c>
    </row>
    <row r="398" spans="1:4" x14ac:dyDescent="0.2">
      <c r="A398" s="37" t="s">
        <v>37</v>
      </c>
      <c r="B398" s="37" t="s">
        <v>32</v>
      </c>
      <c r="C398" s="37" t="s">
        <v>26</v>
      </c>
      <c r="D398" s="52">
        <v>3</v>
      </c>
    </row>
    <row r="399" spans="1:4" x14ac:dyDescent="0.2">
      <c r="A399" s="37" t="s">
        <v>37</v>
      </c>
      <c r="B399" s="37" t="s">
        <v>32</v>
      </c>
      <c r="C399" s="37" t="s">
        <v>26</v>
      </c>
      <c r="D399" s="52">
        <v>55</v>
      </c>
    </row>
    <row r="400" spans="1:4" x14ac:dyDescent="0.2">
      <c r="A400" s="37" t="s">
        <v>37</v>
      </c>
      <c r="B400" s="37" t="s">
        <v>32</v>
      </c>
      <c r="C400" s="37" t="s">
        <v>85</v>
      </c>
      <c r="D400" s="52">
        <v>6</v>
      </c>
    </row>
    <row r="401" spans="1:4" x14ac:dyDescent="0.2">
      <c r="A401" s="37" t="s">
        <v>37</v>
      </c>
      <c r="B401" s="37" t="s">
        <v>32</v>
      </c>
      <c r="C401" s="37" t="s">
        <v>27</v>
      </c>
      <c r="D401" s="52">
        <v>102</v>
      </c>
    </row>
    <row r="402" spans="1:4" x14ac:dyDescent="0.2">
      <c r="A402" s="37" t="s">
        <v>37</v>
      </c>
      <c r="B402" s="37" t="s">
        <v>32</v>
      </c>
      <c r="C402" s="37" t="s">
        <v>28</v>
      </c>
      <c r="D402" s="52">
        <v>55</v>
      </c>
    </row>
    <row r="403" spans="1:4" x14ac:dyDescent="0.2">
      <c r="A403" s="37" t="s">
        <v>37</v>
      </c>
      <c r="B403" s="37" t="s">
        <v>32</v>
      </c>
      <c r="C403" s="37" t="s">
        <v>26</v>
      </c>
      <c r="D403" s="52">
        <v>66</v>
      </c>
    </row>
    <row r="404" spans="1:4" x14ac:dyDescent="0.2">
      <c r="A404" s="37" t="s">
        <v>37</v>
      </c>
      <c r="B404" s="37" t="s">
        <v>32</v>
      </c>
      <c r="C404" s="37" t="s">
        <v>30</v>
      </c>
      <c r="D404" s="52">
        <v>6</v>
      </c>
    </row>
    <row r="405" spans="1:4" x14ac:dyDescent="0.2">
      <c r="A405" s="37" t="s">
        <v>37</v>
      </c>
      <c r="B405" s="37" t="s">
        <v>32</v>
      </c>
      <c r="C405" s="37" t="s">
        <v>26</v>
      </c>
      <c r="D405" s="52">
        <v>9</v>
      </c>
    </row>
    <row r="406" spans="1:4" x14ac:dyDescent="0.2">
      <c r="A406" s="37" t="s">
        <v>37</v>
      </c>
      <c r="B406" s="37" t="s">
        <v>32</v>
      </c>
      <c r="C406" s="37" t="s">
        <v>31</v>
      </c>
      <c r="D406" s="52">
        <v>398</v>
      </c>
    </row>
    <row r="407" spans="1:4" x14ac:dyDescent="0.2">
      <c r="A407" s="37" t="s">
        <v>37</v>
      </c>
      <c r="B407" s="37" t="s">
        <v>32</v>
      </c>
      <c r="C407" s="37" t="s">
        <v>30</v>
      </c>
      <c r="D407" s="52">
        <v>55</v>
      </c>
    </row>
    <row r="408" spans="1:4" x14ac:dyDescent="0.2">
      <c r="A408" s="37" t="s">
        <v>37</v>
      </c>
      <c r="B408" s="37" t="s">
        <v>32</v>
      </c>
      <c r="C408" s="37" t="s">
        <v>28</v>
      </c>
      <c r="D408" s="52">
        <v>45</v>
      </c>
    </row>
    <row r="409" spans="1:4" x14ac:dyDescent="0.2">
      <c r="A409" s="37" t="s">
        <v>37</v>
      </c>
      <c r="B409" s="37" t="s">
        <v>32</v>
      </c>
      <c r="C409" s="37" t="s">
        <v>26</v>
      </c>
      <c r="D409" s="52">
        <v>69</v>
      </c>
    </row>
    <row r="410" spans="1:4" x14ac:dyDescent="0.2">
      <c r="A410" s="37" t="s">
        <v>37</v>
      </c>
      <c r="B410" s="37" t="s">
        <v>32</v>
      </c>
      <c r="C410" s="37" t="s">
        <v>26</v>
      </c>
      <c r="D410" s="52">
        <v>6</v>
      </c>
    </row>
    <row r="411" spans="1:4" x14ac:dyDescent="0.2">
      <c r="A411" s="37" t="s">
        <v>37</v>
      </c>
      <c r="B411" s="37" t="s">
        <v>32</v>
      </c>
      <c r="C411" s="37" t="s">
        <v>26</v>
      </c>
      <c r="D411" s="52">
        <v>110</v>
      </c>
    </row>
    <row r="412" spans="1:4" x14ac:dyDescent="0.2">
      <c r="A412" s="37" t="s">
        <v>37</v>
      </c>
      <c r="B412" s="37" t="s">
        <v>32</v>
      </c>
      <c r="C412" s="37" t="s">
        <v>85</v>
      </c>
      <c r="D412" s="52">
        <v>19</v>
      </c>
    </row>
    <row r="413" spans="1:4" x14ac:dyDescent="0.2">
      <c r="A413" s="37" t="s">
        <v>37</v>
      </c>
      <c r="B413" s="37" t="s">
        <v>32</v>
      </c>
      <c r="C413" s="37" t="s">
        <v>27</v>
      </c>
      <c r="D413" s="52">
        <v>293</v>
      </c>
    </row>
    <row r="414" spans="1:4" x14ac:dyDescent="0.2">
      <c r="A414" s="37" t="s">
        <v>37</v>
      </c>
      <c r="B414" s="37" t="s">
        <v>32</v>
      </c>
      <c r="C414" s="37" t="s">
        <v>28</v>
      </c>
      <c r="D414" s="52">
        <v>137</v>
      </c>
    </row>
    <row r="415" spans="1:4" x14ac:dyDescent="0.2">
      <c r="A415" s="37" t="s">
        <v>37</v>
      </c>
      <c r="B415" s="37" t="s">
        <v>32</v>
      </c>
      <c r="C415" s="37" t="s">
        <v>26</v>
      </c>
      <c r="D415" s="52">
        <v>139</v>
      </c>
    </row>
    <row r="416" spans="1:4" x14ac:dyDescent="0.2">
      <c r="A416" s="37" t="s">
        <v>37</v>
      </c>
      <c r="B416" s="37" t="s">
        <v>32</v>
      </c>
      <c r="C416" s="37" t="s">
        <v>29</v>
      </c>
      <c r="D416" s="52">
        <v>9</v>
      </c>
    </row>
    <row r="417" spans="1:4" x14ac:dyDescent="0.2">
      <c r="A417" s="37" t="s">
        <v>37</v>
      </c>
      <c r="B417" s="37" t="s">
        <v>32</v>
      </c>
      <c r="C417" s="37" t="s">
        <v>30</v>
      </c>
      <c r="D417" s="52">
        <v>8</v>
      </c>
    </row>
    <row r="418" spans="1:4" x14ac:dyDescent="0.2">
      <c r="A418" s="37" t="s">
        <v>37</v>
      </c>
      <c r="B418" s="37" t="s">
        <v>32</v>
      </c>
      <c r="C418" s="37" t="s">
        <v>26</v>
      </c>
      <c r="D418" s="52">
        <v>12</v>
      </c>
    </row>
    <row r="419" spans="1:4" x14ac:dyDescent="0.2">
      <c r="A419" s="37" t="s">
        <v>37</v>
      </c>
      <c r="B419" s="37" t="s">
        <v>32</v>
      </c>
      <c r="C419" s="37" t="s">
        <v>31</v>
      </c>
      <c r="D419" s="52">
        <v>932</v>
      </c>
    </row>
    <row r="420" spans="1:4" x14ac:dyDescent="0.2">
      <c r="A420" s="37" t="s">
        <v>37</v>
      </c>
      <c r="B420" s="37" t="s">
        <v>32</v>
      </c>
      <c r="C420" s="37" t="s">
        <v>30</v>
      </c>
      <c r="D420" s="52">
        <v>96</v>
      </c>
    </row>
    <row r="421" spans="1:4" x14ac:dyDescent="0.2">
      <c r="A421" s="37" t="s">
        <v>37</v>
      </c>
      <c r="B421" s="37" t="s">
        <v>32</v>
      </c>
      <c r="C421" s="37" t="s">
        <v>28</v>
      </c>
      <c r="D421" s="52">
        <v>45</v>
      </c>
    </row>
    <row r="422" spans="1:4" x14ac:dyDescent="0.2">
      <c r="A422" s="37" t="s">
        <v>37</v>
      </c>
      <c r="B422" s="37" t="s">
        <v>32</v>
      </c>
      <c r="C422" s="37" t="s">
        <v>26</v>
      </c>
      <c r="D422" s="52">
        <v>135</v>
      </c>
    </row>
    <row r="423" spans="1:4" x14ac:dyDescent="0.2">
      <c r="A423" s="37" t="s">
        <v>37</v>
      </c>
      <c r="B423" s="37" t="s">
        <v>25</v>
      </c>
      <c r="C423" s="37" t="s">
        <v>26</v>
      </c>
      <c r="D423" s="52">
        <v>31</v>
      </c>
    </row>
    <row r="424" spans="1:4" x14ac:dyDescent="0.2">
      <c r="A424" s="37" t="s">
        <v>37</v>
      </c>
      <c r="B424" s="37" t="s">
        <v>25</v>
      </c>
      <c r="C424" s="37" t="s">
        <v>85</v>
      </c>
      <c r="D424" s="52">
        <v>76</v>
      </c>
    </row>
    <row r="425" spans="1:4" x14ac:dyDescent="0.2">
      <c r="A425" s="37" t="s">
        <v>37</v>
      </c>
      <c r="B425" s="37" t="s">
        <v>25</v>
      </c>
      <c r="C425" s="37" t="s">
        <v>27</v>
      </c>
      <c r="D425" s="52">
        <v>48</v>
      </c>
    </row>
    <row r="426" spans="1:4" x14ac:dyDescent="0.2">
      <c r="A426" s="37" t="s">
        <v>37</v>
      </c>
      <c r="B426" s="37" t="s">
        <v>25</v>
      </c>
      <c r="C426" s="37" t="s">
        <v>28</v>
      </c>
      <c r="D426" s="52">
        <v>8</v>
      </c>
    </row>
    <row r="427" spans="1:4" x14ac:dyDescent="0.2">
      <c r="A427" s="37" t="s">
        <v>37</v>
      </c>
      <c r="B427" s="37" t="s">
        <v>25</v>
      </c>
      <c r="C427" s="37" t="s">
        <v>26</v>
      </c>
      <c r="D427" s="52">
        <v>35</v>
      </c>
    </row>
    <row r="428" spans="1:4" x14ac:dyDescent="0.2">
      <c r="A428" s="37" t="s">
        <v>37</v>
      </c>
      <c r="B428" s="37" t="s">
        <v>25</v>
      </c>
      <c r="C428" s="37" t="s">
        <v>29</v>
      </c>
      <c r="D428" s="52">
        <v>43</v>
      </c>
    </row>
    <row r="429" spans="1:4" x14ac:dyDescent="0.2">
      <c r="A429" s="37" t="s">
        <v>37</v>
      </c>
      <c r="B429" s="37" t="s">
        <v>25</v>
      </c>
      <c r="C429" s="37" t="s">
        <v>30</v>
      </c>
      <c r="D429" s="52">
        <v>5</v>
      </c>
    </row>
    <row r="430" spans="1:4" x14ac:dyDescent="0.2">
      <c r="A430" s="37" t="s">
        <v>37</v>
      </c>
      <c r="B430" s="37" t="s">
        <v>25</v>
      </c>
      <c r="C430" s="37" t="s">
        <v>26</v>
      </c>
      <c r="D430" s="52">
        <v>3</v>
      </c>
    </row>
    <row r="431" spans="1:4" x14ac:dyDescent="0.2">
      <c r="A431" s="37" t="s">
        <v>37</v>
      </c>
      <c r="B431" s="37" t="s">
        <v>25</v>
      </c>
      <c r="C431" s="37" t="s">
        <v>31</v>
      </c>
      <c r="D431" s="52">
        <v>185</v>
      </c>
    </row>
    <row r="432" spans="1:4" x14ac:dyDescent="0.2">
      <c r="A432" s="37" t="s">
        <v>37</v>
      </c>
      <c r="B432" s="37" t="s">
        <v>25</v>
      </c>
      <c r="C432" s="37" t="s">
        <v>30</v>
      </c>
      <c r="D432" s="52">
        <v>12</v>
      </c>
    </row>
    <row r="433" spans="1:4" x14ac:dyDescent="0.2">
      <c r="A433" s="37" t="s">
        <v>37</v>
      </c>
      <c r="B433" s="37" t="s">
        <v>25</v>
      </c>
      <c r="C433" s="37" t="s">
        <v>26</v>
      </c>
      <c r="D433" s="52">
        <v>23</v>
      </c>
    </row>
    <row r="434" spans="1:4" x14ac:dyDescent="0.2">
      <c r="A434" s="37" t="s">
        <v>37</v>
      </c>
      <c r="B434" s="37" t="s">
        <v>32</v>
      </c>
      <c r="C434" s="37" t="s">
        <v>26</v>
      </c>
      <c r="D434" s="52">
        <v>5</v>
      </c>
    </row>
    <row r="435" spans="1:4" x14ac:dyDescent="0.2">
      <c r="A435" s="37" t="s">
        <v>37</v>
      </c>
      <c r="B435" s="37" t="s">
        <v>32</v>
      </c>
      <c r="C435" s="37" t="s">
        <v>27</v>
      </c>
      <c r="D435" s="52">
        <v>8</v>
      </c>
    </row>
    <row r="436" spans="1:4" x14ac:dyDescent="0.2">
      <c r="A436" s="37" t="s">
        <v>37</v>
      </c>
      <c r="B436" s="37" t="s">
        <v>32</v>
      </c>
      <c r="C436" s="37" t="s">
        <v>28</v>
      </c>
      <c r="D436" s="52">
        <v>1</v>
      </c>
    </row>
    <row r="437" spans="1:4" x14ac:dyDescent="0.2">
      <c r="A437" s="37" t="s">
        <v>37</v>
      </c>
      <c r="B437" s="37" t="s">
        <v>32</v>
      </c>
      <c r="C437" s="37" t="s">
        <v>26</v>
      </c>
      <c r="D437" s="52">
        <v>10</v>
      </c>
    </row>
    <row r="438" spans="1:4" x14ac:dyDescent="0.2">
      <c r="A438" s="37" t="s">
        <v>37</v>
      </c>
      <c r="B438" s="37" t="s">
        <v>32</v>
      </c>
      <c r="C438" s="37" t="s">
        <v>30</v>
      </c>
      <c r="D438" s="52">
        <v>3</v>
      </c>
    </row>
    <row r="439" spans="1:4" x14ac:dyDescent="0.2">
      <c r="A439" s="37" t="s">
        <v>37</v>
      </c>
      <c r="B439" s="37" t="s">
        <v>32</v>
      </c>
      <c r="C439" s="37" t="s">
        <v>26</v>
      </c>
      <c r="D439" s="52">
        <v>3</v>
      </c>
    </row>
    <row r="440" spans="1:4" x14ac:dyDescent="0.2">
      <c r="A440" s="37" t="s">
        <v>37</v>
      </c>
      <c r="B440" s="37" t="s">
        <v>32</v>
      </c>
      <c r="C440" s="37" t="s">
        <v>31</v>
      </c>
      <c r="D440" s="52">
        <v>43</v>
      </c>
    </row>
    <row r="441" spans="1:4" x14ac:dyDescent="0.2">
      <c r="A441" s="37" t="s">
        <v>37</v>
      </c>
      <c r="B441" s="37" t="s">
        <v>32</v>
      </c>
      <c r="C441" s="37" t="s">
        <v>30</v>
      </c>
      <c r="D441" s="52">
        <v>4</v>
      </c>
    </row>
    <row r="442" spans="1:4" x14ac:dyDescent="0.2">
      <c r="A442" s="37" t="s">
        <v>37</v>
      </c>
      <c r="B442" s="37" t="s">
        <v>32</v>
      </c>
      <c r="C442" s="37" t="s">
        <v>28</v>
      </c>
      <c r="D442" s="52">
        <v>6</v>
      </c>
    </row>
    <row r="443" spans="1:4" x14ac:dyDescent="0.2">
      <c r="A443" s="37" t="s">
        <v>37</v>
      </c>
      <c r="B443" s="37" t="s">
        <v>32</v>
      </c>
      <c r="C443" s="37" t="s">
        <v>26</v>
      </c>
      <c r="D443" s="52">
        <v>12</v>
      </c>
    </row>
    <row r="444" spans="1:4" x14ac:dyDescent="0.2">
      <c r="A444" s="37" t="s">
        <v>38</v>
      </c>
      <c r="B444" s="37" t="s">
        <v>25</v>
      </c>
      <c r="C444" s="37" t="s">
        <v>26</v>
      </c>
      <c r="D444" s="52">
        <v>4</v>
      </c>
    </row>
    <row r="445" spans="1:4" x14ac:dyDescent="0.2">
      <c r="A445" s="37" t="s">
        <v>38</v>
      </c>
      <c r="B445" s="37" t="s">
        <v>25</v>
      </c>
      <c r="C445" s="37" t="s">
        <v>26</v>
      </c>
      <c r="D445" s="52">
        <v>103</v>
      </c>
    </row>
    <row r="446" spans="1:4" x14ac:dyDescent="0.2">
      <c r="A446" s="37" t="s">
        <v>38</v>
      </c>
      <c r="B446" s="37" t="s">
        <v>25</v>
      </c>
      <c r="C446" s="37" t="s">
        <v>85</v>
      </c>
      <c r="D446" s="52">
        <v>276</v>
      </c>
    </row>
    <row r="447" spans="1:4" x14ac:dyDescent="0.2">
      <c r="A447" s="37" t="s">
        <v>38</v>
      </c>
      <c r="B447" s="37" t="s">
        <v>25</v>
      </c>
      <c r="C447" s="37" t="s">
        <v>27</v>
      </c>
      <c r="D447" s="52">
        <v>121</v>
      </c>
    </row>
    <row r="448" spans="1:4" x14ac:dyDescent="0.2">
      <c r="A448" s="37" t="s">
        <v>38</v>
      </c>
      <c r="B448" s="37" t="s">
        <v>25</v>
      </c>
      <c r="C448" s="37" t="s">
        <v>28</v>
      </c>
      <c r="D448" s="52">
        <v>14</v>
      </c>
    </row>
    <row r="449" spans="1:4" x14ac:dyDescent="0.2">
      <c r="A449" s="37" t="s">
        <v>38</v>
      </c>
      <c r="B449" s="37" t="s">
        <v>25</v>
      </c>
      <c r="C449" s="37" t="s">
        <v>26</v>
      </c>
      <c r="D449" s="52">
        <v>47</v>
      </c>
    </row>
    <row r="450" spans="1:4" x14ac:dyDescent="0.2">
      <c r="A450" s="37" t="s">
        <v>38</v>
      </c>
      <c r="B450" s="37" t="s">
        <v>25</v>
      </c>
      <c r="C450" s="37" t="s">
        <v>29</v>
      </c>
      <c r="D450" s="52">
        <v>173</v>
      </c>
    </row>
    <row r="451" spans="1:4" x14ac:dyDescent="0.2">
      <c r="A451" s="37" t="s">
        <v>38</v>
      </c>
      <c r="B451" s="37" t="s">
        <v>25</v>
      </c>
      <c r="C451" s="37" t="s">
        <v>30</v>
      </c>
      <c r="D451" s="52">
        <v>26</v>
      </c>
    </row>
    <row r="452" spans="1:4" x14ac:dyDescent="0.2">
      <c r="A452" s="37" t="s">
        <v>38</v>
      </c>
      <c r="B452" s="37" t="s">
        <v>25</v>
      </c>
      <c r="C452" s="37" t="s">
        <v>26</v>
      </c>
      <c r="D452" s="52">
        <v>7</v>
      </c>
    </row>
    <row r="453" spans="1:4" x14ac:dyDescent="0.2">
      <c r="A453" s="37" t="s">
        <v>38</v>
      </c>
      <c r="B453" s="37" t="s">
        <v>25</v>
      </c>
      <c r="C453" s="37" t="s">
        <v>31</v>
      </c>
      <c r="D453" s="52">
        <v>455</v>
      </c>
    </row>
    <row r="454" spans="1:4" x14ac:dyDescent="0.2">
      <c r="A454" s="37" t="s">
        <v>38</v>
      </c>
      <c r="B454" s="37" t="s">
        <v>25</v>
      </c>
      <c r="C454" s="37" t="s">
        <v>30</v>
      </c>
      <c r="D454" s="52">
        <v>30</v>
      </c>
    </row>
    <row r="455" spans="1:4" x14ac:dyDescent="0.2">
      <c r="A455" s="37" t="s">
        <v>38</v>
      </c>
      <c r="B455" s="37" t="s">
        <v>25</v>
      </c>
      <c r="C455" s="37" t="s">
        <v>28</v>
      </c>
      <c r="D455" s="52">
        <v>4</v>
      </c>
    </row>
    <row r="456" spans="1:4" x14ac:dyDescent="0.2">
      <c r="A456" s="37" t="s">
        <v>38</v>
      </c>
      <c r="B456" s="37" t="s">
        <v>25</v>
      </c>
      <c r="C456" s="37" t="s">
        <v>26</v>
      </c>
      <c r="D456" s="52">
        <v>43</v>
      </c>
    </row>
    <row r="457" spans="1:4" x14ac:dyDescent="0.2">
      <c r="A457" s="37" t="s">
        <v>38</v>
      </c>
      <c r="B457" s="37" t="s">
        <v>25</v>
      </c>
      <c r="C457" s="37" t="s">
        <v>26</v>
      </c>
      <c r="D457" s="52">
        <v>2</v>
      </c>
    </row>
    <row r="458" spans="1:4" x14ac:dyDescent="0.2">
      <c r="A458" s="37" t="s">
        <v>38</v>
      </c>
      <c r="B458" s="37" t="s">
        <v>25</v>
      </c>
      <c r="C458" s="37" t="s">
        <v>26</v>
      </c>
      <c r="D458" s="52">
        <v>88</v>
      </c>
    </row>
    <row r="459" spans="1:4" x14ac:dyDescent="0.2">
      <c r="A459" s="37" t="s">
        <v>38</v>
      </c>
      <c r="B459" s="37" t="s">
        <v>25</v>
      </c>
      <c r="C459" s="37" t="s">
        <v>85</v>
      </c>
      <c r="D459" s="52">
        <v>52</v>
      </c>
    </row>
    <row r="460" spans="1:4" x14ac:dyDescent="0.2">
      <c r="A460" s="37" t="s">
        <v>38</v>
      </c>
      <c r="B460" s="37" t="s">
        <v>25</v>
      </c>
      <c r="C460" s="37" t="s">
        <v>27</v>
      </c>
      <c r="D460" s="52">
        <v>237</v>
      </c>
    </row>
    <row r="461" spans="1:4" x14ac:dyDescent="0.2">
      <c r="A461" s="37" t="s">
        <v>38</v>
      </c>
      <c r="B461" s="37" t="s">
        <v>25</v>
      </c>
      <c r="C461" s="37" t="s">
        <v>28</v>
      </c>
      <c r="D461" s="52">
        <v>57</v>
      </c>
    </row>
    <row r="462" spans="1:4" x14ac:dyDescent="0.2">
      <c r="A462" s="37" t="s">
        <v>38</v>
      </c>
      <c r="B462" s="37" t="s">
        <v>25</v>
      </c>
      <c r="C462" s="37" t="s">
        <v>26</v>
      </c>
      <c r="D462" s="52">
        <v>97</v>
      </c>
    </row>
    <row r="463" spans="1:4" x14ac:dyDescent="0.2">
      <c r="A463" s="37" t="s">
        <v>38</v>
      </c>
      <c r="B463" s="37" t="s">
        <v>25</v>
      </c>
      <c r="C463" s="37" t="s">
        <v>29</v>
      </c>
      <c r="D463" s="52">
        <v>108</v>
      </c>
    </row>
    <row r="464" spans="1:4" x14ac:dyDescent="0.2">
      <c r="A464" s="37" t="s">
        <v>38</v>
      </c>
      <c r="B464" s="37" t="s">
        <v>25</v>
      </c>
      <c r="C464" s="37" t="s">
        <v>30</v>
      </c>
      <c r="D464" s="52">
        <v>4</v>
      </c>
    </row>
    <row r="465" spans="1:4" x14ac:dyDescent="0.2">
      <c r="A465" s="37" t="s">
        <v>38</v>
      </c>
      <c r="B465" s="37" t="s">
        <v>25</v>
      </c>
      <c r="C465" s="37" t="s">
        <v>26</v>
      </c>
      <c r="D465" s="52">
        <v>6</v>
      </c>
    </row>
    <row r="466" spans="1:4" x14ac:dyDescent="0.2">
      <c r="A466" s="37" t="s">
        <v>38</v>
      </c>
      <c r="B466" s="37" t="s">
        <v>25</v>
      </c>
      <c r="C466" s="37" t="s">
        <v>31</v>
      </c>
      <c r="D466" s="52">
        <v>805</v>
      </c>
    </row>
    <row r="467" spans="1:4" x14ac:dyDescent="0.2">
      <c r="A467" s="37" t="s">
        <v>38</v>
      </c>
      <c r="B467" s="37" t="s">
        <v>25</v>
      </c>
      <c r="C467" s="37" t="s">
        <v>30</v>
      </c>
      <c r="D467" s="52">
        <v>23</v>
      </c>
    </row>
    <row r="468" spans="1:4" x14ac:dyDescent="0.2">
      <c r="A468" s="37" t="s">
        <v>38</v>
      </c>
      <c r="B468" s="37" t="s">
        <v>25</v>
      </c>
      <c r="C468" s="37" t="s">
        <v>26</v>
      </c>
      <c r="D468" s="52">
        <v>79</v>
      </c>
    </row>
    <row r="469" spans="1:4" x14ac:dyDescent="0.2">
      <c r="A469" s="37" t="s">
        <v>38</v>
      </c>
      <c r="B469" s="37" t="s">
        <v>32</v>
      </c>
      <c r="C469" s="37" t="s">
        <v>26</v>
      </c>
      <c r="D469" s="52">
        <v>2</v>
      </c>
    </row>
    <row r="470" spans="1:4" x14ac:dyDescent="0.2">
      <c r="A470" s="37" t="s">
        <v>38</v>
      </c>
      <c r="B470" s="37" t="s">
        <v>32</v>
      </c>
      <c r="C470" s="37" t="s">
        <v>26</v>
      </c>
      <c r="D470" s="52">
        <v>87</v>
      </c>
    </row>
    <row r="471" spans="1:4" x14ac:dyDescent="0.2">
      <c r="A471" s="37" t="s">
        <v>38</v>
      </c>
      <c r="B471" s="37" t="s">
        <v>32</v>
      </c>
      <c r="C471" s="37" t="s">
        <v>85</v>
      </c>
      <c r="D471" s="52">
        <v>3</v>
      </c>
    </row>
    <row r="472" spans="1:4" x14ac:dyDescent="0.2">
      <c r="A472" s="37" t="s">
        <v>38</v>
      </c>
      <c r="B472" s="37" t="s">
        <v>32</v>
      </c>
      <c r="C472" s="37" t="s">
        <v>27</v>
      </c>
      <c r="D472" s="52">
        <v>101</v>
      </c>
    </row>
    <row r="473" spans="1:4" x14ac:dyDescent="0.2">
      <c r="A473" s="37" t="s">
        <v>38</v>
      </c>
      <c r="B473" s="37" t="s">
        <v>32</v>
      </c>
      <c r="C473" s="37" t="s">
        <v>28</v>
      </c>
      <c r="D473" s="52">
        <v>56</v>
      </c>
    </row>
    <row r="474" spans="1:4" x14ac:dyDescent="0.2">
      <c r="A474" s="37" t="s">
        <v>38</v>
      </c>
      <c r="B474" s="37" t="s">
        <v>32</v>
      </c>
      <c r="C474" s="37" t="s">
        <v>26</v>
      </c>
      <c r="D474" s="52">
        <v>56</v>
      </c>
    </row>
    <row r="475" spans="1:4" x14ac:dyDescent="0.2">
      <c r="A475" s="37" t="s">
        <v>38</v>
      </c>
      <c r="B475" s="37" t="s">
        <v>32</v>
      </c>
      <c r="C475" s="37" t="s">
        <v>29</v>
      </c>
      <c r="D475" s="52">
        <v>2</v>
      </c>
    </row>
    <row r="476" spans="1:4" x14ac:dyDescent="0.2">
      <c r="A476" s="37" t="s">
        <v>38</v>
      </c>
      <c r="B476" s="37" t="s">
        <v>32</v>
      </c>
      <c r="C476" s="37" t="s">
        <v>30</v>
      </c>
      <c r="D476" s="52">
        <v>3</v>
      </c>
    </row>
    <row r="477" spans="1:4" x14ac:dyDescent="0.2">
      <c r="A477" s="37" t="s">
        <v>38</v>
      </c>
      <c r="B477" s="37" t="s">
        <v>32</v>
      </c>
      <c r="C477" s="37" t="s">
        <v>26</v>
      </c>
      <c r="D477" s="52">
        <v>7</v>
      </c>
    </row>
    <row r="478" spans="1:4" x14ac:dyDescent="0.2">
      <c r="A478" s="37" t="s">
        <v>38</v>
      </c>
      <c r="B478" s="37" t="s">
        <v>32</v>
      </c>
      <c r="C478" s="37" t="s">
        <v>31</v>
      </c>
      <c r="D478" s="52">
        <v>413</v>
      </c>
    </row>
    <row r="479" spans="1:4" x14ac:dyDescent="0.2">
      <c r="A479" s="37" t="s">
        <v>38</v>
      </c>
      <c r="B479" s="37" t="s">
        <v>32</v>
      </c>
      <c r="C479" s="37" t="s">
        <v>30</v>
      </c>
      <c r="D479" s="52">
        <v>42</v>
      </c>
    </row>
    <row r="480" spans="1:4" x14ac:dyDescent="0.2">
      <c r="A480" s="37" t="s">
        <v>38</v>
      </c>
      <c r="B480" s="37" t="s">
        <v>32</v>
      </c>
      <c r="C480" s="37" t="s">
        <v>28</v>
      </c>
      <c r="D480" s="52">
        <v>25</v>
      </c>
    </row>
    <row r="481" spans="1:4" x14ac:dyDescent="0.2">
      <c r="A481" s="37" t="s">
        <v>38</v>
      </c>
      <c r="B481" s="37" t="s">
        <v>32</v>
      </c>
      <c r="C481" s="37" t="s">
        <v>26</v>
      </c>
      <c r="D481" s="52">
        <v>66</v>
      </c>
    </row>
    <row r="482" spans="1:4" x14ac:dyDescent="0.2">
      <c r="A482" s="37" t="s">
        <v>38</v>
      </c>
      <c r="B482" s="37" t="s">
        <v>32</v>
      </c>
      <c r="C482" s="37" t="s">
        <v>26</v>
      </c>
      <c r="D482" s="52">
        <v>2</v>
      </c>
    </row>
    <row r="483" spans="1:4" x14ac:dyDescent="0.2">
      <c r="A483" s="37" t="s">
        <v>38</v>
      </c>
      <c r="B483" s="37" t="s">
        <v>32</v>
      </c>
      <c r="C483" s="37" t="s">
        <v>26</v>
      </c>
      <c r="D483" s="52">
        <v>113</v>
      </c>
    </row>
    <row r="484" spans="1:4" x14ac:dyDescent="0.2">
      <c r="A484" s="37" t="s">
        <v>38</v>
      </c>
      <c r="B484" s="37" t="s">
        <v>32</v>
      </c>
      <c r="C484" s="37" t="s">
        <v>85</v>
      </c>
      <c r="D484" s="52">
        <v>10</v>
      </c>
    </row>
    <row r="485" spans="1:4" x14ac:dyDescent="0.2">
      <c r="A485" s="37" t="s">
        <v>38</v>
      </c>
      <c r="B485" s="37" t="s">
        <v>32</v>
      </c>
      <c r="C485" s="37" t="s">
        <v>27</v>
      </c>
      <c r="D485" s="52">
        <v>278</v>
      </c>
    </row>
    <row r="486" spans="1:4" x14ac:dyDescent="0.2">
      <c r="A486" s="37" t="s">
        <v>38</v>
      </c>
      <c r="B486" s="37" t="s">
        <v>32</v>
      </c>
      <c r="C486" s="37" t="s">
        <v>28</v>
      </c>
      <c r="D486" s="52">
        <v>101</v>
      </c>
    </row>
    <row r="487" spans="1:4" x14ac:dyDescent="0.2">
      <c r="A487" s="37" t="s">
        <v>38</v>
      </c>
      <c r="B487" s="37" t="s">
        <v>32</v>
      </c>
      <c r="C487" s="37" t="s">
        <v>26</v>
      </c>
      <c r="D487" s="52">
        <v>140</v>
      </c>
    </row>
    <row r="488" spans="1:4" x14ac:dyDescent="0.2">
      <c r="A488" s="37" t="s">
        <v>38</v>
      </c>
      <c r="B488" s="37" t="s">
        <v>32</v>
      </c>
      <c r="C488" s="37" t="s">
        <v>29</v>
      </c>
      <c r="D488" s="52">
        <v>12</v>
      </c>
    </row>
    <row r="489" spans="1:4" x14ac:dyDescent="0.2">
      <c r="A489" s="37" t="s">
        <v>38</v>
      </c>
      <c r="B489" s="37" t="s">
        <v>32</v>
      </c>
      <c r="C489" s="37" t="s">
        <v>30</v>
      </c>
      <c r="D489" s="52">
        <v>10</v>
      </c>
    </row>
    <row r="490" spans="1:4" x14ac:dyDescent="0.2">
      <c r="A490" s="37" t="s">
        <v>38</v>
      </c>
      <c r="B490" s="37" t="s">
        <v>32</v>
      </c>
      <c r="C490" s="37" t="s">
        <v>26</v>
      </c>
      <c r="D490" s="52">
        <v>10</v>
      </c>
    </row>
    <row r="491" spans="1:4" x14ac:dyDescent="0.2">
      <c r="A491" s="37" t="s">
        <v>38</v>
      </c>
      <c r="B491" s="37" t="s">
        <v>32</v>
      </c>
      <c r="C491" s="37" t="s">
        <v>31</v>
      </c>
      <c r="D491" s="52">
        <v>1021</v>
      </c>
    </row>
    <row r="492" spans="1:4" x14ac:dyDescent="0.2">
      <c r="A492" s="37" t="s">
        <v>38</v>
      </c>
      <c r="B492" s="37" t="s">
        <v>32</v>
      </c>
      <c r="C492" s="37" t="s">
        <v>30</v>
      </c>
      <c r="D492" s="52">
        <v>75</v>
      </c>
    </row>
    <row r="493" spans="1:4" x14ac:dyDescent="0.2">
      <c r="A493" s="37" t="s">
        <v>38</v>
      </c>
      <c r="B493" s="37" t="s">
        <v>32</v>
      </c>
      <c r="C493" s="37" t="s">
        <v>28</v>
      </c>
      <c r="D493" s="52">
        <v>48</v>
      </c>
    </row>
    <row r="494" spans="1:4" x14ac:dyDescent="0.2">
      <c r="A494" s="37" t="s">
        <v>38</v>
      </c>
      <c r="B494" s="37" t="s">
        <v>32</v>
      </c>
      <c r="C494" s="37" t="s">
        <v>26</v>
      </c>
      <c r="D494" s="52">
        <v>172</v>
      </c>
    </row>
    <row r="495" spans="1:4" x14ac:dyDescent="0.2">
      <c r="A495" s="37" t="s">
        <v>38</v>
      </c>
      <c r="B495" s="37" t="s">
        <v>25</v>
      </c>
      <c r="C495" s="37" t="s">
        <v>26</v>
      </c>
      <c r="D495" s="52">
        <v>3</v>
      </c>
    </row>
    <row r="496" spans="1:4" x14ac:dyDescent="0.2">
      <c r="A496" s="37" t="s">
        <v>38</v>
      </c>
      <c r="B496" s="37" t="s">
        <v>25</v>
      </c>
      <c r="C496" s="37" t="s">
        <v>26</v>
      </c>
      <c r="D496" s="52">
        <v>25</v>
      </c>
    </row>
    <row r="497" spans="1:4" x14ac:dyDescent="0.2">
      <c r="A497" s="37" t="s">
        <v>38</v>
      </c>
      <c r="B497" s="37" t="s">
        <v>25</v>
      </c>
      <c r="C497" s="37" t="s">
        <v>85</v>
      </c>
      <c r="D497" s="52">
        <v>62</v>
      </c>
    </row>
    <row r="498" spans="1:4" x14ac:dyDescent="0.2">
      <c r="A498" s="37" t="s">
        <v>38</v>
      </c>
      <c r="B498" s="37" t="s">
        <v>25</v>
      </c>
      <c r="C498" s="37" t="s">
        <v>27</v>
      </c>
      <c r="D498" s="52">
        <v>38</v>
      </c>
    </row>
    <row r="499" spans="1:4" x14ac:dyDescent="0.2">
      <c r="A499" s="37" t="s">
        <v>38</v>
      </c>
      <c r="B499" s="37" t="s">
        <v>25</v>
      </c>
      <c r="C499" s="37" t="s">
        <v>28</v>
      </c>
      <c r="D499" s="52">
        <v>11</v>
      </c>
    </row>
    <row r="500" spans="1:4" x14ac:dyDescent="0.2">
      <c r="A500" s="37" t="s">
        <v>38</v>
      </c>
      <c r="B500" s="37" t="s">
        <v>25</v>
      </c>
      <c r="C500" s="37" t="s">
        <v>26</v>
      </c>
      <c r="D500" s="52">
        <v>24</v>
      </c>
    </row>
    <row r="501" spans="1:4" x14ac:dyDescent="0.2">
      <c r="A501" s="37" t="s">
        <v>38</v>
      </c>
      <c r="B501" s="37" t="s">
        <v>25</v>
      </c>
      <c r="C501" s="37" t="s">
        <v>29</v>
      </c>
      <c r="D501" s="52">
        <v>38</v>
      </c>
    </row>
    <row r="502" spans="1:4" x14ac:dyDescent="0.2">
      <c r="A502" s="37" t="s">
        <v>38</v>
      </c>
      <c r="B502" s="37" t="s">
        <v>25</v>
      </c>
      <c r="C502" s="37" t="s">
        <v>30</v>
      </c>
      <c r="D502" s="52">
        <v>3</v>
      </c>
    </row>
    <row r="503" spans="1:4" x14ac:dyDescent="0.2">
      <c r="A503" s="37" t="s">
        <v>38</v>
      </c>
      <c r="B503" s="37" t="s">
        <v>25</v>
      </c>
      <c r="C503" s="37" t="s">
        <v>26</v>
      </c>
      <c r="D503" s="52">
        <v>3</v>
      </c>
    </row>
    <row r="504" spans="1:4" x14ac:dyDescent="0.2">
      <c r="A504" s="37" t="s">
        <v>38</v>
      </c>
      <c r="B504" s="37" t="s">
        <v>25</v>
      </c>
      <c r="C504" s="37" t="s">
        <v>31</v>
      </c>
      <c r="D504" s="52">
        <v>163</v>
      </c>
    </row>
    <row r="505" spans="1:4" x14ac:dyDescent="0.2">
      <c r="A505" s="37" t="s">
        <v>38</v>
      </c>
      <c r="B505" s="37" t="s">
        <v>25</v>
      </c>
      <c r="C505" s="37" t="s">
        <v>30</v>
      </c>
      <c r="D505" s="52">
        <v>9</v>
      </c>
    </row>
    <row r="506" spans="1:4" x14ac:dyDescent="0.2">
      <c r="A506" s="37" t="s">
        <v>38</v>
      </c>
      <c r="B506" s="37" t="s">
        <v>25</v>
      </c>
      <c r="C506" s="37" t="s">
        <v>26</v>
      </c>
      <c r="D506" s="52">
        <v>22</v>
      </c>
    </row>
    <row r="507" spans="1:4" x14ac:dyDescent="0.2">
      <c r="A507" s="37" t="s">
        <v>38</v>
      </c>
      <c r="B507" s="37" t="s">
        <v>32</v>
      </c>
      <c r="C507" s="37" t="s">
        <v>26</v>
      </c>
      <c r="D507" s="52">
        <v>1</v>
      </c>
    </row>
    <row r="508" spans="1:4" x14ac:dyDescent="0.2">
      <c r="A508" s="37" t="s">
        <v>38</v>
      </c>
      <c r="B508" s="37" t="s">
        <v>32</v>
      </c>
      <c r="C508" s="37" t="s">
        <v>26</v>
      </c>
      <c r="D508" s="52">
        <v>8</v>
      </c>
    </row>
    <row r="509" spans="1:4" x14ac:dyDescent="0.2">
      <c r="A509" s="37" t="s">
        <v>38</v>
      </c>
      <c r="B509" s="37" t="s">
        <v>32</v>
      </c>
      <c r="C509" s="37" t="s">
        <v>27</v>
      </c>
      <c r="D509" s="52">
        <v>14</v>
      </c>
    </row>
    <row r="510" spans="1:4" x14ac:dyDescent="0.2">
      <c r="A510" s="37" t="s">
        <v>38</v>
      </c>
      <c r="B510" s="37" t="s">
        <v>32</v>
      </c>
      <c r="C510" s="37" t="s">
        <v>28</v>
      </c>
      <c r="D510" s="52">
        <v>2</v>
      </c>
    </row>
    <row r="511" spans="1:4" x14ac:dyDescent="0.2">
      <c r="A511" s="37" t="s">
        <v>38</v>
      </c>
      <c r="B511" s="37" t="s">
        <v>32</v>
      </c>
      <c r="C511" s="37" t="s">
        <v>26</v>
      </c>
      <c r="D511" s="52">
        <v>9</v>
      </c>
    </row>
    <row r="512" spans="1:4" x14ac:dyDescent="0.2">
      <c r="A512" s="37" t="s">
        <v>38</v>
      </c>
      <c r="B512" s="37" t="s">
        <v>32</v>
      </c>
      <c r="C512" s="37" t="s">
        <v>31</v>
      </c>
      <c r="D512" s="52">
        <v>30</v>
      </c>
    </row>
    <row r="513" spans="1:4" x14ac:dyDescent="0.2">
      <c r="A513" s="37" t="s">
        <v>38</v>
      </c>
      <c r="B513" s="37" t="s">
        <v>32</v>
      </c>
      <c r="C513" s="37" t="s">
        <v>30</v>
      </c>
      <c r="D513" s="52">
        <v>6</v>
      </c>
    </row>
    <row r="514" spans="1:4" x14ac:dyDescent="0.2">
      <c r="A514" s="37" t="s">
        <v>38</v>
      </c>
      <c r="B514" s="37" t="s">
        <v>32</v>
      </c>
      <c r="C514" s="37" t="s">
        <v>28</v>
      </c>
      <c r="D514" s="52">
        <v>6</v>
      </c>
    </row>
    <row r="515" spans="1:4" x14ac:dyDescent="0.2">
      <c r="A515" s="37" t="s">
        <v>38</v>
      </c>
      <c r="B515" s="37" t="s">
        <v>32</v>
      </c>
      <c r="C515" s="37" t="s">
        <v>26</v>
      </c>
      <c r="D515" s="52">
        <v>9</v>
      </c>
    </row>
    <row r="516" spans="1:4" x14ac:dyDescent="0.2">
      <c r="A516" s="37" t="s">
        <v>39</v>
      </c>
      <c r="B516" s="37" t="s">
        <v>25</v>
      </c>
      <c r="C516" s="37" t="s">
        <v>26</v>
      </c>
      <c r="D516" s="52">
        <v>2</v>
      </c>
    </row>
    <row r="517" spans="1:4" x14ac:dyDescent="0.2">
      <c r="A517" s="37" t="s">
        <v>39</v>
      </c>
      <c r="B517" s="37" t="s">
        <v>25</v>
      </c>
      <c r="C517" s="37" t="s">
        <v>26</v>
      </c>
      <c r="D517" s="52">
        <v>74</v>
      </c>
    </row>
    <row r="518" spans="1:4" x14ac:dyDescent="0.2">
      <c r="A518" s="37" t="s">
        <v>39</v>
      </c>
      <c r="B518" s="37" t="s">
        <v>25</v>
      </c>
      <c r="C518" s="37" t="s">
        <v>85</v>
      </c>
      <c r="D518" s="52">
        <v>265</v>
      </c>
    </row>
    <row r="519" spans="1:4" x14ac:dyDescent="0.2">
      <c r="A519" s="37" t="s">
        <v>39</v>
      </c>
      <c r="B519" s="37" t="s">
        <v>25</v>
      </c>
      <c r="C519" s="37" t="s">
        <v>27</v>
      </c>
      <c r="D519" s="52">
        <v>110</v>
      </c>
    </row>
    <row r="520" spans="1:4" x14ac:dyDescent="0.2">
      <c r="A520" s="37" t="s">
        <v>39</v>
      </c>
      <c r="B520" s="37" t="s">
        <v>25</v>
      </c>
      <c r="C520" s="37" t="s">
        <v>28</v>
      </c>
      <c r="D520" s="52">
        <v>15</v>
      </c>
    </row>
    <row r="521" spans="1:4" x14ac:dyDescent="0.2">
      <c r="A521" s="37" t="s">
        <v>39</v>
      </c>
      <c r="B521" s="37" t="s">
        <v>25</v>
      </c>
      <c r="C521" s="37" t="s">
        <v>26</v>
      </c>
      <c r="D521" s="52">
        <v>50</v>
      </c>
    </row>
    <row r="522" spans="1:4" x14ac:dyDescent="0.2">
      <c r="A522" s="37" t="s">
        <v>39</v>
      </c>
      <c r="B522" s="37" t="s">
        <v>25</v>
      </c>
      <c r="C522" s="37" t="s">
        <v>29</v>
      </c>
      <c r="D522" s="52">
        <v>162</v>
      </c>
    </row>
    <row r="523" spans="1:4" x14ac:dyDescent="0.2">
      <c r="A523" s="37" t="s">
        <v>39</v>
      </c>
      <c r="B523" s="37" t="s">
        <v>25</v>
      </c>
      <c r="C523" s="37" t="s">
        <v>30</v>
      </c>
      <c r="D523" s="52">
        <v>19</v>
      </c>
    </row>
    <row r="524" spans="1:4" x14ac:dyDescent="0.2">
      <c r="A524" s="37" t="s">
        <v>39</v>
      </c>
      <c r="B524" s="37" t="s">
        <v>25</v>
      </c>
      <c r="C524" s="37" t="s">
        <v>26</v>
      </c>
      <c r="D524" s="52">
        <v>3</v>
      </c>
    </row>
    <row r="525" spans="1:4" x14ac:dyDescent="0.2">
      <c r="A525" s="37" t="s">
        <v>39</v>
      </c>
      <c r="B525" s="37" t="s">
        <v>25</v>
      </c>
      <c r="C525" s="37" t="s">
        <v>31</v>
      </c>
      <c r="D525" s="52">
        <v>392</v>
      </c>
    </row>
    <row r="526" spans="1:4" x14ac:dyDescent="0.2">
      <c r="A526" s="37" t="s">
        <v>39</v>
      </c>
      <c r="B526" s="37" t="s">
        <v>25</v>
      </c>
      <c r="C526" s="37" t="s">
        <v>30</v>
      </c>
      <c r="D526" s="52">
        <v>25</v>
      </c>
    </row>
    <row r="527" spans="1:4" x14ac:dyDescent="0.2">
      <c r="A527" s="37" t="s">
        <v>39</v>
      </c>
      <c r="B527" s="37" t="s">
        <v>25</v>
      </c>
      <c r="C527" s="37" t="s">
        <v>26</v>
      </c>
      <c r="D527" s="52">
        <v>40</v>
      </c>
    </row>
    <row r="528" spans="1:4" x14ac:dyDescent="0.2">
      <c r="A528" s="37" t="s">
        <v>39</v>
      </c>
      <c r="B528" s="37" t="s">
        <v>25</v>
      </c>
      <c r="C528" s="37" t="s">
        <v>26</v>
      </c>
      <c r="D528" s="52">
        <v>2</v>
      </c>
    </row>
    <row r="529" spans="1:4" x14ac:dyDescent="0.2">
      <c r="A529" s="37" t="s">
        <v>39</v>
      </c>
      <c r="B529" s="37" t="s">
        <v>25</v>
      </c>
      <c r="C529" s="37" t="s">
        <v>26</v>
      </c>
      <c r="D529" s="52">
        <v>68</v>
      </c>
    </row>
    <row r="530" spans="1:4" x14ac:dyDescent="0.2">
      <c r="A530" s="37" t="s">
        <v>39</v>
      </c>
      <c r="B530" s="37" t="s">
        <v>25</v>
      </c>
      <c r="C530" s="37" t="s">
        <v>85</v>
      </c>
      <c r="D530" s="52">
        <v>49</v>
      </c>
    </row>
    <row r="531" spans="1:4" x14ac:dyDescent="0.2">
      <c r="A531" s="37" t="s">
        <v>39</v>
      </c>
      <c r="B531" s="37" t="s">
        <v>25</v>
      </c>
      <c r="C531" s="37" t="s">
        <v>27</v>
      </c>
      <c r="D531" s="52">
        <v>230</v>
      </c>
    </row>
    <row r="532" spans="1:4" x14ac:dyDescent="0.2">
      <c r="A532" s="37" t="s">
        <v>39</v>
      </c>
      <c r="B532" s="37" t="s">
        <v>25</v>
      </c>
      <c r="C532" s="37" t="s">
        <v>28</v>
      </c>
      <c r="D532" s="52">
        <v>41</v>
      </c>
    </row>
    <row r="533" spans="1:4" x14ac:dyDescent="0.2">
      <c r="A533" s="37" t="s">
        <v>39</v>
      </c>
      <c r="B533" s="37" t="s">
        <v>25</v>
      </c>
      <c r="C533" s="37" t="s">
        <v>26</v>
      </c>
      <c r="D533" s="52">
        <v>107</v>
      </c>
    </row>
    <row r="534" spans="1:4" x14ac:dyDescent="0.2">
      <c r="A534" s="37" t="s">
        <v>39</v>
      </c>
      <c r="B534" s="37" t="s">
        <v>25</v>
      </c>
      <c r="C534" s="37" t="s">
        <v>29</v>
      </c>
      <c r="D534" s="52">
        <v>108</v>
      </c>
    </row>
    <row r="535" spans="1:4" x14ac:dyDescent="0.2">
      <c r="A535" s="37" t="s">
        <v>39</v>
      </c>
      <c r="B535" s="37" t="s">
        <v>25</v>
      </c>
      <c r="C535" s="37" t="s">
        <v>30</v>
      </c>
      <c r="D535" s="52">
        <v>8</v>
      </c>
    </row>
    <row r="536" spans="1:4" x14ac:dyDescent="0.2">
      <c r="A536" s="37" t="s">
        <v>39</v>
      </c>
      <c r="B536" s="37" t="s">
        <v>25</v>
      </c>
      <c r="C536" s="37" t="s">
        <v>26</v>
      </c>
      <c r="D536" s="52">
        <v>8</v>
      </c>
    </row>
    <row r="537" spans="1:4" x14ac:dyDescent="0.2">
      <c r="A537" s="37" t="s">
        <v>39</v>
      </c>
      <c r="B537" s="37" t="s">
        <v>25</v>
      </c>
      <c r="C537" s="37" t="s">
        <v>31</v>
      </c>
      <c r="D537" s="52">
        <v>901</v>
      </c>
    </row>
    <row r="538" spans="1:4" x14ac:dyDescent="0.2">
      <c r="A538" s="37" t="s">
        <v>39</v>
      </c>
      <c r="B538" s="37" t="s">
        <v>25</v>
      </c>
      <c r="C538" s="37" t="s">
        <v>30</v>
      </c>
      <c r="D538" s="52">
        <v>21</v>
      </c>
    </row>
    <row r="539" spans="1:4" x14ac:dyDescent="0.2">
      <c r="A539" s="37" t="s">
        <v>39</v>
      </c>
      <c r="B539" s="37" t="s">
        <v>25</v>
      </c>
      <c r="C539" s="37" t="s">
        <v>26</v>
      </c>
      <c r="D539" s="52">
        <v>94</v>
      </c>
    </row>
    <row r="540" spans="1:4" x14ac:dyDescent="0.2">
      <c r="A540" s="37" t="s">
        <v>39</v>
      </c>
      <c r="B540" s="37" t="s">
        <v>32</v>
      </c>
      <c r="C540" s="37" t="s">
        <v>26</v>
      </c>
      <c r="D540" s="52">
        <v>3</v>
      </c>
    </row>
    <row r="541" spans="1:4" x14ac:dyDescent="0.2">
      <c r="A541" s="37" t="s">
        <v>39</v>
      </c>
      <c r="B541" s="37" t="s">
        <v>32</v>
      </c>
      <c r="C541" s="37" t="s">
        <v>26</v>
      </c>
      <c r="D541" s="52">
        <v>79</v>
      </c>
    </row>
    <row r="542" spans="1:4" x14ac:dyDescent="0.2">
      <c r="A542" s="37" t="s">
        <v>39</v>
      </c>
      <c r="B542" s="37" t="s">
        <v>32</v>
      </c>
      <c r="C542" s="37" t="s">
        <v>85</v>
      </c>
      <c r="D542" s="52">
        <v>3</v>
      </c>
    </row>
    <row r="543" spans="1:4" x14ac:dyDescent="0.2">
      <c r="A543" s="37" t="s">
        <v>39</v>
      </c>
      <c r="B543" s="37" t="s">
        <v>32</v>
      </c>
      <c r="C543" s="37" t="s">
        <v>27</v>
      </c>
      <c r="D543" s="52">
        <v>108</v>
      </c>
    </row>
    <row r="544" spans="1:4" x14ac:dyDescent="0.2">
      <c r="A544" s="37" t="s">
        <v>39</v>
      </c>
      <c r="B544" s="37" t="s">
        <v>32</v>
      </c>
      <c r="C544" s="37" t="s">
        <v>28</v>
      </c>
      <c r="D544" s="52">
        <v>52</v>
      </c>
    </row>
    <row r="545" spans="1:4" x14ac:dyDescent="0.2">
      <c r="A545" s="37" t="s">
        <v>39</v>
      </c>
      <c r="B545" s="37" t="s">
        <v>32</v>
      </c>
      <c r="C545" s="37" t="s">
        <v>26</v>
      </c>
      <c r="D545" s="52">
        <v>68</v>
      </c>
    </row>
    <row r="546" spans="1:4" x14ac:dyDescent="0.2">
      <c r="A546" s="37" t="s">
        <v>39</v>
      </c>
      <c r="B546" s="37" t="s">
        <v>32</v>
      </c>
      <c r="C546" s="37" t="s">
        <v>29</v>
      </c>
      <c r="D546" s="52">
        <v>4</v>
      </c>
    </row>
    <row r="547" spans="1:4" x14ac:dyDescent="0.2">
      <c r="A547" s="37" t="s">
        <v>39</v>
      </c>
      <c r="B547" s="37" t="s">
        <v>32</v>
      </c>
      <c r="C547" s="37" t="s">
        <v>30</v>
      </c>
      <c r="D547" s="52">
        <v>8</v>
      </c>
    </row>
    <row r="548" spans="1:4" x14ac:dyDescent="0.2">
      <c r="A548" s="37" t="s">
        <v>39</v>
      </c>
      <c r="B548" s="37" t="s">
        <v>32</v>
      </c>
      <c r="C548" s="37" t="s">
        <v>26</v>
      </c>
      <c r="D548" s="52">
        <v>11</v>
      </c>
    </row>
    <row r="549" spans="1:4" x14ac:dyDescent="0.2">
      <c r="A549" s="37" t="s">
        <v>39</v>
      </c>
      <c r="B549" s="37" t="s">
        <v>32</v>
      </c>
      <c r="C549" s="37" t="s">
        <v>31</v>
      </c>
      <c r="D549" s="52">
        <v>453</v>
      </c>
    </row>
    <row r="550" spans="1:4" x14ac:dyDescent="0.2">
      <c r="A550" s="37" t="s">
        <v>39</v>
      </c>
      <c r="B550" s="37" t="s">
        <v>32</v>
      </c>
      <c r="C550" s="37" t="s">
        <v>30</v>
      </c>
      <c r="D550" s="52">
        <v>54</v>
      </c>
    </row>
    <row r="551" spans="1:4" x14ac:dyDescent="0.2">
      <c r="A551" s="37" t="s">
        <v>39</v>
      </c>
      <c r="B551" s="37" t="s">
        <v>32</v>
      </c>
      <c r="C551" s="37" t="s">
        <v>28</v>
      </c>
      <c r="D551" s="52">
        <v>25</v>
      </c>
    </row>
    <row r="552" spans="1:4" x14ac:dyDescent="0.2">
      <c r="A552" s="37" t="s">
        <v>39</v>
      </c>
      <c r="B552" s="37" t="s">
        <v>32</v>
      </c>
      <c r="C552" s="37" t="s">
        <v>26</v>
      </c>
      <c r="D552" s="52">
        <v>73</v>
      </c>
    </row>
    <row r="553" spans="1:4" x14ac:dyDescent="0.2">
      <c r="A553" s="37" t="s">
        <v>39</v>
      </c>
      <c r="B553" s="37" t="s">
        <v>32</v>
      </c>
      <c r="C553" s="37" t="s">
        <v>26</v>
      </c>
      <c r="D553" s="52">
        <v>6</v>
      </c>
    </row>
    <row r="554" spans="1:4" x14ac:dyDescent="0.2">
      <c r="A554" s="37" t="s">
        <v>39</v>
      </c>
      <c r="B554" s="37" t="s">
        <v>32</v>
      </c>
      <c r="C554" s="37" t="s">
        <v>26</v>
      </c>
      <c r="D554" s="52">
        <v>89</v>
      </c>
    </row>
    <row r="555" spans="1:4" x14ac:dyDescent="0.2">
      <c r="A555" s="37" t="s">
        <v>39</v>
      </c>
      <c r="B555" s="37" t="s">
        <v>32</v>
      </c>
      <c r="C555" s="37" t="s">
        <v>85</v>
      </c>
      <c r="D555" s="52">
        <v>16</v>
      </c>
    </row>
    <row r="556" spans="1:4" x14ac:dyDescent="0.2">
      <c r="A556" s="37" t="s">
        <v>39</v>
      </c>
      <c r="B556" s="37" t="s">
        <v>32</v>
      </c>
      <c r="C556" s="37" t="s">
        <v>27</v>
      </c>
      <c r="D556" s="52">
        <v>297</v>
      </c>
    </row>
    <row r="557" spans="1:4" x14ac:dyDescent="0.2">
      <c r="A557" s="37" t="s">
        <v>39</v>
      </c>
      <c r="B557" s="37" t="s">
        <v>32</v>
      </c>
      <c r="C557" s="37" t="s">
        <v>28</v>
      </c>
      <c r="D557" s="52">
        <v>119</v>
      </c>
    </row>
    <row r="558" spans="1:4" x14ac:dyDescent="0.2">
      <c r="A558" s="37" t="s">
        <v>39</v>
      </c>
      <c r="B558" s="37" t="s">
        <v>32</v>
      </c>
      <c r="C558" s="37" t="s">
        <v>26</v>
      </c>
      <c r="D558" s="52">
        <v>180</v>
      </c>
    </row>
    <row r="559" spans="1:4" x14ac:dyDescent="0.2">
      <c r="A559" s="37" t="s">
        <v>39</v>
      </c>
      <c r="B559" s="37" t="s">
        <v>32</v>
      </c>
      <c r="C559" s="37" t="s">
        <v>29</v>
      </c>
      <c r="D559" s="52">
        <v>14</v>
      </c>
    </row>
    <row r="560" spans="1:4" x14ac:dyDescent="0.2">
      <c r="A560" s="37" t="s">
        <v>39</v>
      </c>
      <c r="B560" s="37" t="s">
        <v>32</v>
      </c>
      <c r="C560" s="37" t="s">
        <v>30</v>
      </c>
      <c r="D560" s="52">
        <v>7</v>
      </c>
    </row>
    <row r="561" spans="1:4" x14ac:dyDescent="0.2">
      <c r="A561" s="37" t="s">
        <v>39</v>
      </c>
      <c r="B561" s="37" t="s">
        <v>32</v>
      </c>
      <c r="C561" s="37" t="s">
        <v>26</v>
      </c>
      <c r="D561" s="52">
        <v>9</v>
      </c>
    </row>
    <row r="562" spans="1:4" x14ac:dyDescent="0.2">
      <c r="A562" s="37" t="s">
        <v>39</v>
      </c>
      <c r="B562" s="37" t="s">
        <v>32</v>
      </c>
      <c r="C562" s="37" t="s">
        <v>31</v>
      </c>
      <c r="D562" s="52">
        <v>1083</v>
      </c>
    </row>
    <row r="563" spans="1:4" x14ac:dyDescent="0.2">
      <c r="A563" s="37" t="s">
        <v>39</v>
      </c>
      <c r="B563" s="37" t="s">
        <v>32</v>
      </c>
      <c r="C563" s="37" t="s">
        <v>30</v>
      </c>
      <c r="D563" s="52">
        <v>88</v>
      </c>
    </row>
    <row r="564" spans="1:4" x14ac:dyDescent="0.2">
      <c r="A564" s="37" t="s">
        <v>39</v>
      </c>
      <c r="B564" s="37" t="s">
        <v>32</v>
      </c>
      <c r="C564" s="37" t="s">
        <v>28</v>
      </c>
      <c r="D564" s="52">
        <v>40</v>
      </c>
    </row>
    <row r="565" spans="1:4" x14ac:dyDescent="0.2">
      <c r="A565" s="37" t="s">
        <v>39</v>
      </c>
      <c r="B565" s="37" t="s">
        <v>32</v>
      </c>
      <c r="C565" s="37" t="s">
        <v>26</v>
      </c>
      <c r="D565" s="52">
        <v>137</v>
      </c>
    </row>
    <row r="566" spans="1:4" x14ac:dyDescent="0.2">
      <c r="A566" s="37" t="s">
        <v>39</v>
      </c>
      <c r="B566" s="37" t="s">
        <v>25</v>
      </c>
      <c r="C566" s="37" t="s">
        <v>26</v>
      </c>
      <c r="D566" s="52">
        <v>1</v>
      </c>
    </row>
    <row r="567" spans="1:4" x14ac:dyDescent="0.2">
      <c r="A567" s="37" t="s">
        <v>39</v>
      </c>
      <c r="B567" s="37" t="s">
        <v>25</v>
      </c>
      <c r="C567" s="37" t="s">
        <v>26</v>
      </c>
      <c r="D567" s="52">
        <v>23</v>
      </c>
    </row>
    <row r="568" spans="1:4" x14ac:dyDescent="0.2">
      <c r="A568" s="37" t="s">
        <v>39</v>
      </c>
      <c r="B568" s="37" t="s">
        <v>25</v>
      </c>
      <c r="C568" s="37" t="s">
        <v>85</v>
      </c>
      <c r="D568" s="52">
        <v>68</v>
      </c>
    </row>
    <row r="569" spans="1:4" x14ac:dyDescent="0.2">
      <c r="A569" s="37" t="s">
        <v>39</v>
      </c>
      <c r="B569" s="37" t="s">
        <v>25</v>
      </c>
      <c r="C569" s="37" t="s">
        <v>27</v>
      </c>
      <c r="D569" s="52">
        <v>61</v>
      </c>
    </row>
    <row r="570" spans="1:4" x14ac:dyDescent="0.2">
      <c r="A570" s="37" t="s">
        <v>39</v>
      </c>
      <c r="B570" s="37" t="s">
        <v>25</v>
      </c>
      <c r="C570" s="37" t="s">
        <v>28</v>
      </c>
      <c r="D570" s="52">
        <v>9</v>
      </c>
    </row>
    <row r="571" spans="1:4" x14ac:dyDescent="0.2">
      <c r="A571" s="37" t="s">
        <v>39</v>
      </c>
      <c r="B571" s="37" t="s">
        <v>25</v>
      </c>
      <c r="C571" s="37" t="s">
        <v>26</v>
      </c>
      <c r="D571" s="52">
        <v>38</v>
      </c>
    </row>
    <row r="572" spans="1:4" x14ac:dyDescent="0.2">
      <c r="A572" s="37" t="s">
        <v>39</v>
      </c>
      <c r="B572" s="37" t="s">
        <v>25</v>
      </c>
      <c r="C572" s="37" t="s">
        <v>29</v>
      </c>
      <c r="D572" s="52">
        <v>43</v>
      </c>
    </row>
    <row r="573" spans="1:4" x14ac:dyDescent="0.2">
      <c r="A573" s="37" t="s">
        <v>39</v>
      </c>
      <c r="B573" s="37" t="s">
        <v>25</v>
      </c>
      <c r="C573" s="37" t="s">
        <v>30</v>
      </c>
      <c r="D573" s="52">
        <v>1</v>
      </c>
    </row>
    <row r="574" spans="1:4" x14ac:dyDescent="0.2">
      <c r="A574" s="37" t="s">
        <v>39</v>
      </c>
      <c r="B574" s="37" t="s">
        <v>25</v>
      </c>
      <c r="C574" s="37" t="s">
        <v>26</v>
      </c>
      <c r="D574" s="52">
        <v>3</v>
      </c>
    </row>
    <row r="575" spans="1:4" x14ac:dyDescent="0.2">
      <c r="A575" s="37" t="s">
        <v>39</v>
      </c>
      <c r="B575" s="37" t="s">
        <v>25</v>
      </c>
      <c r="C575" s="37" t="s">
        <v>31</v>
      </c>
      <c r="D575" s="52">
        <v>190</v>
      </c>
    </row>
    <row r="576" spans="1:4" x14ac:dyDescent="0.2">
      <c r="A576" s="37" t="s">
        <v>39</v>
      </c>
      <c r="B576" s="37" t="s">
        <v>25</v>
      </c>
      <c r="C576" s="37" t="s">
        <v>30</v>
      </c>
      <c r="D576" s="52">
        <v>12</v>
      </c>
    </row>
    <row r="577" spans="1:4" x14ac:dyDescent="0.2">
      <c r="A577" s="37" t="s">
        <v>39</v>
      </c>
      <c r="B577" s="37" t="s">
        <v>25</v>
      </c>
      <c r="C577" s="37" t="s">
        <v>28</v>
      </c>
      <c r="D577" s="52">
        <v>1</v>
      </c>
    </row>
    <row r="578" spans="1:4" x14ac:dyDescent="0.2">
      <c r="A578" s="37" t="s">
        <v>39</v>
      </c>
      <c r="B578" s="37" t="s">
        <v>25</v>
      </c>
      <c r="C578" s="37" t="s">
        <v>26</v>
      </c>
      <c r="D578" s="52">
        <v>30</v>
      </c>
    </row>
    <row r="579" spans="1:4" x14ac:dyDescent="0.2">
      <c r="A579" s="37" t="s">
        <v>39</v>
      </c>
      <c r="B579" s="37" t="s">
        <v>32</v>
      </c>
      <c r="C579" s="37" t="s">
        <v>26</v>
      </c>
      <c r="D579" s="52">
        <v>10</v>
      </c>
    </row>
    <row r="580" spans="1:4" x14ac:dyDescent="0.2">
      <c r="A580" s="37" t="s">
        <v>39</v>
      </c>
      <c r="B580" s="37" t="s">
        <v>32</v>
      </c>
      <c r="C580" s="37" t="s">
        <v>27</v>
      </c>
      <c r="D580" s="52">
        <v>18</v>
      </c>
    </row>
    <row r="581" spans="1:4" x14ac:dyDescent="0.2">
      <c r="A581" s="37" t="s">
        <v>39</v>
      </c>
      <c r="B581" s="37" t="s">
        <v>32</v>
      </c>
      <c r="C581" s="37" t="s">
        <v>28</v>
      </c>
      <c r="D581" s="52">
        <v>4</v>
      </c>
    </row>
    <row r="582" spans="1:4" x14ac:dyDescent="0.2">
      <c r="A582" s="37" t="s">
        <v>39</v>
      </c>
      <c r="B582" s="37" t="s">
        <v>32</v>
      </c>
      <c r="C582" s="37" t="s">
        <v>26</v>
      </c>
      <c r="D582" s="52">
        <v>10</v>
      </c>
    </row>
    <row r="583" spans="1:4" x14ac:dyDescent="0.2">
      <c r="A583" s="37" t="s">
        <v>39</v>
      </c>
      <c r="B583" s="37" t="s">
        <v>32</v>
      </c>
      <c r="C583" s="37" t="s">
        <v>26</v>
      </c>
      <c r="D583" s="52">
        <v>1</v>
      </c>
    </row>
    <row r="584" spans="1:4" x14ac:dyDescent="0.2">
      <c r="A584" s="37" t="s">
        <v>39</v>
      </c>
      <c r="B584" s="37" t="s">
        <v>32</v>
      </c>
      <c r="C584" s="37" t="s">
        <v>31</v>
      </c>
      <c r="D584" s="52">
        <v>51</v>
      </c>
    </row>
    <row r="585" spans="1:4" x14ac:dyDescent="0.2">
      <c r="A585" s="37" t="s">
        <v>39</v>
      </c>
      <c r="B585" s="37" t="s">
        <v>32</v>
      </c>
      <c r="C585" s="37" t="s">
        <v>30</v>
      </c>
      <c r="D585" s="52">
        <v>4</v>
      </c>
    </row>
    <row r="586" spans="1:4" x14ac:dyDescent="0.2">
      <c r="A586" s="37" t="s">
        <v>39</v>
      </c>
      <c r="B586" s="37" t="s">
        <v>32</v>
      </c>
      <c r="C586" s="37" t="s">
        <v>28</v>
      </c>
      <c r="D586" s="52">
        <v>6</v>
      </c>
    </row>
    <row r="587" spans="1:4" x14ac:dyDescent="0.2">
      <c r="A587" s="37" t="s">
        <v>39</v>
      </c>
      <c r="B587" s="37" t="s">
        <v>32</v>
      </c>
      <c r="C587" s="37" t="s">
        <v>26</v>
      </c>
      <c r="D587" s="52">
        <v>8</v>
      </c>
    </row>
    <row r="588" spans="1:4" x14ac:dyDescent="0.2">
      <c r="A588" s="37" t="s">
        <v>40</v>
      </c>
      <c r="B588" s="37" t="s">
        <v>25</v>
      </c>
      <c r="C588" s="37" t="s">
        <v>26</v>
      </c>
      <c r="D588" s="52">
        <v>62</v>
      </c>
    </row>
    <row r="589" spans="1:4" x14ac:dyDescent="0.2">
      <c r="A589" s="37" t="s">
        <v>40</v>
      </c>
      <c r="B589" s="37" t="s">
        <v>25</v>
      </c>
      <c r="C589" s="37" t="s">
        <v>85</v>
      </c>
      <c r="D589" s="52">
        <v>218</v>
      </c>
    </row>
    <row r="590" spans="1:4" x14ac:dyDescent="0.2">
      <c r="A590" s="37" t="s">
        <v>40</v>
      </c>
      <c r="B590" s="37" t="s">
        <v>25</v>
      </c>
      <c r="C590" s="37" t="s">
        <v>27</v>
      </c>
      <c r="D590" s="52">
        <v>111</v>
      </c>
    </row>
    <row r="591" spans="1:4" x14ac:dyDescent="0.2">
      <c r="A591" s="37" t="s">
        <v>40</v>
      </c>
      <c r="B591" s="37" t="s">
        <v>25</v>
      </c>
      <c r="C591" s="37" t="s">
        <v>28</v>
      </c>
      <c r="D591" s="52">
        <v>13</v>
      </c>
    </row>
    <row r="592" spans="1:4" x14ac:dyDescent="0.2">
      <c r="A592" s="37" t="s">
        <v>40</v>
      </c>
      <c r="B592" s="37" t="s">
        <v>25</v>
      </c>
      <c r="C592" s="37" t="s">
        <v>26</v>
      </c>
      <c r="D592" s="52">
        <v>43</v>
      </c>
    </row>
    <row r="593" spans="1:4" x14ac:dyDescent="0.2">
      <c r="A593" s="37" t="s">
        <v>40</v>
      </c>
      <c r="B593" s="37" t="s">
        <v>25</v>
      </c>
      <c r="C593" s="37" t="s">
        <v>29</v>
      </c>
      <c r="D593" s="52">
        <v>140</v>
      </c>
    </row>
    <row r="594" spans="1:4" x14ac:dyDescent="0.2">
      <c r="A594" s="37" t="s">
        <v>40</v>
      </c>
      <c r="B594" s="37" t="s">
        <v>25</v>
      </c>
      <c r="C594" s="37" t="s">
        <v>30</v>
      </c>
      <c r="D594" s="52">
        <v>15</v>
      </c>
    </row>
    <row r="595" spans="1:4" x14ac:dyDescent="0.2">
      <c r="A595" s="37" t="s">
        <v>40</v>
      </c>
      <c r="B595" s="37" t="s">
        <v>25</v>
      </c>
      <c r="C595" s="37" t="s">
        <v>26</v>
      </c>
      <c r="D595" s="52">
        <v>7</v>
      </c>
    </row>
    <row r="596" spans="1:4" x14ac:dyDescent="0.2">
      <c r="A596" s="37" t="s">
        <v>40</v>
      </c>
      <c r="B596" s="37" t="s">
        <v>25</v>
      </c>
      <c r="C596" s="37" t="s">
        <v>31</v>
      </c>
      <c r="D596" s="52">
        <v>324</v>
      </c>
    </row>
    <row r="597" spans="1:4" x14ac:dyDescent="0.2">
      <c r="A597" s="37" t="s">
        <v>40</v>
      </c>
      <c r="B597" s="37" t="s">
        <v>25</v>
      </c>
      <c r="C597" s="37" t="s">
        <v>30</v>
      </c>
      <c r="D597" s="52">
        <v>24</v>
      </c>
    </row>
    <row r="598" spans="1:4" x14ac:dyDescent="0.2">
      <c r="A598" s="37" t="s">
        <v>40</v>
      </c>
      <c r="B598" s="37" t="s">
        <v>25</v>
      </c>
      <c r="C598" s="37" t="s">
        <v>28</v>
      </c>
      <c r="D598" s="52">
        <v>3</v>
      </c>
    </row>
    <row r="599" spans="1:4" x14ac:dyDescent="0.2">
      <c r="A599" s="37" t="s">
        <v>40</v>
      </c>
      <c r="B599" s="37" t="s">
        <v>25</v>
      </c>
      <c r="C599" s="37" t="s">
        <v>26</v>
      </c>
      <c r="D599" s="52">
        <v>40</v>
      </c>
    </row>
    <row r="600" spans="1:4" x14ac:dyDescent="0.2">
      <c r="A600" s="37" t="s">
        <v>40</v>
      </c>
      <c r="B600" s="37" t="s">
        <v>25</v>
      </c>
      <c r="C600" s="37" t="s">
        <v>26</v>
      </c>
      <c r="D600" s="52">
        <v>2</v>
      </c>
    </row>
    <row r="601" spans="1:4" x14ac:dyDescent="0.2">
      <c r="A601" s="37" t="s">
        <v>40</v>
      </c>
      <c r="B601" s="37" t="s">
        <v>25</v>
      </c>
      <c r="C601" s="37" t="s">
        <v>26</v>
      </c>
      <c r="D601" s="52">
        <v>58</v>
      </c>
    </row>
    <row r="602" spans="1:4" x14ac:dyDescent="0.2">
      <c r="A602" s="37" t="s">
        <v>40</v>
      </c>
      <c r="B602" s="37" t="s">
        <v>25</v>
      </c>
      <c r="C602" s="37" t="s">
        <v>85</v>
      </c>
      <c r="D602" s="52">
        <v>43</v>
      </c>
    </row>
    <row r="603" spans="1:4" x14ac:dyDescent="0.2">
      <c r="A603" s="37" t="s">
        <v>40</v>
      </c>
      <c r="B603" s="37" t="s">
        <v>25</v>
      </c>
      <c r="C603" s="37" t="s">
        <v>27</v>
      </c>
      <c r="D603" s="52">
        <v>221</v>
      </c>
    </row>
    <row r="604" spans="1:4" x14ac:dyDescent="0.2">
      <c r="A604" s="37" t="s">
        <v>40</v>
      </c>
      <c r="B604" s="37" t="s">
        <v>25</v>
      </c>
      <c r="C604" s="37" t="s">
        <v>28</v>
      </c>
      <c r="D604" s="52">
        <v>38</v>
      </c>
    </row>
    <row r="605" spans="1:4" x14ac:dyDescent="0.2">
      <c r="A605" s="37" t="s">
        <v>40</v>
      </c>
      <c r="B605" s="37" t="s">
        <v>25</v>
      </c>
      <c r="C605" s="37" t="s">
        <v>26</v>
      </c>
      <c r="D605" s="52">
        <v>101</v>
      </c>
    </row>
    <row r="606" spans="1:4" x14ac:dyDescent="0.2">
      <c r="A606" s="37" t="s">
        <v>40</v>
      </c>
      <c r="B606" s="37" t="s">
        <v>25</v>
      </c>
      <c r="C606" s="37" t="s">
        <v>29</v>
      </c>
      <c r="D606" s="52">
        <v>90</v>
      </c>
    </row>
    <row r="607" spans="1:4" x14ac:dyDescent="0.2">
      <c r="A607" s="37" t="s">
        <v>40</v>
      </c>
      <c r="B607" s="37" t="s">
        <v>25</v>
      </c>
      <c r="C607" s="37" t="s">
        <v>30</v>
      </c>
      <c r="D607" s="52">
        <v>8</v>
      </c>
    </row>
    <row r="608" spans="1:4" x14ac:dyDescent="0.2">
      <c r="A608" s="37" t="s">
        <v>40</v>
      </c>
      <c r="B608" s="37" t="s">
        <v>25</v>
      </c>
      <c r="C608" s="37" t="s">
        <v>26</v>
      </c>
      <c r="D608" s="52">
        <v>11</v>
      </c>
    </row>
    <row r="609" spans="1:4" x14ac:dyDescent="0.2">
      <c r="A609" s="37" t="s">
        <v>40</v>
      </c>
      <c r="B609" s="37" t="s">
        <v>25</v>
      </c>
      <c r="C609" s="37" t="s">
        <v>31</v>
      </c>
      <c r="D609" s="52">
        <v>816</v>
      </c>
    </row>
    <row r="610" spans="1:4" x14ac:dyDescent="0.2">
      <c r="A610" s="37" t="s">
        <v>40</v>
      </c>
      <c r="B610" s="37" t="s">
        <v>25</v>
      </c>
      <c r="C610" s="37" t="s">
        <v>30</v>
      </c>
      <c r="D610" s="52">
        <v>23</v>
      </c>
    </row>
    <row r="611" spans="1:4" x14ac:dyDescent="0.2">
      <c r="A611" s="37" t="s">
        <v>40</v>
      </c>
      <c r="B611" s="37" t="s">
        <v>25</v>
      </c>
      <c r="C611" s="37" t="s">
        <v>28</v>
      </c>
      <c r="D611" s="52">
        <v>1</v>
      </c>
    </row>
    <row r="612" spans="1:4" x14ac:dyDescent="0.2">
      <c r="A612" s="37" t="s">
        <v>40</v>
      </c>
      <c r="B612" s="37" t="s">
        <v>25</v>
      </c>
      <c r="C612" s="37" t="s">
        <v>26</v>
      </c>
      <c r="D612" s="52">
        <v>74</v>
      </c>
    </row>
    <row r="613" spans="1:4" x14ac:dyDescent="0.2">
      <c r="A613" s="37" t="s">
        <v>40</v>
      </c>
      <c r="B613" s="37" t="s">
        <v>32</v>
      </c>
      <c r="C613" s="37" t="s">
        <v>26</v>
      </c>
      <c r="D613" s="52">
        <v>2</v>
      </c>
    </row>
    <row r="614" spans="1:4" x14ac:dyDescent="0.2">
      <c r="A614" s="37" t="s">
        <v>40</v>
      </c>
      <c r="B614" s="37" t="s">
        <v>32</v>
      </c>
      <c r="C614" s="37" t="s">
        <v>26</v>
      </c>
      <c r="D614" s="52">
        <v>60</v>
      </c>
    </row>
    <row r="615" spans="1:4" x14ac:dyDescent="0.2">
      <c r="A615" s="37" t="s">
        <v>40</v>
      </c>
      <c r="B615" s="37" t="s">
        <v>32</v>
      </c>
      <c r="C615" s="37" t="s">
        <v>85</v>
      </c>
      <c r="D615" s="52">
        <v>5</v>
      </c>
    </row>
    <row r="616" spans="1:4" x14ac:dyDescent="0.2">
      <c r="A616" s="37" t="s">
        <v>40</v>
      </c>
      <c r="B616" s="37" t="s">
        <v>32</v>
      </c>
      <c r="C616" s="37" t="s">
        <v>27</v>
      </c>
      <c r="D616" s="52">
        <v>135</v>
      </c>
    </row>
    <row r="617" spans="1:4" x14ac:dyDescent="0.2">
      <c r="A617" s="37" t="s">
        <v>40</v>
      </c>
      <c r="B617" s="37" t="s">
        <v>32</v>
      </c>
      <c r="C617" s="37" t="s">
        <v>28</v>
      </c>
      <c r="D617" s="52">
        <v>39</v>
      </c>
    </row>
    <row r="618" spans="1:4" x14ac:dyDescent="0.2">
      <c r="A618" s="37" t="s">
        <v>40</v>
      </c>
      <c r="B618" s="37" t="s">
        <v>32</v>
      </c>
      <c r="C618" s="37" t="s">
        <v>26</v>
      </c>
      <c r="D618" s="52">
        <v>80</v>
      </c>
    </row>
    <row r="619" spans="1:4" x14ac:dyDescent="0.2">
      <c r="A619" s="37" t="s">
        <v>40</v>
      </c>
      <c r="B619" s="37" t="s">
        <v>32</v>
      </c>
      <c r="C619" s="37" t="s">
        <v>29</v>
      </c>
      <c r="D619" s="52">
        <v>3</v>
      </c>
    </row>
    <row r="620" spans="1:4" x14ac:dyDescent="0.2">
      <c r="A620" s="37" t="s">
        <v>40</v>
      </c>
      <c r="B620" s="37" t="s">
        <v>32</v>
      </c>
      <c r="C620" s="37" t="s">
        <v>30</v>
      </c>
      <c r="D620" s="52">
        <v>8</v>
      </c>
    </row>
    <row r="621" spans="1:4" x14ac:dyDescent="0.2">
      <c r="A621" s="37" t="s">
        <v>40</v>
      </c>
      <c r="B621" s="37" t="s">
        <v>32</v>
      </c>
      <c r="C621" s="37" t="s">
        <v>26</v>
      </c>
      <c r="D621" s="52">
        <v>9</v>
      </c>
    </row>
    <row r="622" spans="1:4" x14ac:dyDescent="0.2">
      <c r="A622" s="37" t="s">
        <v>40</v>
      </c>
      <c r="B622" s="37" t="s">
        <v>32</v>
      </c>
      <c r="C622" s="37" t="s">
        <v>31</v>
      </c>
      <c r="D622" s="52">
        <v>478</v>
      </c>
    </row>
    <row r="623" spans="1:4" x14ac:dyDescent="0.2">
      <c r="A623" s="37" t="s">
        <v>40</v>
      </c>
      <c r="B623" s="37" t="s">
        <v>32</v>
      </c>
      <c r="C623" s="37" t="s">
        <v>30</v>
      </c>
      <c r="D623" s="52">
        <v>36</v>
      </c>
    </row>
    <row r="624" spans="1:4" x14ac:dyDescent="0.2">
      <c r="A624" s="37" t="s">
        <v>40</v>
      </c>
      <c r="B624" s="37" t="s">
        <v>32</v>
      </c>
      <c r="C624" s="37" t="s">
        <v>28</v>
      </c>
      <c r="D624" s="52">
        <v>27</v>
      </c>
    </row>
    <row r="625" spans="1:4" x14ac:dyDescent="0.2">
      <c r="A625" s="37" t="s">
        <v>40</v>
      </c>
      <c r="B625" s="37" t="s">
        <v>32</v>
      </c>
      <c r="C625" s="37" t="s">
        <v>26</v>
      </c>
      <c r="D625" s="52">
        <v>82</v>
      </c>
    </row>
    <row r="626" spans="1:4" x14ac:dyDescent="0.2">
      <c r="A626" s="37" t="s">
        <v>40</v>
      </c>
      <c r="B626" s="37" t="s">
        <v>32</v>
      </c>
      <c r="C626" s="37" t="s">
        <v>26</v>
      </c>
      <c r="D626" s="52">
        <v>3</v>
      </c>
    </row>
    <row r="627" spans="1:4" x14ac:dyDescent="0.2">
      <c r="A627" s="37" t="s">
        <v>40</v>
      </c>
      <c r="B627" s="37" t="s">
        <v>32</v>
      </c>
      <c r="C627" s="37" t="s">
        <v>26</v>
      </c>
      <c r="D627" s="52">
        <v>84</v>
      </c>
    </row>
    <row r="628" spans="1:4" x14ac:dyDescent="0.2">
      <c r="A628" s="37" t="s">
        <v>40</v>
      </c>
      <c r="B628" s="37" t="s">
        <v>32</v>
      </c>
      <c r="C628" s="37" t="s">
        <v>85</v>
      </c>
      <c r="D628" s="52">
        <v>13</v>
      </c>
    </row>
    <row r="629" spans="1:4" x14ac:dyDescent="0.2">
      <c r="A629" s="37" t="s">
        <v>40</v>
      </c>
      <c r="B629" s="37" t="s">
        <v>32</v>
      </c>
      <c r="C629" s="37" t="s">
        <v>27</v>
      </c>
      <c r="D629" s="52">
        <v>279</v>
      </c>
    </row>
    <row r="630" spans="1:4" x14ac:dyDescent="0.2">
      <c r="A630" s="37" t="s">
        <v>40</v>
      </c>
      <c r="B630" s="37" t="s">
        <v>32</v>
      </c>
      <c r="C630" s="37" t="s">
        <v>28</v>
      </c>
      <c r="D630" s="52">
        <v>103</v>
      </c>
    </row>
    <row r="631" spans="1:4" x14ac:dyDescent="0.2">
      <c r="A631" s="37" t="s">
        <v>40</v>
      </c>
      <c r="B631" s="37" t="s">
        <v>32</v>
      </c>
      <c r="C631" s="37" t="s">
        <v>26</v>
      </c>
      <c r="D631" s="52">
        <v>163</v>
      </c>
    </row>
    <row r="632" spans="1:4" x14ac:dyDescent="0.2">
      <c r="A632" s="37" t="s">
        <v>40</v>
      </c>
      <c r="B632" s="37" t="s">
        <v>32</v>
      </c>
      <c r="C632" s="37" t="s">
        <v>29</v>
      </c>
      <c r="D632" s="52">
        <v>7</v>
      </c>
    </row>
    <row r="633" spans="1:4" x14ac:dyDescent="0.2">
      <c r="A633" s="37" t="s">
        <v>40</v>
      </c>
      <c r="B633" s="37" t="s">
        <v>32</v>
      </c>
      <c r="C633" s="37" t="s">
        <v>30</v>
      </c>
      <c r="D633" s="52">
        <v>4</v>
      </c>
    </row>
    <row r="634" spans="1:4" x14ac:dyDescent="0.2">
      <c r="A634" s="37" t="s">
        <v>40</v>
      </c>
      <c r="B634" s="37" t="s">
        <v>32</v>
      </c>
      <c r="C634" s="37" t="s">
        <v>26</v>
      </c>
      <c r="D634" s="52">
        <v>11</v>
      </c>
    </row>
    <row r="635" spans="1:4" x14ac:dyDescent="0.2">
      <c r="A635" s="37" t="s">
        <v>40</v>
      </c>
      <c r="B635" s="37" t="s">
        <v>32</v>
      </c>
      <c r="C635" s="37" t="s">
        <v>31</v>
      </c>
      <c r="D635" s="52">
        <v>1091</v>
      </c>
    </row>
    <row r="636" spans="1:4" x14ac:dyDescent="0.2">
      <c r="A636" s="37" t="s">
        <v>40</v>
      </c>
      <c r="B636" s="37" t="s">
        <v>32</v>
      </c>
      <c r="C636" s="37" t="s">
        <v>30</v>
      </c>
      <c r="D636" s="52">
        <v>81</v>
      </c>
    </row>
    <row r="637" spans="1:4" x14ac:dyDescent="0.2">
      <c r="A637" s="37" t="s">
        <v>40</v>
      </c>
      <c r="B637" s="37" t="s">
        <v>32</v>
      </c>
      <c r="C637" s="37" t="s">
        <v>28</v>
      </c>
      <c r="D637" s="52">
        <v>39</v>
      </c>
    </row>
    <row r="638" spans="1:4" x14ac:dyDescent="0.2">
      <c r="A638" s="37" t="s">
        <v>40</v>
      </c>
      <c r="B638" s="37" t="s">
        <v>32</v>
      </c>
      <c r="C638" s="37" t="s">
        <v>26</v>
      </c>
      <c r="D638" s="52">
        <v>139</v>
      </c>
    </row>
    <row r="639" spans="1:4" x14ac:dyDescent="0.2">
      <c r="A639" s="37" t="s">
        <v>40</v>
      </c>
      <c r="B639" s="37" t="s">
        <v>25</v>
      </c>
      <c r="C639" s="37" t="s">
        <v>26</v>
      </c>
      <c r="D639" s="52">
        <v>2</v>
      </c>
    </row>
    <row r="640" spans="1:4" x14ac:dyDescent="0.2">
      <c r="A640" s="37" t="s">
        <v>40</v>
      </c>
      <c r="B640" s="37" t="s">
        <v>25</v>
      </c>
      <c r="C640" s="37" t="s">
        <v>26</v>
      </c>
      <c r="D640" s="52">
        <v>35</v>
      </c>
    </row>
    <row r="641" spans="1:4" x14ac:dyDescent="0.2">
      <c r="A641" s="37" t="s">
        <v>40</v>
      </c>
      <c r="B641" s="37" t="s">
        <v>25</v>
      </c>
      <c r="C641" s="37" t="s">
        <v>85</v>
      </c>
      <c r="D641" s="52">
        <v>55</v>
      </c>
    </row>
    <row r="642" spans="1:4" x14ac:dyDescent="0.2">
      <c r="A642" s="37" t="s">
        <v>40</v>
      </c>
      <c r="B642" s="37" t="s">
        <v>25</v>
      </c>
      <c r="C642" s="37" t="s">
        <v>27</v>
      </c>
      <c r="D642" s="52">
        <v>45</v>
      </c>
    </row>
    <row r="643" spans="1:4" x14ac:dyDescent="0.2">
      <c r="A643" s="37" t="s">
        <v>40</v>
      </c>
      <c r="B643" s="37" t="s">
        <v>25</v>
      </c>
      <c r="C643" s="37" t="s">
        <v>28</v>
      </c>
      <c r="D643" s="52">
        <v>8</v>
      </c>
    </row>
    <row r="644" spans="1:4" x14ac:dyDescent="0.2">
      <c r="A644" s="37" t="s">
        <v>40</v>
      </c>
      <c r="B644" s="37" t="s">
        <v>25</v>
      </c>
      <c r="C644" s="37" t="s">
        <v>26</v>
      </c>
      <c r="D644" s="52">
        <v>25</v>
      </c>
    </row>
    <row r="645" spans="1:4" x14ac:dyDescent="0.2">
      <c r="A645" s="37" t="s">
        <v>40</v>
      </c>
      <c r="B645" s="37" t="s">
        <v>25</v>
      </c>
      <c r="C645" s="37" t="s">
        <v>29</v>
      </c>
      <c r="D645" s="52">
        <v>33</v>
      </c>
    </row>
    <row r="646" spans="1:4" x14ac:dyDescent="0.2">
      <c r="A646" s="37" t="s">
        <v>40</v>
      </c>
      <c r="B646" s="37" t="s">
        <v>25</v>
      </c>
      <c r="C646" s="37" t="s">
        <v>30</v>
      </c>
      <c r="D646" s="52">
        <v>1</v>
      </c>
    </row>
    <row r="647" spans="1:4" x14ac:dyDescent="0.2">
      <c r="A647" s="37" t="s">
        <v>40</v>
      </c>
      <c r="B647" s="37" t="s">
        <v>25</v>
      </c>
      <c r="C647" s="37" t="s">
        <v>26</v>
      </c>
      <c r="D647" s="52">
        <v>2</v>
      </c>
    </row>
    <row r="648" spans="1:4" x14ac:dyDescent="0.2">
      <c r="A648" s="37" t="s">
        <v>40</v>
      </c>
      <c r="B648" s="37" t="s">
        <v>25</v>
      </c>
      <c r="C648" s="37" t="s">
        <v>31</v>
      </c>
      <c r="D648" s="52">
        <v>178</v>
      </c>
    </row>
    <row r="649" spans="1:4" x14ac:dyDescent="0.2">
      <c r="A649" s="37" t="s">
        <v>40</v>
      </c>
      <c r="B649" s="37" t="s">
        <v>25</v>
      </c>
      <c r="C649" s="37" t="s">
        <v>30</v>
      </c>
      <c r="D649" s="52">
        <v>9</v>
      </c>
    </row>
    <row r="650" spans="1:4" x14ac:dyDescent="0.2">
      <c r="A650" s="37" t="s">
        <v>40</v>
      </c>
      <c r="B650" s="37" t="s">
        <v>25</v>
      </c>
      <c r="C650" s="37" t="s">
        <v>28</v>
      </c>
      <c r="D650" s="52">
        <v>1</v>
      </c>
    </row>
    <row r="651" spans="1:4" x14ac:dyDescent="0.2">
      <c r="A651" s="37" t="s">
        <v>40</v>
      </c>
      <c r="B651" s="37" t="s">
        <v>25</v>
      </c>
      <c r="C651" s="37" t="s">
        <v>26</v>
      </c>
      <c r="D651" s="52">
        <v>20</v>
      </c>
    </row>
    <row r="652" spans="1:4" x14ac:dyDescent="0.2">
      <c r="A652" s="37" t="s">
        <v>40</v>
      </c>
      <c r="B652" s="37" t="s">
        <v>32</v>
      </c>
      <c r="C652" s="37" t="s">
        <v>26</v>
      </c>
      <c r="D652" s="52">
        <v>10</v>
      </c>
    </row>
    <row r="653" spans="1:4" x14ac:dyDescent="0.2">
      <c r="A653" s="37" t="s">
        <v>40</v>
      </c>
      <c r="B653" s="37" t="s">
        <v>32</v>
      </c>
      <c r="C653" s="37" t="s">
        <v>85</v>
      </c>
      <c r="D653" s="52">
        <v>1</v>
      </c>
    </row>
    <row r="654" spans="1:4" x14ac:dyDescent="0.2">
      <c r="A654" s="37" t="s">
        <v>40</v>
      </c>
      <c r="B654" s="37" t="s">
        <v>32</v>
      </c>
      <c r="C654" s="37" t="s">
        <v>27</v>
      </c>
      <c r="D654" s="52">
        <v>19</v>
      </c>
    </row>
    <row r="655" spans="1:4" x14ac:dyDescent="0.2">
      <c r="A655" s="37" t="s">
        <v>40</v>
      </c>
      <c r="B655" s="37" t="s">
        <v>32</v>
      </c>
      <c r="C655" s="37" t="s">
        <v>28</v>
      </c>
      <c r="D655" s="52">
        <v>2</v>
      </c>
    </row>
    <row r="656" spans="1:4" x14ac:dyDescent="0.2">
      <c r="A656" s="37" t="s">
        <v>40</v>
      </c>
      <c r="B656" s="37" t="s">
        <v>32</v>
      </c>
      <c r="C656" s="37" t="s">
        <v>26</v>
      </c>
      <c r="D656" s="52">
        <v>15</v>
      </c>
    </row>
    <row r="657" spans="1:4" x14ac:dyDescent="0.2">
      <c r="A657" s="37" t="s">
        <v>40</v>
      </c>
      <c r="B657" s="37" t="s">
        <v>32</v>
      </c>
      <c r="C657" s="37" t="s">
        <v>30</v>
      </c>
      <c r="D657" s="52">
        <v>1</v>
      </c>
    </row>
    <row r="658" spans="1:4" x14ac:dyDescent="0.2">
      <c r="A658" s="37" t="s">
        <v>40</v>
      </c>
      <c r="B658" s="37" t="s">
        <v>32</v>
      </c>
      <c r="C658" s="37" t="s">
        <v>31</v>
      </c>
      <c r="D658" s="52">
        <v>40</v>
      </c>
    </row>
    <row r="659" spans="1:4" x14ac:dyDescent="0.2">
      <c r="A659" s="37" t="s">
        <v>40</v>
      </c>
      <c r="B659" s="37" t="s">
        <v>32</v>
      </c>
      <c r="C659" s="37" t="s">
        <v>30</v>
      </c>
      <c r="D659" s="52">
        <v>6</v>
      </c>
    </row>
    <row r="660" spans="1:4" x14ac:dyDescent="0.2">
      <c r="A660" s="37" t="s">
        <v>40</v>
      </c>
      <c r="B660" s="37" t="s">
        <v>32</v>
      </c>
      <c r="C660" s="37" t="s">
        <v>28</v>
      </c>
      <c r="D660" s="52">
        <v>3</v>
      </c>
    </row>
    <row r="661" spans="1:4" x14ac:dyDescent="0.2">
      <c r="A661" s="37" t="s">
        <v>40</v>
      </c>
      <c r="B661" s="37" t="s">
        <v>32</v>
      </c>
      <c r="C661" s="37" t="s">
        <v>26</v>
      </c>
      <c r="D661" s="52">
        <v>12</v>
      </c>
    </row>
    <row r="662" spans="1:4" x14ac:dyDescent="0.2">
      <c r="A662" s="37" t="s">
        <v>41</v>
      </c>
      <c r="B662" s="37" t="s">
        <v>25</v>
      </c>
      <c r="C662" s="37" t="s">
        <v>26</v>
      </c>
      <c r="D662" s="52">
        <v>2</v>
      </c>
    </row>
    <row r="663" spans="1:4" x14ac:dyDescent="0.2">
      <c r="A663" s="37" t="s">
        <v>41</v>
      </c>
      <c r="B663" s="37" t="s">
        <v>25</v>
      </c>
      <c r="C663" s="37" t="s">
        <v>26</v>
      </c>
      <c r="D663" s="52">
        <v>53</v>
      </c>
    </row>
    <row r="664" spans="1:4" x14ac:dyDescent="0.2">
      <c r="A664" s="37" t="s">
        <v>41</v>
      </c>
      <c r="B664" s="37" t="s">
        <v>25</v>
      </c>
      <c r="C664" s="37" t="s">
        <v>85</v>
      </c>
      <c r="D664" s="52">
        <v>185</v>
      </c>
    </row>
    <row r="665" spans="1:4" x14ac:dyDescent="0.2">
      <c r="A665" s="37" t="s">
        <v>41</v>
      </c>
      <c r="B665" s="37" t="s">
        <v>25</v>
      </c>
      <c r="C665" s="37" t="s">
        <v>27</v>
      </c>
      <c r="D665" s="52">
        <v>87</v>
      </c>
    </row>
    <row r="666" spans="1:4" x14ac:dyDescent="0.2">
      <c r="A666" s="37" t="s">
        <v>41</v>
      </c>
      <c r="B666" s="37" t="s">
        <v>25</v>
      </c>
      <c r="C666" s="37" t="s">
        <v>28</v>
      </c>
      <c r="D666" s="52">
        <v>20</v>
      </c>
    </row>
    <row r="667" spans="1:4" x14ac:dyDescent="0.2">
      <c r="A667" s="37" t="s">
        <v>41</v>
      </c>
      <c r="B667" s="37" t="s">
        <v>25</v>
      </c>
      <c r="C667" s="37" t="s">
        <v>26</v>
      </c>
      <c r="D667" s="52">
        <v>53</v>
      </c>
    </row>
    <row r="668" spans="1:4" x14ac:dyDescent="0.2">
      <c r="A668" s="37" t="s">
        <v>41</v>
      </c>
      <c r="B668" s="37" t="s">
        <v>25</v>
      </c>
      <c r="C668" s="37" t="s">
        <v>29</v>
      </c>
      <c r="D668" s="52">
        <v>117</v>
      </c>
    </row>
    <row r="669" spans="1:4" x14ac:dyDescent="0.2">
      <c r="A669" s="37" t="s">
        <v>41</v>
      </c>
      <c r="B669" s="37" t="s">
        <v>25</v>
      </c>
      <c r="C669" s="37" t="s">
        <v>30</v>
      </c>
      <c r="D669" s="52">
        <v>13</v>
      </c>
    </row>
    <row r="670" spans="1:4" x14ac:dyDescent="0.2">
      <c r="A670" s="37" t="s">
        <v>41</v>
      </c>
      <c r="B670" s="37" t="s">
        <v>25</v>
      </c>
      <c r="C670" s="37" t="s">
        <v>26</v>
      </c>
      <c r="D670" s="52">
        <v>1</v>
      </c>
    </row>
    <row r="671" spans="1:4" x14ac:dyDescent="0.2">
      <c r="A671" s="37" t="s">
        <v>41</v>
      </c>
      <c r="B671" s="37" t="s">
        <v>25</v>
      </c>
      <c r="C671" s="37" t="s">
        <v>31</v>
      </c>
      <c r="D671" s="52">
        <v>315</v>
      </c>
    </row>
    <row r="672" spans="1:4" x14ac:dyDescent="0.2">
      <c r="A672" s="37" t="s">
        <v>41</v>
      </c>
      <c r="B672" s="37" t="s">
        <v>25</v>
      </c>
      <c r="C672" s="37" t="s">
        <v>30</v>
      </c>
      <c r="D672" s="52">
        <v>15</v>
      </c>
    </row>
    <row r="673" spans="1:4" x14ac:dyDescent="0.2">
      <c r="A673" s="37" t="s">
        <v>41</v>
      </c>
      <c r="B673" s="37" t="s">
        <v>25</v>
      </c>
      <c r="C673" s="37" t="s">
        <v>26</v>
      </c>
      <c r="D673" s="52">
        <v>30</v>
      </c>
    </row>
    <row r="674" spans="1:4" x14ac:dyDescent="0.2">
      <c r="A674" s="37" t="s">
        <v>41</v>
      </c>
      <c r="B674" s="37" t="s">
        <v>25</v>
      </c>
      <c r="C674" s="37" t="s">
        <v>26</v>
      </c>
      <c r="D674" s="52">
        <v>1</v>
      </c>
    </row>
    <row r="675" spans="1:4" x14ac:dyDescent="0.2">
      <c r="A675" s="37" t="s">
        <v>41</v>
      </c>
      <c r="B675" s="37" t="s">
        <v>25</v>
      </c>
      <c r="C675" s="37" t="s">
        <v>26</v>
      </c>
      <c r="D675" s="52">
        <v>64</v>
      </c>
    </row>
    <row r="676" spans="1:4" x14ac:dyDescent="0.2">
      <c r="A676" s="37" t="s">
        <v>41</v>
      </c>
      <c r="B676" s="37" t="s">
        <v>25</v>
      </c>
      <c r="C676" s="37" t="s">
        <v>85</v>
      </c>
      <c r="D676" s="52">
        <v>39</v>
      </c>
    </row>
    <row r="677" spans="1:4" x14ac:dyDescent="0.2">
      <c r="A677" s="37" t="s">
        <v>41</v>
      </c>
      <c r="B677" s="37" t="s">
        <v>25</v>
      </c>
      <c r="C677" s="37" t="s">
        <v>27</v>
      </c>
      <c r="D677" s="52">
        <v>225</v>
      </c>
    </row>
    <row r="678" spans="1:4" x14ac:dyDescent="0.2">
      <c r="A678" s="37" t="s">
        <v>41</v>
      </c>
      <c r="B678" s="37" t="s">
        <v>25</v>
      </c>
      <c r="C678" s="37" t="s">
        <v>28</v>
      </c>
      <c r="D678" s="52">
        <v>27</v>
      </c>
    </row>
    <row r="679" spans="1:4" x14ac:dyDescent="0.2">
      <c r="A679" s="37" t="s">
        <v>41</v>
      </c>
      <c r="B679" s="37" t="s">
        <v>25</v>
      </c>
      <c r="C679" s="37" t="s">
        <v>26</v>
      </c>
      <c r="D679" s="52">
        <v>112</v>
      </c>
    </row>
    <row r="680" spans="1:4" x14ac:dyDescent="0.2">
      <c r="A680" s="37" t="s">
        <v>41</v>
      </c>
      <c r="B680" s="37" t="s">
        <v>25</v>
      </c>
      <c r="C680" s="37" t="s">
        <v>29</v>
      </c>
      <c r="D680" s="52">
        <v>76</v>
      </c>
    </row>
    <row r="681" spans="1:4" x14ac:dyDescent="0.2">
      <c r="A681" s="37" t="s">
        <v>41</v>
      </c>
      <c r="B681" s="37" t="s">
        <v>25</v>
      </c>
      <c r="C681" s="37" t="s">
        <v>30</v>
      </c>
      <c r="D681" s="52">
        <v>7</v>
      </c>
    </row>
    <row r="682" spans="1:4" x14ac:dyDescent="0.2">
      <c r="A682" s="37" t="s">
        <v>41</v>
      </c>
      <c r="B682" s="37" t="s">
        <v>25</v>
      </c>
      <c r="C682" s="37" t="s">
        <v>26</v>
      </c>
      <c r="D682" s="52">
        <v>8</v>
      </c>
    </row>
    <row r="683" spans="1:4" x14ac:dyDescent="0.2">
      <c r="A683" s="37" t="s">
        <v>41</v>
      </c>
      <c r="B683" s="37" t="s">
        <v>25</v>
      </c>
      <c r="C683" s="37" t="s">
        <v>31</v>
      </c>
      <c r="D683" s="52">
        <v>771</v>
      </c>
    </row>
    <row r="684" spans="1:4" x14ac:dyDescent="0.2">
      <c r="A684" s="37" t="s">
        <v>41</v>
      </c>
      <c r="B684" s="37" t="s">
        <v>25</v>
      </c>
      <c r="C684" s="37" t="s">
        <v>30</v>
      </c>
      <c r="D684" s="52">
        <v>15</v>
      </c>
    </row>
    <row r="685" spans="1:4" x14ac:dyDescent="0.2">
      <c r="A685" s="37" t="s">
        <v>41</v>
      </c>
      <c r="B685" s="37" t="s">
        <v>25</v>
      </c>
      <c r="C685" s="37" t="s">
        <v>28</v>
      </c>
      <c r="D685" s="52">
        <v>2</v>
      </c>
    </row>
    <row r="686" spans="1:4" x14ac:dyDescent="0.2">
      <c r="A686" s="37" t="s">
        <v>41</v>
      </c>
      <c r="B686" s="37" t="s">
        <v>25</v>
      </c>
      <c r="C686" s="37" t="s">
        <v>26</v>
      </c>
      <c r="D686" s="52">
        <v>75</v>
      </c>
    </row>
    <row r="687" spans="1:4" x14ac:dyDescent="0.2">
      <c r="A687" s="37" t="s">
        <v>41</v>
      </c>
      <c r="B687" s="37" t="s">
        <v>32</v>
      </c>
      <c r="C687" s="37" t="s">
        <v>26</v>
      </c>
      <c r="D687" s="52">
        <v>1</v>
      </c>
    </row>
    <row r="688" spans="1:4" x14ac:dyDescent="0.2">
      <c r="A688" s="37" t="s">
        <v>41</v>
      </c>
      <c r="B688" s="37" t="s">
        <v>32</v>
      </c>
      <c r="C688" s="37" t="s">
        <v>26</v>
      </c>
      <c r="D688" s="52">
        <v>68</v>
      </c>
    </row>
    <row r="689" spans="1:4" x14ac:dyDescent="0.2">
      <c r="A689" s="37" t="s">
        <v>41</v>
      </c>
      <c r="B689" s="37" t="s">
        <v>32</v>
      </c>
      <c r="C689" s="37" t="s">
        <v>85</v>
      </c>
      <c r="D689" s="52">
        <v>2</v>
      </c>
    </row>
    <row r="690" spans="1:4" x14ac:dyDescent="0.2">
      <c r="A690" s="37" t="s">
        <v>41</v>
      </c>
      <c r="B690" s="37" t="s">
        <v>32</v>
      </c>
      <c r="C690" s="37" t="s">
        <v>27</v>
      </c>
      <c r="D690" s="52">
        <v>129</v>
      </c>
    </row>
    <row r="691" spans="1:4" x14ac:dyDescent="0.2">
      <c r="A691" s="37" t="s">
        <v>41</v>
      </c>
      <c r="B691" s="37" t="s">
        <v>32</v>
      </c>
      <c r="C691" s="37" t="s">
        <v>28</v>
      </c>
      <c r="D691" s="52">
        <v>44</v>
      </c>
    </row>
    <row r="692" spans="1:4" x14ac:dyDescent="0.2">
      <c r="A692" s="37" t="s">
        <v>41</v>
      </c>
      <c r="B692" s="37" t="s">
        <v>32</v>
      </c>
      <c r="C692" s="37" t="s">
        <v>26</v>
      </c>
      <c r="D692" s="52">
        <v>81</v>
      </c>
    </row>
    <row r="693" spans="1:4" x14ac:dyDescent="0.2">
      <c r="A693" s="37" t="s">
        <v>41</v>
      </c>
      <c r="B693" s="37" t="s">
        <v>32</v>
      </c>
      <c r="C693" s="37" t="s">
        <v>29</v>
      </c>
      <c r="D693" s="52">
        <v>2</v>
      </c>
    </row>
    <row r="694" spans="1:4" x14ac:dyDescent="0.2">
      <c r="A694" s="37" t="s">
        <v>41</v>
      </c>
      <c r="B694" s="37" t="s">
        <v>32</v>
      </c>
      <c r="C694" s="37" t="s">
        <v>30</v>
      </c>
      <c r="D694" s="52">
        <v>4</v>
      </c>
    </row>
    <row r="695" spans="1:4" x14ac:dyDescent="0.2">
      <c r="A695" s="37" t="s">
        <v>41</v>
      </c>
      <c r="B695" s="37" t="s">
        <v>32</v>
      </c>
      <c r="C695" s="37" t="s">
        <v>26</v>
      </c>
      <c r="D695" s="52">
        <v>9</v>
      </c>
    </row>
    <row r="696" spans="1:4" x14ac:dyDescent="0.2">
      <c r="A696" s="37" t="s">
        <v>41</v>
      </c>
      <c r="B696" s="37" t="s">
        <v>32</v>
      </c>
      <c r="C696" s="37" t="s">
        <v>31</v>
      </c>
      <c r="D696" s="52">
        <v>491</v>
      </c>
    </row>
    <row r="697" spans="1:4" x14ac:dyDescent="0.2">
      <c r="A697" s="37" t="s">
        <v>41</v>
      </c>
      <c r="B697" s="37" t="s">
        <v>32</v>
      </c>
      <c r="C697" s="37" t="s">
        <v>30</v>
      </c>
      <c r="D697" s="52">
        <v>46</v>
      </c>
    </row>
    <row r="698" spans="1:4" x14ac:dyDescent="0.2">
      <c r="A698" s="37" t="s">
        <v>41</v>
      </c>
      <c r="B698" s="37" t="s">
        <v>32</v>
      </c>
      <c r="C698" s="37" t="s">
        <v>28</v>
      </c>
      <c r="D698" s="52">
        <v>16</v>
      </c>
    </row>
    <row r="699" spans="1:4" x14ac:dyDescent="0.2">
      <c r="A699" s="37" t="s">
        <v>41</v>
      </c>
      <c r="B699" s="37" t="s">
        <v>32</v>
      </c>
      <c r="C699" s="37" t="s">
        <v>26</v>
      </c>
      <c r="D699" s="52">
        <v>71</v>
      </c>
    </row>
    <row r="700" spans="1:4" x14ac:dyDescent="0.2">
      <c r="A700" s="37" t="s">
        <v>41</v>
      </c>
      <c r="B700" s="37" t="s">
        <v>32</v>
      </c>
      <c r="C700" s="37" t="s">
        <v>26</v>
      </c>
      <c r="D700" s="52">
        <v>67</v>
      </c>
    </row>
    <row r="701" spans="1:4" x14ac:dyDescent="0.2">
      <c r="A701" s="37" t="s">
        <v>41</v>
      </c>
      <c r="B701" s="37" t="s">
        <v>32</v>
      </c>
      <c r="C701" s="37" t="s">
        <v>85</v>
      </c>
      <c r="D701" s="52">
        <v>14</v>
      </c>
    </row>
    <row r="702" spans="1:4" x14ac:dyDescent="0.2">
      <c r="A702" s="37" t="s">
        <v>41</v>
      </c>
      <c r="B702" s="37" t="s">
        <v>32</v>
      </c>
      <c r="C702" s="37" t="s">
        <v>27</v>
      </c>
      <c r="D702" s="52">
        <v>310</v>
      </c>
    </row>
    <row r="703" spans="1:4" x14ac:dyDescent="0.2">
      <c r="A703" s="37" t="s">
        <v>41</v>
      </c>
      <c r="B703" s="37" t="s">
        <v>32</v>
      </c>
      <c r="C703" s="37" t="s">
        <v>28</v>
      </c>
      <c r="D703" s="52">
        <v>87</v>
      </c>
    </row>
    <row r="704" spans="1:4" x14ac:dyDescent="0.2">
      <c r="A704" s="37" t="s">
        <v>41</v>
      </c>
      <c r="B704" s="37" t="s">
        <v>32</v>
      </c>
      <c r="C704" s="37" t="s">
        <v>26</v>
      </c>
      <c r="D704" s="52">
        <v>183</v>
      </c>
    </row>
    <row r="705" spans="1:4" x14ac:dyDescent="0.2">
      <c r="A705" s="37" t="s">
        <v>41</v>
      </c>
      <c r="B705" s="37" t="s">
        <v>32</v>
      </c>
      <c r="C705" s="37" t="s">
        <v>29</v>
      </c>
      <c r="D705" s="52">
        <v>8</v>
      </c>
    </row>
    <row r="706" spans="1:4" x14ac:dyDescent="0.2">
      <c r="A706" s="37" t="s">
        <v>41</v>
      </c>
      <c r="B706" s="37" t="s">
        <v>32</v>
      </c>
      <c r="C706" s="37" t="s">
        <v>30</v>
      </c>
      <c r="D706" s="52">
        <v>6</v>
      </c>
    </row>
    <row r="707" spans="1:4" x14ac:dyDescent="0.2">
      <c r="A707" s="37" t="s">
        <v>41</v>
      </c>
      <c r="B707" s="37" t="s">
        <v>32</v>
      </c>
      <c r="C707" s="37" t="s">
        <v>26</v>
      </c>
      <c r="D707" s="52">
        <v>12</v>
      </c>
    </row>
    <row r="708" spans="1:4" x14ac:dyDescent="0.2">
      <c r="A708" s="37" t="s">
        <v>41</v>
      </c>
      <c r="B708" s="37" t="s">
        <v>32</v>
      </c>
      <c r="C708" s="37" t="s">
        <v>31</v>
      </c>
      <c r="D708" s="52">
        <v>981</v>
      </c>
    </row>
    <row r="709" spans="1:4" x14ac:dyDescent="0.2">
      <c r="A709" s="37" t="s">
        <v>41</v>
      </c>
      <c r="B709" s="37" t="s">
        <v>32</v>
      </c>
      <c r="C709" s="37" t="s">
        <v>30</v>
      </c>
      <c r="D709" s="52">
        <v>53</v>
      </c>
    </row>
    <row r="710" spans="1:4" x14ac:dyDescent="0.2">
      <c r="A710" s="37" t="s">
        <v>41</v>
      </c>
      <c r="B710" s="37" t="s">
        <v>32</v>
      </c>
      <c r="C710" s="37" t="s">
        <v>28</v>
      </c>
      <c r="D710" s="52">
        <v>38</v>
      </c>
    </row>
    <row r="711" spans="1:4" x14ac:dyDescent="0.2">
      <c r="A711" s="37" t="s">
        <v>41</v>
      </c>
      <c r="B711" s="37" t="s">
        <v>32</v>
      </c>
      <c r="C711" s="37" t="s">
        <v>26</v>
      </c>
      <c r="D711" s="52">
        <v>134</v>
      </c>
    </row>
    <row r="712" spans="1:4" x14ac:dyDescent="0.2">
      <c r="A712" s="37" t="s">
        <v>41</v>
      </c>
      <c r="B712" s="37" t="s">
        <v>25</v>
      </c>
      <c r="C712" s="37" t="s">
        <v>26</v>
      </c>
      <c r="D712" s="52">
        <v>1</v>
      </c>
    </row>
    <row r="713" spans="1:4" x14ac:dyDescent="0.2">
      <c r="A713" s="37" t="s">
        <v>41</v>
      </c>
      <c r="B713" s="37" t="s">
        <v>25</v>
      </c>
      <c r="C713" s="37" t="s">
        <v>26</v>
      </c>
      <c r="D713" s="52">
        <v>27</v>
      </c>
    </row>
    <row r="714" spans="1:4" x14ac:dyDescent="0.2">
      <c r="A714" s="37" t="s">
        <v>41</v>
      </c>
      <c r="B714" s="37" t="s">
        <v>25</v>
      </c>
      <c r="C714" s="37" t="s">
        <v>85</v>
      </c>
      <c r="D714" s="52">
        <v>35</v>
      </c>
    </row>
    <row r="715" spans="1:4" x14ac:dyDescent="0.2">
      <c r="A715" s="37" t="s">
        <v>41</v>
      </c>
      <c r="B715" s="37" t="s">
        <v>25</v>
      </c>
      <c r="C715" s="37" t="s">
        <v>27</v>
      </c>
      <c r="D715" s="52">
        <v>28</v>
      </c>
    </row>
    <row r="716" spans="1:4" x14ac:dyDescent="0.2">
      <c r="A716" s="37" t="s">
        <v>41</v>
      </c>
      <c r="B716" s="37" t="s">
        <v>25</v>
      </c>
      <c r="C716" s="37" t="s">
        <v>28</v>
      </c>
      <c r="D716" s="52">
        <v>7</v>
      </c>
    </row>
    <row r="717" spans="1:4" x14ac:dyDescent="0.2">
      <c r="A717" s="37" t="s">
        <v>41</v>
      </c>
      <c r="B717" s="37" t="s">
        <v>25</v>
      </c>
      <c r="C717" s="37" t="s">
        <v>26</v>
      </c>
      <c r="D717" s="52">
        <v>18</v>
      </c>
    </row>
    <row r="718" spans="1:4" x14ac:dyDescent="0.2">
      <c r="A718" s="37" t="s">
        <v>41</v>
      </c>
      <c r="B718" s="37" t="s">
        <v>25</v>
      </c>
      <c r="C718" s="37" t="s">
        <v>29</v>
      </c>
      <c r="D718" s="52">
        <v>36</v>
      </c>
    </row>
    <row r="719" spans="1:4" x14ac:dyDescent="0.2">
      <c r="A719" s="37" t="s">
        <v>41</v>
      </c>
      <c r="B719" s="37" t="s">
        <v>25</v>
      </c>
      <c r="C719" s="37" t="s">
        <v>30</v>
      </c>
      <c r="D719" s="52">
        <v>2</v>
      </c>
    </row>
    <row r="720" spans="1:4" x14ac:dyDescent="0.2">
      <c r="A720" s="37" t="s">
        <v>41</v>
      </c>
      <c r="B720" s="37" t="s">
        <v>25</v>
      </c>
      <c r="C720" s="37" t="s">
        <v>26</v>
      </c>
      <c r="D720" s="52">
        <v>3</v>
      </c>
    </row>
    <row r="721" spans="1:4" x14ac:dyDescent="0.2">
      <c r="A721" s="37" t="s">
        <v>41</v>
      </c>
      <c r="B721" s="37" t="s">
        <v>25</v>
      </c>
      <c r="C721" s="37" t="s">
        <v>31</v>
      </c>
      <c r="D721" s="52">
        <v>161</v>
      </c>
    </row>
    <row r="722" spans="1:4" x14ac:dyDescent="0.2">
      <c r="A722" s="37" t="s">
        <v>41</v>
      </c>
      <c r="B722" s="37" t="s">
        <v>25</v>
      </c>
      <c r="C722" s="37" t="s">
        <v>30</v>
      </c>
      <c r="D722" s="52">
        <v>11</v>
      </c>
    </row>
    <row r="723" spans="1:4" x14ac:dyDescent="0.2">
      <c r="A723" s="37" t="s">
        <v>41</v>
      </c>
      <c r="B723" s="37" t="s">
        <v>25</v>
      </c>
      <c r="C723" s="37" t="s">
        <v>28</v>
      </c>
      <c r="D723" s="52">
        <v>2</v>
      </c>
    </row>
    <row r="724" spans="1:4" x14ac:dyDescent="0.2">
      <c r="A724" s="37" t="s">
        <v>41</v>
      </c>
      <c r="B724" s="37" t="s">
        <v>25</v>
      </c>
      <c r="C724" s="37" t="s">
        <v>26</v>
      </c>
      <c r="D724" s="52">
        <v>25</v>
      </c>
    </row>
    <row r="725" spans="1:4" x14ac:dyDescent="0.2">
      <c r="A725" s="37" t="s">
        <v>41</v>
      </c>
      <c r="B725" s="37" t="s">
        <v>32</v>
      </c>
      <c r="C725" s="37" t="s">
        <v>26</v>
      </c>
      <c r="D725" s="52">
        <v>5</v>
      </c>
    </row>
    <row r="726" spans="1:4" x14ac:dyDescent="0.2">
      <c r="A726" s="37" t="s">
        <v>41</v>
      </c>
      <c r="B726" s="37" t="s">
        <v>32</v>
      </c>
      <c r="C726" s="37" t="s">
        <v>27</v>
      </c>
      <c r="D726" s="52">
        <v>9</v>
      </c>
    </row>
    <row r="727" spans="1:4" x14ac:dyDescent="0.2">
      <c r="A727" s="37" t="s">
        <v>41</v>
      </c>
      <c r="B727" s="37" t="s">
        <v>32</v>
      </c>
      <c r="C727" s="37" t="s">
        <v>28</v>
      </c>
      <c r="D727" s="52">
        <v>3</v>
      </c>
    </row>
    <row r="728" spans="1:4" x14ac:dyDescent="0.2">
      <c r="A728" s="37" t="s">
        <v>41</v>
      </c>
      <c r="B728" s="37" t="s">
        <v>32</v>
      </c>
      <c r="C728" s="37" t="s">
        <v>26</v>
      </c>
      <c r="D728" s="52">
        <v>16</v>
      </c>
    </row>
    <row r="729" spans="1:4" x14ac:dyDescent="0.2">
      <c r="A729" s="37" t="s">
        <v>41</v>
      </c>
      <c r="B729" s="37" t="s">
        <v>32</v>
      </c>
      <c r="C729" s="37" t="s">
        <v>30</v>
      </c>
      <c r="D729" s="52">
        <v>1</v>
      </c>
    </row>
    <row r="730" spans="1:4" x14ac:dyDescent="0.2">
      <c r="A730" s="37" t="s">
        <v>41</v>
      </c>
      <c r="B730" s="37" t="s">
        <v>32</v>
      </c>
      <c r="C730" s="37" t="s">
        <v>31</v>
      </c>
      <c r="D730" s="52">
        <v>44</v>
      </c>
    </row>
    <row r="731" spans="1:4" x14ac:dyDescent="0.2">
      <c r="A731" s="37" t="s">
        <v>41</v>
      </c>
      <c r="B731" s="37" t="s">
        <v>32</v>
      </c>
      <c r="C731" s="37" t="s">
        <v>30</v>
      </c>
      <c r="D731" s="52">
        <v>5</v>
      </c>
    </row>
    <row r="732" spans="1:4" x14ac:dyDescent="0.2">
      <c r="A732" s="37" t="s">
        <v>41</v>
      </c>
      <c r="B732" s="37" t="s">
        <v>32</v>
      </c>
      <c r="C732" s="37" t="s">
        <v>28</v>
      </c>
      <c r="D732" s="52">
        <v>4</v>
      </c>
    </row>
    <row r="733" spans="1:4" x14ac:dyDescent="0.2">
      <c r="A733" s="37" t="s">
        <v>41</v>
      </c>
      <c r="B733" s="37" t="s">
        <v>32</v>
      </c>
      <c r="C733" s="37" t="s">
        <v>26</v>
      </c>
      <c r="D733" s="52">
        <v>15</v>
      </c>
    </row>
    <row r="734" spans="1:4" x14ac:dyDescent="0.2">
      <c r="A734" s="37" t="s">
        <v>42</v>
      </c>
      <c r="B734" s="37" t="s">
        <v>25</v>
      </c>
      <c r="C734" s="37" t="s">
        <v>26</v>
      </c>
      <c r="D734" s="52">
        <v>2</v>
      </c>
    </row>
    <row r="735" spans="1:4" x14ac:dyDescent="0.2">
      <c r="A735" s="37" t="s">
        <v>42</v>
      </c>
      <c r="B735" s="37" t="s">
        <v>25</v>
      </c>
      <c r="C735" s="37" t="s">
        <v>26</v>
      </c>
      <c r="D735" s="52">
        <v>46</v>
      </c>
    </row>
    <row r="736" spans="1:4" x14ac:dyDescent="0.2">
      <c r="A736" s="37" t="s">
        <v>42</v>
      </c>
      <c r="B736" s="37" t="s">
        <v>25</v>
      </c>
      <c r="C736" s="37" t="s">
        <v>85</v>
      </c>
      <c r="D736" s="52">
        <v>131</v>
      </c>
    </row>
    <row r="737" spans="1:4" x14ac:dyDescent="0.2">
      <c r="A737" s="37" t="s">
        <v>42</v>
      </c>
      <c r="B737" s="37" t="s">
        <v>25</v>
      </c>
      <c r="C737" s="37" t="s">
        <v>27</v>
      </c>
      <c r="D737" s="52">
        <v>87</v>
      </c>
    </row>
    <row r="738" spans="1:4" x14ac:dyDescent="0.2">
      <c r="A738" s="37" t="s">
        <v>42</v>
      </c>
      <c r="B738" s="37" t="s">
        <v>25</v>
      </c>
      <c r="C738" s="37" t="s">
        <v>28</v>
      </c>
      <c r="D738" s="52">
        <v>13</v>
      </c>
    </row>
    <row r="739" spans="1:4" x14ac:dyDescent="0.2">
      <c r="A739" s="37" t="s">
        <v>42</v>
      </c>
      <c r="B739" s="37" t="s">
        <v>25</v>
      </c>
      <c r="C739" s="37" t="s">
        <v>26</v>
      </c>
      <c r="D739" s="52">
        <v>45</v>
      </c>
    </row>
    <row r="740" spans="1:4" x14ac:dyDescent="0.2">
      <c r="A740" s="37" t="s">
        <v>42</v>
      </c>
      <c r="B740" s="37" t="s">
        <v>25</v>
      </c>
      <c r="C740" s="37" t="s">
        <v>29</v>
      </c>
      <c r="D740" s="52">
        <v>131</v>
      </c>
    </row>
    <row r="741" spans="1:4" x14ac:dyDescent="0.2">
      <c r="A741" s="37" t="s">
        <v>42</v>
      </c>
      <c r="B741" s="37" t="s">
        <v>25</v>
      </c>
      <c r="C741" s="37" t="s">
        <v>30</v>
      </c>
      <c r="D741" s="52">
        <v>14</v>
      </c>
    </row>
    <row r="742" spans="1:4" x14ac:dyDescent="0.2">
      <c r="A742" s="37" t="s">
        <v>42</v>
      </c>
      <c r="B742" s="37" t="s">
        <v>25</v>
      </c>
      <c r="C742" s="37" t="s">
        <v>31</v>
      </c>
      <c r="D742" s="52">
        <v>262</v>
      </c>
    </row>
    <row r="743" spans="1:4" x14ac:dyDescent="0.2">
      <c r="A743" s="37" t="s">
        <v>42</v>
      </c>
      <c r="B743" s="37" t="s">
        <v>25</v>
      </c>
      <c r="C743" s="37" t="s">
        <v>30</v>
      </c>
      <c r="D743" s="52">
        <v>14</v>
      </c>
    </row>
    <row r="744" spans="1:4" x14ac:dyDescent="0.2">
      <c r="A744" s="37" t="s">
        <v>42</v>
      </c>
      <c r="B744" s="37" t="s">
        <v>25</v>
      </c>
      <c r="C744" s="37" t="s">
        <v>26</v>
      </c>
      <c r="D744" s="52">
        <v>36</v>
      </c>
    </row>
    <row r="745" spans="1:4" x14ac:dyDescent="0.2">
      <c r="A745" s="37" t="s">
        <v>42</v>
      </c>
      <c r="B745" s="37" t="s">
        <v>25</v>
      </c>
      <c r="C745" s="37" t="s">
        <v>26</v>
      </c>
      <c r="D745" s="52">
        <v>2</v>
      </c>
    </row>
    <row r="746" spans="1:4" x14ac:dyDescent="0.2">
      <c r="A746" s="37" t="s">
        <v>42</v>
      </c>
      <c r="B746" s="37" t="s">
        <v>25</v>
      </c>
      <c r="C746" s="37" t="s">
        <v>26</v>
      </c>
      <c r="D746" s="52">
        <v>53</v>
      </c>
    </row>
    <row r="747" spans="1:4" x14ac:dyDescent="0.2">
      <c r="A747" s="37" t="s">
        <v>42</v>
      </c>
      <c r="B747" s="37" t="s">
        <v>25</v>
      </c>
      <c r="C747" s="37" t="s">
        <v>85</v>
      </c>
      <c r="D747" s="52">
        <v>36</v>
      </c>
    </row>
    <row r="748" spans="1:4" x14ac:dyDescent="0.2">
      <c r="A748" s="37" t="s">
        <v>42</v>
      </c>
      <c r="B748" s="37" t="s">
        <v>25</v>
      </c>
      <c r="C748" s="37" t="s">
        <v>27</v>
      </c>
      <c r="D748" s="52">
        <v>231</v>
      </c>
    </row>
    <row r="749" spans="1:4" x14ac:dyDescent="0.2">
      <c r="A749" s="37" t="s">
        <v>42</v>
      </c>
      <c r="B749" s="37" t="s">
        <v>25</v>
      </c>
      <c r="C749" s="37" t="s">
        <v>28</v>
      </c>
      <c r="D749" s="52">
        <v>32</v>
      </c>
    </row>
    <row r="750" spans="1:4" x14ac:dyDescent="0.2">
      <c r="A750" s="37" t="s">
        <v>42</v>
      </c>
      <c r="B750" s="37" t="s">
        <v>25</v>
      </c>
      <c r="C750" s="37" t="s">
        <v>26</v>
      </c>
      <c r="D750" s="52">
        <v>104</v>
      </c>
    </row>
    <row r="751" spans="1:4" x14ac:dyDescent="0.2">
      <c r="A751" s="37" t="s">
        <v>42</v>
      </c>
      <c r="B751" s="37" t="s">
        <v>25</v>
      </c>
      <c r="C751" s="37" t="s">
        <v>29</v>
      </c>
      <c r="D751" s="52">
        <v>83</v>
      </c>
    </row>
    <row r="752" spans="1:4" x14ac:dyDescent="0.2">
      <c r="A752" s="37" t="s">
        <v>42</v>
      </c>
      <c r="B752" s="37" t="s">
        <v>25</v>
      </c>
      <c r="C752" s="37" t="s">
        <v>30</v>
      </c>
      <c r="D752" s="52">
        <v>9</v>
      </c>
    </row>
    <row r="753" spans="1:4" x14ac:dyDescent="0.2">
      <c r="A753" s="37" t="s">
        <v>42</v>
      </c>
      <c r="B753" s="37" t="s">
        <v>25</v>
      </c>
      <c r="C753" s="37" t="s">
        <v>26</v>
      </c>
      <c r="D753" s="52">
        <v>12</v>
      </c>
    </row>
    <row r="754" spans="1:4" x14ac:dyDescent="0.2">
      <c r="A754" s="37" t="s">
        <v>42</v>
      </c>
      <c r="B754" s="37" t="s">
        <v>25</v>
      </c>
      <c r="C754" s="37" t="s">
        <v>31</v>
      </c>
      <c r="D754" s="52">
        <v>706</v>
      </c>
    </row>
    <row r="755" spans="1:4" x14ac:dyDescent="0.2">
      <c r="A755" s="37" t="s">
        <v>42</v>
      </c>
      <c r="B755" s="37" t="s">
        <v>25</v>
      </c>
      <c r="C755" s="37" t="s">
        <v>30</v>
      </c>
      <c r="D755" s="52">
        <v>17</v>
      </c>
    </row>
    <row r="756" spans="1:4" x14ac:dyDescent="0.2">
      <c r="A756" s="37" t="s">
        <v>42</v>
      </c>
      <c r="B756" s="37" t="s">
        <v>25</v>
      </c>
      <c r="C756" s="37" t="s">
        <v>28</v>
      </c>
      <c r="D756" s="52">
        <v>1</v>
      </c>
    </row>
    <row r="757" spans="1:4" x14ac:dyDescent="0.2">
      <c r="A757" s="37" t="s">
        <v>42</v>
      </c>
      <c r="B757" s="37" t="s">
        <v>25</v>
      </c>
      <c r="C757" s="37" t="s">
        <v>26</v>
      </c>
      <c r="D757" s="52">
        <v>80</v>
      </c>
    </row>
    <row r="758" spans="1:4" x14ac:dyDescent="0.2">
      <c r="A758" s="37" t="s">
        <v>42</v>
      </c>
      <c r="B758" s="37" t="s">
        <v>32</v>
      </c>
      <c r="C758" s="37" t="s">
        <v>26</v>
      </c>
      <c r="D758" s="52">
        <v>2</v>
      </c>
    </row>
    <row r="759" spans="1:4" x14ac:dyDescent="0.2">
      <c r="A759" s="37" t="s">
        <v>42</v>
      </c>
      <c r="B759" s="37" t="s">
        <v>32</v>
      </c>
      <c r="C759" s="37" t="s">
        <v>26</v>
      </c>
      <c r="D759" s="52">
        <v>63</v>
      </c>
    </row>
    <row r="760" spans="1:4" x14ac:dyDescent="0.2">
      <c r="A760" s="37" t="s">
        <v>42</v>
      </c>
      <c r="B760" s="37" t="s">
        <v>32</v>
      </c>
      <c r="C760" s="37" t="s">
        <v>85</v>
      </c>
      <c r="D760" s="52">
        <v>1</v>
      </c>
    </row>
    <row r="761" spans="1:4" x14ac:dyDescent="0.2">
      <c r="A761" s="37" t="s">
        <v>42</v>
      </c>
      <c r="B761" s="37" t="s">
        <v>32</v>
      </c>
      <c r="C761" s="37" t="s">
        <v>27</v>
      </c>
      <c r="D761" s="52">
        <v>155</v>
      </c>
    </row>
    <row r="762" spans="1:4" x14ac:dyDescent="0.2">
      <c r="A762" s="37" t="s">
        <v>42</v>
      </c>
      <c r="B762" s="37" t="s">
        <v>32</v>
      </c>
      <c r="C762" s="37" t="s">
        <v>28</v>
      </c>
      <c r="D762" s="52">
        <v>45</v>
      </c>
    </row>
    <row r="763" spans="1:4" x14ac:dyDescent="0.2">
      <c r="A763" s="37" t="s">
        <v>42</v>
      </c>
      <c r="B763" s="37" t="s">
        <v>32</v>
      </c>
      <c r="C763" s="37" t="s">
        <v>26</v>
      </c>
      <c r="D763" s="52">
        <v>78</v>
      </c>
    </row>
    <row r="764" spans="1:4" x14ac:dyDescent="0.2">
      <c r="A764" s="37" t="s">
        <v>42</v>
      </c>
      <c r="B764" s="37" t="s">
        <v>32</v>
      </c>
      <c r="C764" s="37" t="s">
        <v>29</v>
      </c>
      <c r="D764" s="52">
        <v>4</v>
      </c>
    </row>
    <row r="765" spans="1:4" x14ac:dyDescent="0.2">
      <c r="A765" s="37" t="s">
        <v>42</v>
      </c>
      <c r="B765" s="37" t="s">
        <v>32</v>
      </c>
      <c r="C765" s="37" t="s">
        <v>30</v>
      </c>
      <c r="D765" s="52">
        <v>4</v>
      </c>
    </row>
    <row r="766" spans="1:4" x14ac:dyDescent="0.2">
      <c r="A766" s="37" t="s">
        <v>42</v>
      </c>
      <c r="B766" s="37" t="s">
        <v>32</v>
      </c>
      <c r="C766" s="37" t="s">
        <v>26</v>
      </c>
      <c r="D766" s="52">
        <v>8</v>
      </c>
    </row>
    <row r="767" spans="1:4" x14ac:dyDescent="0.2">
      <c r="A767" s="37" t="s">
        <v>42</v>
      </c>
      <c r="B767" s="37" t="s">
        <v>32</v>
      </c>
      <c r="C767" s="37" t="s">
        <v>31</v>
      </c>
      <c r="D767" s="52">
        <v>446</v>
      </c>
    </row>
    <row r="768" spans="1:4" x14ac:dyDescent="0.2">
      <c r="A768" s="37" t="s">
        <v>42</v>
      </c>
      <c r="B768" s="37" t="s">
        <v>32</v>
      </c>
      <c r="C768" s="37" t="s">
        <v>30</v>
      </c>
      <c r="D768" s="52">
        <v>43</v>
      </c>
    </row>
    <row r="769" spans="1:4" x14ac:dyDescent="0.2">
      <c r="A769" s="37" t="s">
        <v>42</v>
      </c>
      <c r="B769" s="37" t="s">
        <v>32</v>
      </c>
      <c r="C769" s="37" t="s">
        <v>28</v>
      </c>
      <c r="D769" s="52">
        <v>25</v>
      </c>
    </row>
    <row r="770" spans="1:4" x14ac:dyDescent="0.2">
      <c r="A770" s="37" t="s">
        <v>42</v>
      </c>
      <c r="B770" s="37" t="s">
        <v>32</v>
      </c>
      <c r="C770" s="37" t="s">
        <v>26</v>
      </c>
      <c r="D770" s="52">
        <v>94</v>
      </c>
    </row>
    <row r="771" spans="1:4" x14ac:dyDescent="0.2">
      <c r="A771" s="37" t="s">
        <v>42</v>
      </c>
      <c r="B771" s="37" t="s">
        <v>32</v>
      </c>
      <c r="C771" s="37" t="s">
        <v>26</v>
      </c>
      <c r="D771" s="52">
        <v>1</v>
      </c>
    </row>
    <row r="772" spans="1:4" x14ac:dyDescent="0.2">
      <c r="A772" s="37" t="s">
        <v>42</v>
      </c>
      <c r="B772" s="37" t="s">
        <v>32</v>
      </c>
      <c r="C772" s="37" t="s">
        <v>26</v>
      </c>
      <c r="D772" s="52">
        <v>88</v>
      </c>
    </row>
    <row r="773" spans="1:4" x14ac:dyDescent="0.2">
      <c r="A773" s="37" t="s">
        <v>42</v>
      </c>
      <c r="B773" s="37" t="s">
        <v>32</v>
      </c>
      <c r="C773" s="37" t="s">
        <v>85</v>
      </c>
      <c r="D773" s="52">
        <v>14</v>
      </c>
    </row>
    <row r="774" spans="1:4" x14ac:dyDescent="0.2">
      <c r="A774" s="37" t="s">
        <v>42</v>
      </c>
      <c r="B774" s="37" t="s">
        <v>32</v>
      </c>
      <c r="C774" s="37" t="s">
        <v>27</v>
      </c>
      <c r="D774" s="52">
        <v>326</v>
      </c>
    </row>
    <row r="775" spans="1:4" x14ac:dyDescent="0.2">
      <c r="A775" s="37" t="s">
        <v>42</v>
      </c>
      <c r="B775" s="37" t="s">
        <v>32</v>
      </c>
      <c r="C775" s="37" t="s">
        <v>28</v>
      </c>
      <c r="D775" s="52">
        <v>108</v>
      </c>
    </row>
    <row r="776" spans="1:4" x14ac:dyDescent="0.2">
      <c r="A776" s="37" t="s">
        <v>42</v>
      </c>
      <c r="B776" s="37" t="s">
        <v>32</v>
      </c>
      <c r="C776" s="37" t="s">
        <v>26</v>
      </c>
      <c r="D776" s="52">
        <v>165</v>
      </c>
    </row>
    <row r="777" spans="1:4" x14ac:dyDescent="0.2">
      <c r="A777" s="37" t="s">
        <v>42</v>
      </c>
      <c r="B777" s="37" t="s">
        <v>32</v>
      </c>
      <c r="C777" s="37" t="s">
        <v>29</v>
      </c>
      <c r="D777" s="52">
        <v>9</v>
      </c>
    </row>
    <row r="778" spans="1:4" x14ac:dyDescent="0.2">
      <c r="A778" s="37" t="s">
        <v>42</v>
      </c>
      <c r="B778" s="37" t="s">
        <v>32</v>
      </c>
      <c r="C778" s="37" t="s">
        <v>30</v>
      </c>
      <c r="D778" s="52">
        <v>10</v>
      </c>
    </row>
    <row r="779" spans="1:4" x14ac:dyDescent="0.2">
      <c r="A779" s="37" t="s">
        <v>42</v>
      </c>
      <c r="B779" s="37" t="s">
        <v>32</v>
      </c>
      <c r="C779" s="37" t="s">
        <v>26</v>
      </c>
      <c r="D779" s="52">
        <v>12</v>
      </c>
    </row>
    <row r="780" spans="1:4" x14ac:dyDescent="0.2">
      <c r="A780" s="37" t="s">
        <v>42</v>
      </c>
      <c r="B780" s="37" t="s">
        <v>32</v>
      </c>
      <c r="C780" s="37" t="s">
        <v>31</v>
      </c>
      <c r="D780" s="52">
        <v>1020</v>
      </c>
    </row>
    <row r="781" spans="1:4" x14ac:dyDescent="0.2">
      <c r="A781" s="37" t="s">
        <v>42</v>
      </c>
      <c r="B781" s="37" t="s">
        <v>32</v>
      </c>
      <c r="C781" s="37" t="s">
        <v>30</v>
      </c>
      <c r="D781" s="52">
        <v>51</v>
      </c>
    </row>
    <row r="782" spans="1:4" x14ac:dyDescent="0.2">
      <c r="A782" s="37" t="s">
        <v>42</v>
      </c>
      <c r="B782" s="37" t="s">
        <v>32</v>
      </c>
      <c r="C782" s="37" t="s">
        <v>28</v>
      </c>
      <c r="D782" s="52">
        <v>25</v>
      </c>
    </row>
    <row r="783" spans="1:4" x14ac:dyDescent="0.2">
      <c r="A783" s="37" t="s">
        <v>42</v>
      </c>
      <c r="B783" s="37" t="s">
        <v>32</v>
      </c>
      <c r="C783" s="37" t="s">
        <v>26</v>
      </c>
      <c r="D783" s="52">
        <v>184</v>
      </c>
    </row>
    <row r="784" spans="1:4" x14ac:dyDescent="0.2">
      <c r="A784" s="37" t="s">
        <v>42</v>
      </c>
      <c r="B784" s="37" t="s">
        <v>25</v>
      </c>
      <c r="C784" s="37" t="s">
        <v>26</v>
      </c>
      <c r="D784" s="52">
        <v>1</v>
      </c>
    </row>
    <row r="785" spans="1:4" x14ac:dyDescent="0.2">
      <c r="A785" s="37" t="s">
        <v>42</v>
      </c>
      <c r="B785" s="37" t="s">
        <v>25</v>
      </c>
      <c r="C785" s="37" t="s">
        <v>26</v>
      </c>
      <c r="D785" s="52">
        <v>32</v>
      </c>
    </row>
    <row r="786" spans="1:4" x14ac:dyDescent="0.2">
      <c r="A786" s="37" t="s">
        <v>42</v>
      </c>
      <c r="B786" s="37" t="s">
        <v>25</v>
      </c>
      <c r="C786" s="37" t="s">
        <v>85</v>
      </c>
      <c r="D786" s="52">
        <v>31</v>
      </c>
    </row>
    <row r="787" spans="1:4" x14ac:dyDescent="0.2">
      <c r="A787" s="37" t="s">
        <v>42</v>
      </c>
      <c r="B787" s="37" t="s">
        <v>25</v>
      </c>
      <c r="C787" s="37" t="s">
        <v>27</v>
      </c>
      <c r="D787" s="52">
        <v>55</v>
      </c>
    </row>
    <row r="788" spans="1:4" x14ac:dyDescent="0.2">
      <c r="A788" s="37" t="s">
        <v>42</v>
      </c>
      <c r="B788" s="37" t="s">
        <v>25</v>
      </c>
      <c r="C788" s="37" t="s">
        <v>28</v>
      </c>
      <c r="D788" s="52">
        <v>10</v>
      </c>
    </row>
    <row r="789" spans="1:4" x14ac:dyDescent="0.2">
      <c r="A789" s="37" t="s">
        <v>42</v>
      </c>
      <c r="B789" s="37" t="s">
        <v>25</v>
      </c>
      <c r="C789" s="37" t="s">
        <v>26</v>
      </c>
      <c r="D789" s="52">
        <v>25</v>
      </c>
    </row>
    <row r="790" spans="1:4" x14ac:dyDescent="0.2">
      <c r="A790" s="37" t="s">
        <v>42</v>
      </c>
      <c r="B790" s="37" t="s">
        <v>25</v>
      </c>
      <c r="C790" s="37" t="s">
        <v>29</v>
      </c>
      <c r="D790" s="52">
        <v>41</v>
      </c>
    </row>
    <row r="791" spans="1:4" x14ac:dyDescent="0.2">
      <c r="A791" s="37" t="s">
        <v>42</v>
      </c>
      <c r="B791" s="37" t="s">
        <v>25</v>
      </c>
      <c r="C791" s="37" t="s">
        <v>30</v>
      </c>
      <c r="D791" s="52">
        <v>3</v>
      </c>
    </row>
    <row r="792" spans="1:4" x14ac:dyDescent="0.2">
      <c r="A792" s="37" t="s">
        <v>42</v>
      </c>
      <c r="B792" s="37" t="s">
        <v>25</v>
      </c>
      <c r="C792" s="37" t="s">
        <v>26</v>
      </c>
      <c r="D792" s="52">
        <v>5</v>
      </c>
    </row>
    <row r="793" spans="1:4" x14ac:dyDescent="0.2">
      <c r="A793" s="37" t="s">
        <v>42</v>
      </c>
      <c r="B793" s="37" t="s">
        <v>25</v>
      </c>
      <c r="C793" s="37" t="s">
        <v>31</v>
      </c>
      <c r="D793" s="52">
        <v>175</v>
      </c>
    </row>
    <row r="794" spans="1:4" x14ac:dyDescent="0.2">
      <c r="A794" s="37" t="s">
        <v>42</v>
      </c>
      <c r="B794" s="37" t="s">
        <v>25</v>
      </c>
      <c r="C794" s="37" t="s">
        <v>30</v>
      </c>
      <c r="D794" s="52">
        <v>8</v>
      </c>
    </row>
    <row r="795" spans="1:4" x14ac:dyDescent="0.2">
      <c r="A795" s="37" t="s">
        <v>42</v>
      </c>
      <c r="B795" s="37" t="s">
        <v>25</v>
      </c>
      <c r="C795" s="37" t="s">
        <v>28</v>
      </c>
      <c r="D795" s="52">
        <v>2</v>
      </c>
    </row>
    <row r="796" spans="1:4" x14ac:dyDescent="0.2">
      <c r="A796" s="37" t="s">
        <v>42</v>
      </c>
      <c r="B796" s="37" t="s">
        <v>25</v>
      </c>
      <c r="C796" s="37" t="s">
        <v>26</v>
      </c>
      <c r="D796" s="52">
        <v>26</v>
      </c>
    </row>
    <row r="797" spans="1:4" x14ac:dyDescent="0.2">
      <c r="A797" s="37" t="s">
        <v>42</v>
      </c>
      <c r="B797" s="37" t="s">
        <v>32</v>
      </c>
      <c r="C797" s="37" t="s">
        <v>26</v>
      </c>
      <c r="D797" s="52">
        <v>8</v>
      </c>
    </row>
    <row r="798" spans="1:4" x14ac:dyDescent="0.2">
      <c r="A798" s="37" t="s">
        <v>42</v>
      </c>
      <c r="B798" s="37" t="s">
        <v>32</v>
      </c>
      <c r="C798" s="37" t="s">
        <v>27</v>
      </c>
      <c r="D798" s="52">
        <v>18</v>
      </c>
    </row>
    <row r="799" spans="1:4" x14ac:dyDescent="0.2">
      <c r="A799" s="37" t="s">
        <v>42</v>
      </c>
      <c r="B799" s="37" t="s">
        <v>32</v>
      </c>
      <c r="C799" s="37" t="s">
        <v>28</v>
      </c>
      <c r="D799" s="52">
        <v>3</v>
      </c>
    </row>
    <row r="800" spans="1:4" x14ac:dyDescent="0.2">
      <c r="A800" s="37" t="s">
        <v>42</v>
      </c>
      <c r="B800" s="37" t="s">
        <v>32</v>
      </c>
      <c r="C800" s="37" t="s">
        <v>26</v>
      </c>
      <c r="D800" s="52">
        <v>5</v>
      </c>
    </row>
    <row r="801" spans="1:4" x14ac:dyDescent="0.2">
      <c r="A801" s="37" t="s">
        <v>42</v>
      </c>
      <c r="B801" s="37" t="s">
        <v>32</v>
      </c>
      <c r="C801" s="37" t="s">
        <v>26</v>
      </c>
      <c r="D801" s="52">
        <v>1</v>
      </c>
    </row>
    <row r="802" spans="1:4" x14ac:dyDescent="0.2">
      <c r="A802" s="37" t="s">
        <v>42</v>
      </c>
      <c r="B802" s="37" t="s">
        <v>32</v>
      </c>
      <c r="C802" s="37" t="s">
        <v>31</v>
      </c>
      <c r="D802" s="52">
        <v>34</v>
      </c>
    </row>
    <row r="803" spans="1:4" x14ac:dyDescent="0.2">
      <c r="A803" s="37" t="s">
        <v>42</v>
      </c>
      <c r="B803" s="37" t="s">
        <v>32</v>
      </c>
      <c r="C803" s="37" t="s">
        <v>30</v>
      </c>
      <c r="D803" s="52">
        <v>2</v>
      </c>
    </row>
    <row r="804" spans="1:4" x14ac:dyDescent="0.2">
      <c r="A804" s="37" t="s">
        <v>42</v>
      </c>
      <c r="B804" s="37" t="s">
        <v>32</v>
      </c>
      <c r="C804" s="37" t="s">
        <v>28</v>
      </c>
      <c r="D804" s="52">
        <v>4</v>
      </c>
    </row>
    <row r="805" spans="1:4" x14ac:dyDescent="0.2">
      <c r="A805" s="37" t="s">
        <v>42</v>
      </c>
      <c r="B805" s="37" t="s">
        <v>32</v>
      </c>
      <c r="C805" s="37" t="s">
        <v>26</v>
      </c>
      <c r="D805" s="52">
        <v>11</v>
      </c>
    </row>
    <row r="806" spans="1:4" x14ac:dyDescent="0.2">
      <c r="A806" s="37" t="s">
        <v>43</v>
      </c>
      <c r="B806" s="37" t="s">
        <v>25</v>
      </c>
      <c r="C806" s="37" t="s">
        <v>26</v>
      </c>
      <c r="D806" s="52">
        <v>38</v>
      </c>
    </row>
    <row r="807" spans="1:4" x14ac:dyDescent="0.2">
      <c r="A807" s="37" t="s">
        <v>43</v>
      </c>
      <c r="B807" s="37" t="s">
        <v>25</v>
      </c>
      <c r="C807" s="37" t="s">
        <v>85</v>
      </c>
      <c r="D807" s="52">
        <v>124</v>
      </c>
    </row>
    <row r="808" spans="1:4" x14ac:dyDescent="0.2">
      <c r="A808" s="37" t="s">
        <v>43</v>
      </c>
      <c r="B808" s="37" t="s">
        <v>25</v>
      </c>
      <c r="C808" s="37" t="s">
        <v>27</v>
      </c>
      <c r="D808" s="52">
        <v>84</v>
      </c>
    </row>
    <row r="809" spans="1:4" x14ac:dyDescent="0.2">
      <c r="A809" s="37" t="s">
        <v>43</v>
      </c>
      <c r="B809" s="37" t="s">
        <v>25</v>
      </c>
      <c r="C809" s="37" t="s">
        <v>28</v>
      </c>
      <c r="D809" s="52">
        <v>6</v>
      </c>
    </row>
    <row r="810" spans="1:4" x14ac:dyDescent="0.2">
      <c r="A810" s="37" t="s">
        <v>43</v>
      </c>
      <c r="B810" s="37" t="s">
        <v>25</v>
      </c>
      <c r="C810" s="37" t="s">
        <v>26</v>
      </c>
      <c r="D810" s="52">
        <v>49</v>
      </c>
    </row>
    <row r="811" spans="1:4" x14ac:dyDescent="0.2">
      <c r="A811" s="37" t="s">
        <v>43</v>
      </c>
      <c r="B811" s="37" t="s">
        <v>25</v>
      </c>
      <c r="C811" s="37" t="s">
        <v>29</v>
      </c>
      <c r="D811" s="52">
        <v>97</v>
      </c>
    </row>
    <row r="812" spans="1:4" x14ac:dyDescent="0.2">
      <c r="A812" s="37" t="s">
        <v>43</v>
      </c>
      <c r="B812" s="37" t="s">
        <v>25</v>
      </c>
      <c r="C812" s="37" t="s">
        <v>30</v>
      </c>
      <c r="D812" s="52">
        <v>13</v>
      </c>
    </row>
    <row r="813" spans="1:4" x14ac:dyDescent="0.2">
      <c r="A813" s="37" t="s">
        <v>43</v>
      </c>
      <c r="B813" s="37" t="s">
        <v>25</v>
      </c>
      <c r="C813" s="37" t="s">
        <v>26</v>
      </c>
      <c r="D813" s="52">
        <v>2</v>
      </c>
    </row>
    <row r="814" spans="1:4" x14ac:dyDescent="0.2">
      <c r="A814" s="37" t="s">
        <v>43</v>
      </c>
      <c r="B814" s="37" t="s">
        <v>25</v>
      </c>
      <c r="C814" s="37" t="s">
        <v>31</v>
      </c>
      <c r="D814" s="52">
        <v>246</v>
      </c>
    </row>
    <row r="815" spans="1:4" x14ac:dyDescent="0.2">
      <c r="A815" s="37" t="s">
        <v>43</v>
      </c>
      <c r="B815" s="37" t="s">
        <v>25</v>
      </c>
      <c r="C815" s="37" t="s">
        <v>30</v>
      </c>
      <c r="D815" s="52">
        <v>18</v>
      </c>
    </row>
    <row r="816" spans="1:4" x14ac:dyDescent="0.2">
      <c r="A816" s="37" t="s">
        <v>43</v>
      </c>
      <c r="B816" s="37" t="s">
        <v>25</v>
      </c>
      <c r="C816" s="37" t="s">
        <v>28</v>
      </c>
      <c r="D816" s="52">
        <v>1</v>
      </c>
    </row>
    <row r="817" spans="1:4" x14ac:dyDescent="0.2">
      <c r="A817" s="37" t="s">
        <v>43</v>
      </c>
      <c r="B817" s="37" t="s">
        <v>25</v>
      </c>
      <c r="C817" s="37" t="s">
        <v>26</v>
      </c>
      <c r="D817" s="52">
        <v>29</v>
      </c>
    </row>
    <row r="818" spans="1:4" x14ac:dyDescent="0.2">
      <c r="A818" s="37" t="s">
        <v>43</v>
      </c>
      <c r="B818" s="37" t="s">
        <v>25</v>
      </c>
      <c r="C818" s="37" t="s">
        <v>26</v>
      </c>
      <c r="D818" s="52">
        <v>1</v>
      </c>
    </row>
    <row r="819" spans="1:4" x14ac:dyDescent="0.2">
      <c r="A819" s="37" t="s">
        <v>43</v>
      </c>
      <c r="B819" s="37" t="s">
        <v>25</v>
      </c>
      <c r="C819" s="37" t="s">
        <v>26</v>
      </c>
      <c r="D819" s="52">
        <v>51</v>
      </c>
    </row>
    <row r="820" spans="1:4" x14ac:dyDescent="0.2">
      <c r="A820" s="37" t="s">
        <v>43</v>
      </c>
      <c r="B820" s="37" t="s">
        <v>25</v>
      </c>
      <c r="C820" s="37" t="s">
        <v>85</v>
      </c>
      <c r="D820" s="52">
        <v>29</v>
      </c>
    </row>
    <row r="821" spans="1:4" x14ac:dyDescent="0.2">
      <c r="A821" s="37" t="s">
        <v>43</v>
      </c>
      <c r="B821" s="37" t="s">
        <v>25</v>
      </c>
      <c r="C821" s="37" t="s">
        <v>27</v>
      </c>
      <c r="D821" s="52">
        <v>234</v>
      </c>
    </row>
    <row r="822" spans="1:4" x14ac:dyDescent="0.2">
      <c r="A822" s="37" t="s">
        <v>43</v>
      </c>
      <c r="B822" s="37" t="s">
        <v>25</v>
      </c>
      <c r="C822" s="37" t="s">
        <v>28</v>
      </c>
      <c r="D822" s="52">
        <v>30</v>
      </c>
    </row>
    <row r="823" spans="1:4" x14ac:dyDescent="0.2">
      <c r="A823" s="37" t="s">
        <v>43</v>
      </c>
      <c r="B823" s="37" t="s">
        <v>25</v>
      </c>
      <c r="C823" s="37" t="s">
        <v>26</v>
      </c>
      <c r="D823" s="52">
        <v>92</v>
      </c>
    </row>
    <row r="824" spans="1:4" x14ac:dyDescent="0.2">
      <c r="A824" s="37" t="s">
        <v>43</v>
      </c>
      <c r="B824" s="37" t="s">
        <v>25</v>
      </c>
      <c r="C824" s="37" t="s">
        <v>29</v>
      </c>
      <c r="D824" s="52">
        <v>65</v>
      </c>
    </row>
    <row r="825" spans="1:4" x14ac:dyDescent="0.2">
      <c r="A825" s="37" t="s">
        <v>43</v>
      </c>
      <c r="B825" s="37" t="s">
        <v>25</v>
      </c>
      <c r="C825" s="37" t="s">
        <v>30</v>
      </c>
      <c r="D825" s="52">
        <v>9</v>
      </c>
    </row>
    <row r="826" spans="1:4" x14ac:dyDescent="0.2">
      <c r="A826" s="37" t="s">
        <v>43</v>
      </c>
      <c r="B826" s="37" t="s">
        <v>25</v>
      </c>
      <c r="C826" s="37" t="s">
        <v>26</v>
      </c>
      <c r="D826" s="52">
        <v>8</v>
      </c>
    </row>
    <row r="827" spans="1:4" x14ac:dyDescent="0.2">
      <c r="A827" s="37" t="s">
        <v>43</v>
      </c>
      <c r="B827" s="37" t="s">
        <v>25</v>
      </c>
      <c r="C827" s="37" t="s">
        <v>31</v>
      </c>
      <c r="D827" s="52">
        <v>694</v>
      </c>
    </row>
    <row r="828" spans="1:4" x14ac:dyDescent="0.2">
      <c r="A828" s="37" t="s">
        <v>43</v>
      </c>
      <c r="B828" s="37" t="s">
        <v>25</v>
      </c>
      <c r="C828" s="37" t="s">
        <v>30</v>
      </c>
      <c r="D828" s="52">
        <v>20</v>
      </c>
    </row>
    <row r="829" spans="1:4" x14ac:dyDescent="0.2">
      <c r="A829" s="37" t="s">
        <v>43</v>
      </c>
      <c r="B829" s="37" t="s">
        <v>25</v>
      </c>
      <c r="C829" s="37" t="s">
        <v>28</v>
      </c>
      <c r="D829" s="52">
        <v>2</v>
      </c>
    </row>
    <row r="830" spans="1:4" x14ac:dyDescent="0.2">
      <c r="A830" s="37" t="s">
        <v>43</v>
      </c>
      <c r="B830" s="37" t="s">
        <v>25</v>
      </c>
      <c r="C830" s="37" t="s">
        <v>26</v>
      </c>
      <c r="D830" s="52">
        <v>60</v>
      </c>
    </row>
    <row r="831" spans="1:4" x14ac:dyDescent="0.2">
      <c r="A831" s="37" t="s">
        <v>43</v>
      </c>
      <c r="B831" s="37" t="s">
        <v>32</v>
      </c>
      <c r="C831" s="37" t="s">
        <v>26</v>
      </c>
      <c r="D831" s="52">
        <v>1</v>
      </c>
    </row>
    <row r="832" spans="1:4" x14ac:dyDescent="0.2">
      <c r="A832" s="37" t="s">
        <v>43</v>
      </c>
      <c r="B832" s="37" t="s">
        <v>32</v>
      </c>
      <c r="C832" s="37" t="s">
        <v>26</v>
      </c>
      <c r="D832" s="52">
        <v>65</v>
      </c>
    </row>
    <row r="833" spans="1:4" x14ac:dyDescent="0.2">
      <c r="A833" s="37" t="s">
        <v>43</v>
      </c>
      <c r="B833" s="37" t="s">
        <v>32</v>
      </c>
      <c r="C833" s="37" t="s">
        <v>85</v>
      </c>
      <c r="D833" s="52">
        <v>4</v>
      </c>
    </row>
    <row r="834" spans="1:4" x14ac:dyDescent="0.2">
      <c r="A834" s="37" t="s">
        <v>43</v>
      </c>
      <c r="B834" s="37" t="s">
        <v>32</v>
      </c>
      <c r="C834" s="37" t="s">
        <v>27</v>
      </c>
      <c r="D834" s="52">
        <v>152</v>
      </c>
    </row>
    <row r="835" spans="1:4" x14ac:dyDescent="0.2">
      <c r="A835" s="37" t="s">
        <v>43</v>
      </c>
      <c r="B835" s="37" t="s">
        <v>32</v>
      </c>
      <c r="C835" s="37" t="s">
        <v>28</v>
      </c>
      <c r="D835" s="52">
        <v>39</v>
      </c>
    </row>
    <row r="836" spans="1:4" x14ac:dyDescent="0.2">
      <c r="A836" s="37" t="s">
        <v>43</v>
      </c>
      <c r="B836" s="37" t="s">
        <v>32</v>
      </c>
      <c r="C836" s="37" t="s">
        <v>26</v>
      </c>
      <c r="D836" s="52">
        <v>90</v>
      </c>
    </row>
    <row r="837" spans="1:4" x14ac:dyDescent="0.2">
      <c r="A837" s="37" t="s">
        <v>43</v>
      </c>
      <c r="B837" s="37" t="s">
        <v>32</v>
      </c>
      <c r="C837" s="37" t="s">
        <v>29</v>
      </c>
      <c r="D837" s="52">
        <v>1</v>
      </c>
    </row>
    <row r="838" spans="1:4" x14ac:dyDescent="0.2">
      <c r="A838" s="37" t="s">
        <v>43</v>
      </c>
      <c r="B838" s="37" t="s">
        <v>32</v>
      </c>
      <c r="C838" s="37" t="s">
        <v>30</v>
      </c>
      <c r="D838" s="52">
        <v>8</v>
      </c>
    </row>
    <row r="839" spans="1:4" x14ac:dyDescent="0.2">
      <c r="A839" s="37" t="s">
        <v>43</v>
      </c>
      <c r="B839" s="37" t="s">
        <v>32</v>
      </c>
      <c r="C839" s="37" t="s">
        <v>26</v>
      </c>
      <c r="D839" s="52">
        <v>11</v>
      </c>
    </row>
    <row r="840" spans="1:4" x14ac:dyDescent="0.2">
      <c r="A840" s="37" t="s">
        <v>43</v>
      </c>
      <c r="B840" s="37" t="s">
        <v>32</v>
      </c>
      <c r="C840" s="37" t="s">
        <v>31</v>
      </c>
      <c r="D840" s="52">
        <v>486</v>
      </c>
    </row>
    <row r="841" spans="1:4" x14ac:dyDescent="0.2">
      <c r="A841" s="37" t="s">
        <v>43</v>
      </c>
      <c r="B841" s="37" t="s">
        <v>32</v>
      </c>
      <c r="C841" s="37" t="s">
        <v>30</v>
      </c>
      <c r="D841" s="52">
        <v>41</v>
      </c>
    </row>
    <row r="842" spans="1:4" x14ac:dyDescent="0.2">
      <c r="A842" s="37" t="s">
        <v>43</v>
      </c>
      <c r="B842" s="37" t="s">
        <v>32</v>
      </c>
      <c r="C842" s="37" t="s">
        <v>28</v>
      </c>
      <c r="D842" s="52">
        <v>31</v>
      </c>
    </row>
    <row r="843" spans="1:4" x14ac:dyDescent="0.2">
      <c r="A843" s="37" t="s">
        <v>43</v>
      </c>
      <c r="B843" s="37" t="s">
        <v>32</v>
      </c>
      <c r="C843" s="37" t="s">
        <v>26</v>
      </c>
      <c r="D843" s="52">
        <v>84</v>
      </c>
    </row>
    <row r="844" spans="1:4" x14ac:dyDescent="0.2">
      <c r="A844" s="37" t="s">
        <v>43</v>
      </c>
      <c r="B844" s="37" t="s">
        <v>32</v>
      </c>
      <c r="C844" s="37" t="s">
        <v>26</v>
      </c>
      <c r="D844" s="52">
        <v>2</v>
      </c>
    </row>
    <row r="845" spans="1:4" x14ac:dyDescent="0.2">
      <c r="A845" s="37" t="s">
        <v>43</v>
      </c>
      <c r="B845" s="37" t="s">
        <v>32</v>
      </c>
      <c r="C845" s="37" t="s">
        <v>26</v>
      </c>
      <c r="D845" s="52">
        <v>84</v>
      </c>
    </row>
    <row r="846" spans="1:4" x14ac:dyDescent="0.2">
      <c r="A846" s="37" t="s">
        <v>43</v>
      </c>
      <c r="B846" s="37" t="s">
        <v>32</v>
      </c>
      <c r="C846" s="37" t="s">
        <v>85</v>
      </c>
      <c r="D846" s="52">
        <v>8</v>
      </c>
    </row>
    <row r="847" spans="1:4" x14ac:dyDescent="0.2">
      <c r="A847" s="37" t="s">
        <v>43</v>
      </c>
      <c r="B847" s="37" t="s">
        <v>32</v>
      </c>
      <c r="C847" s="37" t="s">
        <v>27</v>
      </c>
      <c r="D847" s="52">
        <v>307</v>
      </c>
    </row>
    <row r="848" spans="1:4" x14ac:dyDescent="0.2">
      <c r="A848" s="37" t="s">
        <v>43</v>
      </c>
      <c r="B848" s="37" t="s">
        <v>32</v>
      </c>
      <c r="C848" s="37" t="s">
        <v>28</v>
      </c>
      <c r="D848" s="52">
        <v>92</v>
      </c>
    </row>
    <row r="849" spans="1:4" x14ac:dyDescent="0.2">
      <c r="A849" s="37" t="s">
        <v>43</v>
      </c>
      <c r="B849" s="37" t="s">
        <v>32</v>
      </c>
      <c r="C849" s="37" t="s">
        <v>26</v>
      </c>
      <c r="D849" s="52">
        <v>179</v>
      </c>
    </row>
    <row r="850" spans="1:4" x14ac:dyDescent="0.2">
      <c r="A850" s="37" t="s">
        <v>43</v>
      </c>
      <c r="B850" s="37" t="s">
        <v>32</v>
      </c>
      <c r="C850" s="37" t="s">
        <v>29</v>
      </c>
      <c r="D850" s="52">
        <v>5</v>
      </c>
    </row>
    <row r="851" spans="1:4" x14ac:dyDescent="0.2">
      <c r="A851" s="37" t="s">
        <v>43</v>
      </c>
      <c r="B851" s="37" t="s">
        <v>32</v>
      </c>
      <c r="C851" s="37" t="s">
        <v>30</v>
      </c>
      <c r="D851" s="52">
        <v>5</v>
      </c>
    </row>
    <row r="852" spans="1:4" x14ac:dyDescent="0.2">
      <c r="A852" s="37" t="s">
        <v>43</v>
      </c>
      <c r="B852" s="37" t="s">
        <v>32</v>
      </c>
      <c r="C852" s="37" t="s">
        <v>26</v>
      </c>
      <c r="D852" s="52">
        <v>14</v>
      </c>
    </row>
    <row r="853" spans="1:4" x14ac:dyDescent="0.2">
      <c r="A853" s="37" t="s">
        <v>43</v>
      </c>
      <c r="B853" s="37" t="s">
        <v>32</v>
      </c>
      <c r="C853" s="37" t="s">
        <v>31</v>
      </c>
      <c r="D853" s="52">
        <v>962</v>
      </c>
    </row>
    <row r="854" spans="1:4" x14ac:dyDescent="0.2">
      <c r="A854" s="37" t="s">
        <v>43</v>
      </c>
      <c r="B854" s="37" t="s">
        <v>32</v>
      </c>
      <c r="C854" s="37" t="s">
        <v>30</v>
      </c>
      <c r="D854" s="52">
        <v>49</v>
      </c>
    </row>
    <row r="855" spans="1:4" x14ac:dyDescent="0.2">
      <c r="A855" s="37" t="s">
        <v>43</v>
      </c>
      <c r="B855" s="37" t="s">
        <v>32</v>
      </c>
      <c r="C855" s="37" t="s">
        <v>28</v>
      </c>
      <c r="D855" s="52">
        <v>16</v>
      </c>
    </row>
    <row r="856" spans="1:4" x14ac:dyDescent="0.2">
      <c r="A856" s="37" t="s">
        <v>43</v>
      </c>
      <c r="B856" s="37" t="s">
        <v>32</v>
      </c>
      <c r="C856" s="37" t="s">
        <v>26</v>
      </c>
      <c r="D856" s="52">
        <v>167</v>
      </c>
    </row>
    <row r="857" spans="1:4" x14ac:dyDescent="0.2">
      <c r="A857" s="37" t="s">
        <v>43</v>
      </c>
      <c r="B857" s="37" t="s">
        <v>25</v>
      </c>
      <c r="C857" s="37" t="s">
        <v>26</v>
      </c>
      <c r="D857" s="52">
        <v>46</v>
      </c>
    </row>
    <row r="858" spans="1:4" x14ac:dyDescent="0.2">
      <c r="A858" s="37" t="s">
        <v>43</v>
      </c>
      <c r="B858" s="37" t="s">
        <v>25</v>
      </c>
      <c r="C858" s="37" t="s">
        <v>85</v>
      </c>
      <c r="D858" s="52">
        <v>34</v>
      </c>
    </row>
    <row r="859" spans="1:4" x14ac:dyDescent="0.2">
      <c r="A859" s="37" t="s">
        <v>43</v>
      </c>
      <c r="B859" s="37" t="s">
        <v>25</v>
      </c>
      <c r="C859" s="37" t="s">
        <v>27</v>
      </c>
      <c r="D859" s="52">
        <v>46</v>
      </c>
    </row>
    <row r="860" spans="1:4" x14ac:dyDescent="0.2">
      <c r="A860" s="37" t="s">
        <v>43</v>
      </c>
      <c r="B860" s="37" t="s">
        <v>25</v>
      </c>
      <c r="C860" s="37" t="s">
        <v>28</v>
      </c>
      <c r="D860" s="52">
        <v>6</v>
      </c>
    </row>
    <row r="861" spans="1:4" x14ac:dyDescent="0.2">
      <c r="A861" s="37" t="s">
        <v>43</v>
      </c>
      <c r="B861" s="37" t="s">
        <v>25</v>
      </c>
      <c r="C861" s="37" t="s">
        <v>26</v>
      </c>
      <c r="D861" s="52">
        <v>17</v>
      </c>
    </row>
    <row r="862" spans="1:4" x14ac:dyDescent="0.2">
      <c r="A862" s="37" t="s">
        <v>43</v>
      </c>
      <c r="B862" s="37" t="s">
        <v>25</v>
      </c>
      <c r="C862" s="37" t="s">
        <v>29</v>
      </c>
      <c r="D862" s="52">
        <v>44</v>
      </c>
    </row>
    <row r="863" spans="1:4" x14ac:dyDescent="0.2">
      <c r="A863" s="37" t="s">
        <v>43</v>
      </c>
      <c r="B863" s="37" t="s">
        <v>25</v>
      </c>
      <c r="C863" s="37" t="s">
        <v>26</v>
      </c>
      <c r="D863" s="52">
        <v>5</v>
      </c>
    </row>
    <row r="864" spans="1:4" x14ac:dyDescent="0.2">
      <c r="A864" s="37" t="s">
        <v>43</v>
      </c>
      <c r="B864" s="37" t="s">
        <v>25</v>
      </c>
      <c r="C864" s="37" t="s">
        <v>31</v>
      </c>
      <c r="D864" s="52">
        <v>163</v>
      </c>
    </row>
    <row r="865" spans="1:4" x14ac:dyDescent="0.2">
      <c r="A865" s="37" t="s">
        <v>43</v>
      </c>
      <c r="B865" s="37" t="s">
        <v>25</v>
      </c>
      <c r="C865" s="37" t="s">
        <v>30</v>
      </c>
      <c r="D865" s="52">
        <v>7</v>
      </c>
    </row>
    <row r="866" spans="1:4" x14ac:dyDescent="0.2">
      <c r="A866" s="37" t="s">
        <v>43</v>
      </c>
      <c r="B866" s="37" t="s">
        <v>25</v>
      </c>
      <c r="C866" s="37" t="s">
        <v>28</v>
      </c>
      <c r="D866" s="52">
        <v>2</v>
      </c>
    </row>
    <row r="867" spans="1:4" x14ac:dyDescent="0.2">
      <c r="A867" s="37" t="s">
        <v>43</v>
      </c>
      <c r="B867" s="37" t="s">
        <v>25</v>
      </c>
      <c r="C867" s="37" t="s">
        <v>26</v>
      </c>
      <c r="D867" s="52">
        <v>25</v>
      </c>
    </row>
    <row r="868" spans="1:4" x14ac:dyDescent="0.2">
      <c r="A868" s="37" t="s">
        <v>43</v>
      </c>
      <c r="B868" s="37" t="s">
        <v>32</v>
      </c>
      <c r="C868" s="37" t="s">
        <v>26</v>
      </c>
      <c r="D868" s="52">
        <v>7</v>
      </c>
    </row>
    <row r="869" spans="1:4" x14ac:dyDescent="0.2">
      <c r="A869" s="37" t="s">
        <v>43</v>
      </c>
      <c r="B869" s="37" t="s">
        <v>32</v>
      </c>
      <c r="C869" s="37" t="s">
        <v>27</v>
      </c>
      <c r="D869" s="52">
        <v>16</v>
      </c>
    </row>
    <row r="870" spans="1:4" x14ac:dyDescent="0.2">
      <c r="A870" s="37" t="s">
        <v>43</v>
      </c>
      <c r="B870" s="37" t="s">
        <v>32</v>
      </c>
      <c r="C870" s="37" t="s">
        <v>28</v>
      </c>
      <c r="D870" s="52">
        <v>2</v>
      </c>
    </row>
    <row r="871" spans="1:4" x14ac:dyDescent="0.2">
      <c r="A871" s="37" t="s">
        <v>43</v>
      </c>
      <c r="B871" s="37" t="s">
        <v>32</v>
      </c>
      <c r="C871" s="37" t="s">
        <v>26</v>
      </c>
      <c r="D871" s="52">
        <v>9</v>
      </c>
    </row>
    <row r="872" spans="1:4" x14ac:dyDescent="0.2">
      <c r="A872" s="37" t="s">
        <v>43</v>
      </c>
      <c r="B872" s="37" t="s">
        <v>32</v>
      </c>
      <c r="C872" s="37" t="s">
        <v>30</v>
      </c>
      <c r="D872" s="52">
        <v>2</v>
      </c>
    </row>
    <row r="873" spans="1:4" x14ac:dyDescent="0.2">
      <c r="A873" s="37" t="s">
        <v>43</v>
      </c>
      <c r="B873" s="37" t="s">
        <v>32</v>
      </c>
      <c r="C873" s="37" t="s">
        <v>31</v>
      </c>
      <c r="D873" s="52">
        <v>44</v>
      </c>
    </row>
    <row r="874" spans="1:4" x14ac:dyDescent="0.2">
      <c r="A874" s="37" t="s">
        <v>43</v>
      </c>
      <c r="B874" s="37" t="s">
        <v>32</v>
      </c>
      <c r="C874" s="37" t="s">
        <v>30</v>
      </c>
      <c r="D874" s="52">
        <v>8</v>
      </c>
    </row>
    <row r="875" spans="1:4" x14ac:dyDescent="0.2">
      <c r="A875" s="37" t="s">
        <v>43</v>
      </c>
      <c r="B875" s="37" t="s">
        <v>32</v>
      </c>
      <c r="C875" s="37" t="s">
        <v>28</v>
      </c>
      <c r="D875" s="52">
        <v>7</v>
      </c>
    </row>
    <row r="876" spans="1:4" x14ac:dyDescent="0.2">
      <c r="A876" s="37" t="s">
        <v>43</v>
      </c>
      <c r="B876" s="37" t="s">
        <v>32</v>
      </c>
      <c r="C876" s="37" t="s">
        <v>26</v>
      </c>
      <c r="D876" s="52">
        <v>7</v>
      </c>
    </row>
    <row r="877" spans="1:4" x14ac:dyDescent="0.2">
      <c r="A877" s="37" t="s">
        <v>44</v>
      </c>
      <c r="B877" s="37" t="s">
        <v>25</v>
      </c>
      <c r="C877" s="37" t="s">
        <v>26</v>
      </c>
      <c r="D877" s="52">
        <v>34</v>
      </c>
    </row>
    <row r="878" spans="1:4" x14ac:dyDescent="0.2">
      <c r="A878" s="37" t="s">
        <v>44</v>
      </c>
      <c r="B878" s="37" t="s">
        <v>25</v>
      </c>
      <c r="C878" s="37" t="s">
        <v>85</v>
      </c>
      <c r="D878" s="52">
        <v>86</v>
      </c>
    </row>
    <row r="879" spans="1:4" x14ac:dyDescent="0.2">
      <c r="A879" s="37" t="s">
        <v>44</v>
      </c>
      <c r="B879" s="37" t="s">
        <v>25</v>
      </c>
      <c r="C879" s="37" t="s">
        <v>27</v>
      </c>
      <c r="D879" s="52">
        <v>80</v>
      </c>
    </row>
    <row r="880" spans="1:4" x14ac:dyDescent="0.2">
      <c r="A880" s="37" t="s">
        <v>44</v>
      </c>
      <c r="B880" s="37" t="s">
        <v>25</v>
      </c>
      <c r="C880" s="37" t="s">
        <v>28</v>
      </c>
      <c r="D880" s="52">
        <v>9</v>
      </c>
    </row>
    <row r="881" spans="1:4" x14ac:dyDescent="0.2">
      <c r="A881" s="37" t="s">
        <v>44</v>
      </c>
      <c r="B881" s="37" t="s">
        <v>25</v>
      </c>
      <c r="C881" s="37" t="s">
        <v>26</v>
      </c>
      <c r="D881" s="52">
        <v>37</v>
      </c>
    </row>
    <row r="882" spans="1:4" x14ac:dyDescent="0.2">
      <c r="A882" s="37" t="s">
        <v>44</v>
      </c>
      <c r="B882" s="37" t="s">
        <v>25</v>
      </c>
      <c r="C882" s="37" t="s">
        <v>29</v>
      </c>
      <c r="D882" s="52">
        <v>90</v>
      </c>
    </row>
    <row r="883" spans="1:4" x14ac:dyDescent="0.2">
      <c r="A883" s="37" t="s">
        <v>44</v>
      </c>
      <c r="B883" s="37" t="s">
        <v>25</v>
      </c>
      <c r="C883" s="37" t="s">
        <v>30</v>
      </c>
      <c r="D883" s="52">
        <v>7</v>
      </c>
    </row>
    <row r="884" spans="1:4" x14ac:dyDescent="0.2">
      <c r="A884" s="37" t="s">
        <v>44</v>
      </c>
      <c r="B884" s="37" t="s">
        <v>25</v>
      </c>
      <c r="C884" s="37" t="s">
        <v>26</v>
      </c>
      <c r="D884" s="52">
        <v>2</v>
      </c>
    </row>
    <row r="885" spans="1:4" x14ac:dyDescent="0.2">
      <c r="A885" s="37" t="s">
        <v>44</v>
      </c>
      <c r="B885" s="37" t="s">
        <v>25</v>
      </c>
      <c r="C885" s="37" t="s">
        <v>31</v>
      </c>
      <c r="D885" s="52">
        <v>159</v>
      </c>
    </row>
    <row r="886" spans="1:4" x14ac:dyDescent="0.2">
      <c r="A886" s="37" t="s">
        <v>44</v>
      </c>
      <c r="B886" s="37" t="s">
        <v>25</v>
      </c>
      <c r="C886" s="37" t="s">
        <v>30</v>
      </c>
      <c r="D886" s="52">
        <v>10</v>
      </c>
    </row>
    <row r="887" spans="1:4" x14ac:dyDescent="0.2">
      <c r="A887" s="37" t="s">
        <v>44</v>
      </c>
      <c r="B887" s="37" t="s">
        <v>25</v>
      </c>
      <c r="C887" s="37" t="s">
        <v>28</v>
      </c>
      <c r="D887" s="52">
        <v>1</v>
      </c>
    </row>
    <row r="888" spans="1:4" x14ac:dyDescent="0.2">
      <c r="A888" s="37" t="s">
        <v>44</v>
      </c>
      <c r="B888" s="37" t="s">
        <v>25</v>
      </c>
      <c r="C888" s="37" t="s">
        <v>26</v>
      </c>
      <c r="D888" s="52">
        <v>14</v>
      </c>
    </row>
    <row r="889" spans="1:4" x14ac:dyDescent="0.2">
      <c r="A889" s="37" t="s">
        <v>44</v>
      </c>
      <c r="B889" s="37" t="s">
        <v>25</v>
      </c>
      <c r="C889" s="37" t="s">
        <v>26</v>
      </c>
      <c r="D889" s="52">
        <v>2</v>
      </c>
    </row>
    <row r="890" spans="1:4" x14ac:dyDescent="0.2">
      <c r="A890" s="37" t="s">
        <v>44</v>
      </c>
      <c r="B890" s="37" t="s">
        <v>25</v>
      </c>
      <c r="C890" s="37" t="s">
        <v>26</v>
      </c>
      <c r="D890" s="52">
        <v>60</v>
      </c>
    </row>
    <row r="891" spans="1:4" x14ac:dyDescent="0.2">
      <c r="A891" s="37" t="s">
        <v>44</v>
      </c>
      <c r="B891" s="37" t="s">
        <v>25</v>
      </c>
      <c r="C891" s="37" t="s">
        <v>85</v>
      </c>
      <c r="D891" s="52">
        <v>33</v>
      </c>
    </row>
    <row r="892" spans="1:4" x14ac:dyDescent="0.2">
      <c r="A892" s="37" t="s">
        <v>44</v>
      </c>
      <c r="B892" s="37" t="s">
        <v>25</v>
      </c>
      <c r="C892" s="37" t="s">
        <v>27</v>
      </c>
      <c r="D892" s="52">
        <v>204</v>
      </c>
    </row>
    <row r="893" spans="1:4" x14ac:dyDescent="0.2">
      <c r="A893" s="37" t="s">
        <v>44</v>
      </c>
      <c r="B893" s="37" t="s">
        <v>25</v>
      </c>
      <c r="C893" s="37" t="s">
        <v>28</v>
      </c>
      <c r="D893" s="52">
        <v>21</v>
      </c>
    </row>
    <row r="894" spans="1:4" x14ac:dyDescent="0.2">
      <c r="A894" s="37" t="s">
        <v>44</v>
      </c>
      <c r="B894" s="37" t="s">
        <v>25</v>
      </c>
      <c r="C894" s="37" t="s">
        <v>26</v>
      </c>
      <c r="D894" s="52">
        <v>104</v>
      </c>
    </row>
    <row r="895" spans="1:4" x14ac:dyDescent="0.2">
      <c r="A895" s="37" t="s">
        <v>44</v>
      </c>
      <c r="B895" s="37" t="s">
        <v>25</v>
      </c>
      <c r="C895" s="37" t="s">
        <v>29</v>
      </c>
      <c r="D895" s="52">
        <v>74</v>
      </c>
    </row>
    <row r="896" spans="1:4" x14ac:dyDescent="0.2">
      <c r="A896" s="37" t="s">
        <v>44</v>
      </c>
      <c r="B896" s="37" t="s">
        <v>25</v>
      </c>
      <c r="C896" s="37" t="s">
        <v>30</v>
      </c>
      <c r="D896" s="52">
        <v>9</v>
      </c>
    </row>
    <row r="897" spans="1:4" x14ac:dyDescent="0.2">
      <c r="A897" s="37" t="s">
        <v>44</v>
      </c>
      <c r="B897" s="37" t="s">
        <v>25</v>
      </c>
      <c r="C897" s="37" t="s">
        <v>26</v>
      </c>
      <c r="D897" s="52">
        <v>2</v>
      </c>
    </row>
    <row r="898" spans="1:4" x14ac:dyDescent="0.2">
      <c r="A898" s="37" t="s">
        <v>44</v>
      </c>
      <c r="B898" s="37" t="s">
        <v>25</v>
      </c>
      <c r="C898" s="37" t="s">
        <v>31</v>
      </c>
      <c r="D898" s="52">
        <v>584</v>
      </c>
    </row>
    <row r="899" spans="1:4" x14ac:dyDescent="0.2">
      <c r="A899" s="37" t="s">
        <v>44</v>
      </c>
      <c r="B899" s="37" t="s">
        <v>25</v>
      </c>
      <c r="C899" s="37" t="s">
        <v>30</v>
      </c>
      <c r="D899" s="52">
        <v>15</v>
      </c>
    </row>
    <row r="900" spans="1:4" x14ac:dyDescent="0.2">
      <c r="A900" s="37" t="s">
        <v>44</v>
      </c>
      <c r="B900" s="37" t="s">
        <v>25</v>
      </c>
      <c r="C900" s="37" t="s">
        <v>28</v>
      </c>
      <c r="D900" s="52">
        <v>3</v>
      </c>
    </row>
    <row r="901" spans="1:4" x14ac:dyDescent="0.2">
      <c r="A901" s="37" t="s">
        <v>44</v>
      </c>
      <c r="B901" s="37" t="s">
        <v>25</v>
      </c>
      <c r="C901" s="37" t="s">
        <v>26</v>
      </c>
      <c r="D901" s="52">
        <v>61</v>
      </c>
    </row>
    <row r="902" spans="1:4" x14ac:dyDescent="0.2">
      <c r="A902" s="37" t="s">
        <v>44</v>
      </c>
      <c r="B902" s="37" t="s">
        <v>32</v>
      </c>
      <c r="C902" s="37" t="s">
        <v>26</v>
      </c>
      <c r="D902" s="52">
        <v>4</v>
      </c>
    </row>
    <row r="903" spans="1:4" x14ac:dyDescent="0.2">
      <c r="A903" s="37" t="s">
        <v>44</v>
      </c>
      <c r="B903" s="37" t="s">
        <v>32</v>
      </c>
      <c r="C903" s="37" t="s">
        <v>26</v>
      </c>
      <c r="D903" s="52">
        <v>77</v>
      </c>
    </row>
    <row r="904" spans="1:4" x14ac:dyDescent="0.2">
      <c r="A904" s="37" t="s">
        <v>44</v>
      </c>
      <c r="B904" s="37" t="s">
        <v>32</v>
      </c>
      <c r="C904" s="37" t="s">
        <v>85</v>
      </c>
      <c r="D904" s="52">
        <v>3</v>
      </c>
    </row>
    <row r="905" spans="1:4" x14ac:dyDescent="0.2">
      <c r="A905" s="37" t="s">
        <v>44</v>
      </c>
      <c r="B905" s="37" t="s">
        <v>32</v>
      </c>
      <c r="C905" s="37" t="s">
        <v>27</v>
      </c>
      <c r="D905" s="52">
        <v>160</v>
      </c>
    </row>
    <row r="906" spans="1:4" x14ac:dyDescent="0.2">
      <c r="A906" s="37" t="s">
        <v>44</v>
      </c>
      <c r="B906" s="37" t="s">
        <v>32</v>
      </c>
      <c r="C906" s="37" t="s">
        <v>28</v>
      </c>
      <c r="D906" s="52">
        <v>42</v>
      </c>
    </row>
    <row r="907" spans="1:4" x14ac:dyDescent="0.2">
      <c r="A907" s="37" t="s">
        <v>44</v>
      </c>
      <c r="B907" s="37" t="s">
        <v>32</v>
      </c>
      <c r="C907" s="37" t="s">
        <v>26</v>
      </c>
      <c r="D907" s="52">
        <v>78</v>
      </c>
    </row>
    <row r="908" spans="1:4" x14ac:dyDescent="0.2">
      <c r="A908" s="37" t="s">
        <v>44</v>
      </c>
      <c r="B908" s="37" t="s">
        <v>32</v>
      </c>
      <c r="C908" s="37" t="s">
        <v>29</v>
      </c>
      <c r="D908" s="52">
        <v>3</v>
      </c>
    </row>
    <row r="909" spans="1:4" x14ac:dyDescent="0.2">
      <c r="A909" s="37" t="s">
        <v>44</v>
      </c>
      <c r="B909" s="37" t="s">
        <v>32</v>
      </c>
      <c r="C909" s="37" t="s">
        <v>30</v>
      </c>
      <c r="D909" s="52">
        <v>6</v>
      </c>
    </row>
    <row r="910" spans="1:4" x14ac:dyDescent="0.2">
      <c r="A910" s="37" t="s">
        <v>44</v>
      </c>
      <c r="B910" s="37" t="s">
        <v>32</v>
      </c>
      <c r="C910" s="37" t="s">
        <v>26</v>
      </c>
      <c r="D910" s="52">
        <v>7</v>
      </c>
    </row>
    <row r="911" spans="1:4" x14ac:dyDescent="0.2">
      <c r="A911" s="37" t="s">
        <v>44</v>
      </c>
      <c r="B911" s="37" t="s">
        <v>32</v>
      </c>
      <c r="C911" s="37" t="s">
        <v>31</v>
      </c>
      <c r="D911" s="52">
        <v>484</v>
      </c>
    </row>
    <row r="912" spans="1:4" x14ac:dyDescent="0.2">
      <c r="A912" s="37" t="s">
        <v>44</v>
      </c>
      <c r="B912" s="37" t="s">
        <v>32</v>
      </c>
      <c r="C912" s="37" t="s">
        <v>30</v>
      </c>
      <c r="D912" s="52">
        <v>39</v>
      </c>
    </row>
    <row r="913" spans="1:4" x14ac:dyDescent="0.2">
      <c r="A913" s="37" t="s">
        <v>44</v>
      </c>
      <c r="B913" s="37" t="s">
        <v>32</v>
      </c>
      <c r="C913" s="37" t="s">
        <v>28</v>
      </c>
      <c r="D913" s="52">
        <v>20</v>
      </c>
    </row>
    <row r="914" spans="1:4" x14ac:dyDescent="0.2">
      <c r="A914" s="37" t="s">
        <v>44</v>
      </c>
      <c r="B914" s="37" t="s">
        <v>32</v>
      </c>
      <c r="C914" s="37" t="s">
        <v>26</v>
      </c>
      <c r="D914" s="52">
        <v>93</v>
      </c>
    </row>
    <row r="915" spans="1:4" x14ac:dyDescent="0.2">
      <c r="A915" s="37" t="s">
        <v>44</v>
      </c>
      <c r="B915" s="37" t="s">
        <v>32</v>
      </c>
      <c r="C915" s="37" t="s">
        <v>26</v>
      </c>
      <c r="D915" s="52">
        <v>1</v>
      </c>
    </row>
    <row r="916" spans="1:4" x14ac:dyDescent="0.2">
      <c r="A916" s="37" t="s">
        <v>44</v>
      </c>
      <c r="B916" s="37" t="s">
        <v>32</v>
      </c>
      <c r="C916" s="37" t="s">
        <v>26</v>
      </c>
      <c r="D916" s="52">
        <v>82</v>
      </c>
    </row>
    <row r="917" spans="1:4" x14ac:dyDescent="0.2">
      <c r="A917" s="37" t="s">
        <v>44</v>
      </c>
      <c r="B917" s="37" t="s">
        <v>32</v>
      </c>
      <c r="C917" s="37" t="s">
        <v>85</v>
      </c>
      <c r="D917" s="52">
        <v>13</v>
      </c>
    </row>
    <row r="918" spans="1:4" x14ac:dyDescent="0.2">
      <c r="A918" s="37" t="s">
        <v>44</v>
      </c>
      <c r="B918" s="37" t="s">
        <v>32</v>
      </c>
      <c r="C918" s="37" t="s">
        <v>27</v>
      </c>
      <c r="D918" s="52">
        <v>326</v>
      </c>
    </row>
    <row r="919" spans="1:4" x14ac:dyDescent="0.2">
      <c r="A919" s="37" t="s">
        <v>44</v>
      </c>
      <c r="B919" s="37" t="s">
        <v>32</v>
      </c>
      <c r="C919" s="37" t="s">
        <v>28</v>
      </c>
      <c r="D919" s="52">
        <v>83</v>
      </c>
    </row>
    <row r="920" spans="1:4" x14ac:dyDescent="0.2">
      <c r="A920" s="37" t="s">
        <v>44</v>
      </c>
      <c r="B920" s="37" t="s">
        <v>32</v>
      </c>
      <c r="C920" s="37" t="s">
        <v>26</v>
      </c>
      <c r="D920" s="52">
        <v>166</v>
      </c>
    </row>
    <row r="921" spans="1:4" x14ac:dyDescent="0.2">
      <c r="A921" s="37" t="s">
        <v>44</v>
      </c>
      <c r="B921" s="37" t="s">
        <v>32</v>
      </c>
      <c r="C921" s="37" t="s">
        <v>29</v>
      </c>
      <c r="D921" s="52">
        <v>10</v>
      </c>
    </row>
    <row r="922" spans="1:4" x14ac:dyDescent="0.2">
      <c r="A922" s="37" t="s">
        <v>44</v>
      </c>
      <c r="B922" s="37" t="s">
        <v>32</v>
      </c>
      <c r="C922" s="37" t="s">
        <v>30</v>
      </c>
      <c r="D922" s="52">
        <v>8</v>
      </c>
    </row>
    <row r="923" spans="1:4" x14ac:dyDescent="0.2">
      <c r="A923" s="37" t="s">
        <v>44</v>
      </c>
      <c r="B923" s="37" t="s">
        <v>32</v>
      </c>
      <c r="C923" s="37" t="s">
        <v>26</v>
      </c>
      <c r="D923" s="52">
        <v>12</v>
      </c>
    </row>
    <row r="924" spans="1:4" x14ac:dyDescent="0.2">
      <c r="A924" s="37" t="s">
        <v>44</v>
      </c>
      <c r="B924" s="37" t="s">
        <v>32</v>
      </c>
      <c r="C924" s="37" t="s">
        <v>31</v>
      </c>
      <c r="D924" s="52">
        <v>901</v>
      </c>
    </row>
    <row r="925" spans="1:4" x14ac:dyDescent="0.2">
      <c r="A925" s="37" t="s">
        <v>44</v>
      </c>
      <c r="B925" s="37" t="s">
        <v>32</v>
      </c>
      <c r="C925" s="37" t="s">
        <v>30</v>
      </c>
      <c r="D925" s="52">
        <v>57</v>
      </c>
    </row>
    <row r="926" spans="1:4" x14ac:dyDescent="0.2">
      <c r="A926" s="37" t="s">
        <v>44</v>
      </c>
      <c r="B926" s="37" t="s">
        <v>32</v>
      </c>
      <c r="C926" s="37" t="s">
        <v>28</v>
      </c>
      <c r="D926" s="52">
        <v>23</v>
      </c>
    </row>
    <row r="927" spans="1:4" x14ac:dyDescent="0.2">
      <c r="A927" s="37" t="s">
        <v>44</v>
      </c>
      <c r="B927" s="37" t="s">
        <v>32</v>
      </c>
      <c r="C927" s="37" t="s">
        <v>26</v>
      </c>
      <c r="D927" s="52">
        <v>152</v>
      </c>
    </row>
    <row r="928" spans="1:4" x14ac:dyDescent="0.2">
      <c r="A928" s="37" t="s">
        <v>44</v>
      </c>
      <c r="B928" s="37" t="s">
        <v>25</v>
      </c>
      <c r="C928" s="37" t="s">
        <v>26</v>
      </c>
      <c r="D928" s="52">
        <v>2</v>
      </c>
    </row>
    <row r="929" spans="1:4" x14ac:dyDescent="0.2">
      <c r="A929" s="37" t="s">
        <v>44</v>
      </c>
      <c r="B929" s="37" t="s">
        <v>25</v>
      </c>
      <c r="C929" s="37" t="s">
        <v>26</v>
      </c>
      <c r="D929" s="52">
        <v>38</v>
      </c>
    </row>
    <row r="930" spans="1:4" x14ac:dyDescent="0.2">
      <c r="A930" s="37" t="s">
        <v>44</v>
      </c>
      <c r="B930" s="37" t="s">
        <v>25</v>
      </c>
      <c r="C930" s="37" t="s">
        <v>85</v>
      </c>
      <c r="D930" s="52">
        <v>35</v>
      </c>
    </row>
    <row r="931" spans="1:4" x14ac:dyDescent="0.2">
      <c r="A931" s="37" t="s">
        <v>44</v>
      </c>
      <c r="B931" s="37" t="s">
        <v>25</v>
      </c>
      <c r="C931" s="37" t="s">
        <v>27</v>
      </c>
      <c r="D931" s="52">
        <v>51</v>
      </c>
    </row>
    <row r="932" spans="1:4" x14ac:dyDescent="0.2">
      <c r="A932" s="37" t="s">
        <v>44</v>
      </c>
      <c r="B932" s="37" t="s">
        <v>25</v>
      </c>
      <c r="C932" s="37" t="s">
        <v>28</v>
      </c>
      <c r="D932" s="52">
        <v>5</v>
      </c>
    </row>
    <row r="933" spans="1:4" x14ac:dyDescent="0.2">
      <c r="A933" s="37" t="s">
        <v>44</v>
      </c>
      <c r="B933" s="37" t="s">
        <v>25</v>
      </c>
      <c r="C933" s="37" t="s">
        <v>26</v>
      </c>
      <c r="D933" s="52">
        <v>28</v>
      </c>
    </row>
    <row r="934" spans="1:4" x14ac:dyDescent="0.2">
      <c r="A934" s="37" t="s">
        <v>44</v>
      </c>
      <c r="B934" s="37" t="s">
        <v>25</v>
      </c>
      <c r="C934" s="37" t="s">
        <v>29</v>
      </c>
      <c r="D934" s="52">
        <v>25</v>
      </c>
    </row>
    <row r="935" spans="1:4" x14ac:dyDescent="0.2">
      <c r="A935" s="37" t="s">
        <v>44</v>
      </c>
      <c r="B935" s="37" t="s">
        <v>25</v>
      </c>
      <c r="C935" s="37" t="s">
        <v>30</v>
      </c>
      <c r="D935" s="52">
        <v>2</v>
      </c>
    </row>
    <row r="936" spans="1:4" x14ac:dyDescent="0.2">
      <c r="A936" s="37" t="s">
        <v>44</v>
      </c>
      <c r="B936" s="37" t="s">
        <v>25</v>
      </c>
      <c r="C936" s="37" t="s">
        <v>26</v>
      </c>
      <c r="D936" s="52">
        <v>5</v>
      </c>
    </row>
    <row r="937" spans="1:4" x14ac:dyDescent="0.2">
      <c r="A937" s="37" t="s">
        <v>44</v>
      </c>
      <c r="B937" s="37" t="s">
        <v>25</v>
      </c>
      <c r="C937" s="37" t="s">
        <v>31</v>
      </c>
      <c r="D937" s="52">
        <v>155</v>
      </c>
    </row>
    <row r="938" spans="1:4" x14ac:dyDescent="0.2">
      <c r="A938" s="37" t="s">
        <v>44</v>
      </c>
      <c r="B938" s="37" t="s">
        <v>25</v>
      </c>
      <c r="C938" s="37" t="s">
        <v>30</v>
      </c>
      <c r="D938" s="52">
        <v>9</v>
      </c>
    </row>
    <row r="939" spans="1:4" x14ac:dyDescent="0.2">
      <c r="A939" s="37" t="s">
        <v>44</v>
      </c>
      <c r="B939" s="37" t="s">
        <v>25</v>
      </c>
      <c r="C939" s="37" t="s">
        <v>28</v>
      </c>
      <c r="D939" s="52">
        <v>1</v>
      </c>
    </row>
    <row r="940" spans="1:4" x14ac:dyDescent="0.2">
      <c r="A940" s="37" t="s">
        <v>44</v>
      </c>
      <c r="B940" s="37" t="s">
        <v>25</v>
      </c>
      <c r="C940" s="37" t="s">
        <v>26</v>
      </c>
      <c r="D940" s="52">
        <v>39</v>
      </c>
    </row>
    <row r="941" spans="1:4" x14ac:dyDescent="0.2">
      <c r="A941" s="37" t="s">
        <v>44</v>
      </c>
      <c r="B941" s="37" t="s">
        <v>32</v>
      </c>
      <c r="C941" s="37" t="s">
        <v>26</v>
      </c>
      <c r="D941" s="52">
        <v>7</v>
      </c>
    </row>
    <row r="942" spans="1:4" x14ac:dyDescent="0.2">
      <c r="A942" s="37" t="s">
        <v>44</v>
      </c>
      <c r="B942" s="37" t="s">
        <v>32</v>
      </c>
      <c r="C942" s="37" t="s">
        <v>27</v>
      </c>
      <c r="D942" s="52">
        <v>15</v>
      </c>
    </row>
    <row r="943" spans="1:4" x14ac:dyDescent="0.2">
      <c r="A943" s="37" t="s">
        <v>44</v>
      </c>
      <c r="B943" s="37" t="s">
        <v>32</v>
      </c>
      <c r="C943" s="37" t="s">
        <v>28</v>
      </c>
      <c r="D943" s="52">
        <v>7</v>
      </c>
    </row>
    <row r="944" spans="1:4" x14ac:dyDescent="0.2">
      <c r="A944" s="37" t="s">
        <v>44</v>
      </c>
      <c r="B944" s="37" t="s">
        <v>32</v>
      </c>
      <c r="C944" s="37" t="s">
        <v>26</v>
      </c>
      <c r="D944" s="52">
        <v>10</v>
      </c>
    </row>
    <row r="945" spans="1:4" x14ac:dyDescent="0.2">
      <c r="A945" s="37" t="s">
        <v>44</v>
      </c>
      <c r="B945" s="37" t="s">
        <v>32</v>
      </c>
      <c r="C945" s="37" t="s">
        <v>30</v>
      </c>
      <c r="D945" s="52">
        <v>1</v>
      </c>
    </row>
    <row r="946" spans="1:4" x14ac:dyDescent="0.2">
      <c r="A946" s="37" t="s">
        <v>44</v>
      </c>
      <c r="B946" s="37" t="s">
        <v>32</v>
      </c>
      <c r="C946" s="37" t="s">
        <v>26</v>
      </c>
      <c r="D946" s="52">
        <v>1</v>
      </c>
    </row>
    <row r="947" spans="1:4" x14ac:dyDescent="0.2">
      <c r="A947" s="37" t="s">
        <v>44</v>
      </c>
      <c r="B947" s="37" t="s">
        <v>32</v>
      </c>
      <c r="C947" s="37" t="s">
        <v>31</v>
      </c>
      <c r="D947" s="52">
        <v>41</v>
      </c>
    </row>
    <row r="948" spans="1:4" x14ac:dyDescent="0.2">
      <c r="A948" s="37" t="s">
        <v>44</v>
      </c>
      <c r="B948" s="37" t="s">
        <v>32</v>
      </c>
      <c r="C948" s="37" t="s">
        <v>30</v>
      </c>
      <c r="D948" s="52">
        <v>4</v>
      </c>
    </row>
    <row r="949" spans="1:4" x14ac:dyDescent="0.2">
      <c r="A949" s="37" t="s">
        <v>44</v>
      </c>
      <c r="B949" s="37" t="s">
        <v>32</v>
      </c>
      <c r="C949" s="37" t="s">
        <v>28</v>
      </c>
      <c r="D949" s="52">
        <v>2</v>
      </c>
    </row>
    <row r="950" spans="1:4" x14ac:dyDescent="0.2">
      <c r="A950" s="37" t="s">
        <v>44</v>
      </c>
      <c r="B950" s="37" t="s">
        <v>32</v>
      </c>
      <c r="C950" s="37" t="s">
        <v>26</v>
      </c>
      <c r="D950" s="52">
        <v>10</v>
      </c>
    </row>
    <row r="951" spans="1:4" x14ac:dyDescent="0.2">
      <c r="A951" s="37" t="s">
        <v>45</v>
      </c>
      <c r="B951" s="37" t="s">
        <v>25</v>
      </c>
      <c r="C951" s="37" t="s">
        <v>26</v>
      </c>
      <c r="D951" s="52">
        <v>38</v>
      </c>
    </row>
    <row r="952" spans="1:4" x14ac:dyDescent="0.2">
      <c r="A952" s="37" t="s">
        <v>45</v>
      </c>
      <c r="B952" s="37" t="s">
        <v>25</v>
      </c>
      <c r="C952" s="37" t="s">
        <v>85</v>
      </c>
      <c r="D952" s="52">
        <v>94</v>
      </c>
    </row>
    <row r="953" spans="1:4" x14ac:dyDescent="0.2">
      <c r="A953" s="37" t="s">
        <v>45</v>
      </c>
      <c r="B953" s="37" t="s">
        <v>25</v>
      </c>
      <c r="C953" s="37" t="s">
        <v>27</v>
      </c>
      <c r="D953" s="52">
        <v>62</v>
      </c>
    </row>
    <row r="954" spans="1:4" x14ac:dyDescent="0.2">
      <c r="A954" s="37" t="s">
        <v>45</v>
      </c>
      <c r="B954" s="37" t="s">
        <v>25</v>
      </c>
      <c r="C954" s="37" t="s">
        <v>28</v>
      </c>
      <c r="D954" s="52">
        <v>10</v>
      </c>
    </row>
    <row r="955" spans="1:4" x14ac:dyDescent="0.2">
      <c r="A955" s="37" t="s">
        <v>45</v>
      </c>
      <c r="B955" s="37" t="s">
        <v>25</v>
      </c>
      <c r="C955" s="37" t="s">
        <v>26</v>
      </c>
      <c r="D955" s="52">
        <v>19</v>
      </c>
    </row>
    <row r="956" spans="1:4" x14ac:dyDescent="0.2">
      <c r="A956" s="37" t="s">
        <v>45</v>
      </c>
      <c r="B956" s="37" t="s">
        <v>25</v>
      </c>
      <c r="C956" s="37" t="s">
        <v>29</v>
      </c>
      <c r="D956" s="52">
        <v>63</v>
      </c>
    </row>
    <row r="957" spans="1:4" x14ac:dyDescent="0.2">
      <c r="A957" s="37" t="s">
        <v>45</v>
      </c>
      <c r="B957" s="37" t="s">
        <v>25</v>
      </c>
      <c r="C957" s="37" t="s">
        <v>30</v>
      </c>
      <c r="D957" s="52">
        <v>6</v>
      </c>
    </row>
    <row r="958" spans="1:4" x14ac:dyDescent="0.2">
      <c r="A958" s="37" t="s">
        <v>45</v>
      </c>
      <c r="B958" s="37" t="s">
        <v>25</v>
      </c>
      <c r="C958" s="37" t="s">
        <v>26</v>
      </c>
      <c r="D958" s="52">
        <v>2</v>
      </c>
    </row>
    <row r="959" spans="1:4" x14ac:dyDescent="0.2">
      <c r="A959" s="37" t="s">
        <v>45</v>
      </c>
      <c r="B959" s="37" t="s">
        <v>25</v>
      </c>
      <c r="C959" s="37" t="s">
        <v>31</v>
      </c>
      <c r="D959" s="52">
        <v>144</v>
      </c>
    </row>
    <row r="960" spans="1:4" x14ac:dyDescent="0.2">
      <c r="A960" s="37" t="s">
        <v>45</v>
      </c>
      <c r="B960" s="37" t="s">
        <v>25</v>
      </c>
      <c r="C960" s="37" t="s">
        <v>30</v>
      </c>
      <c r="D960" s="52">
        <v>12</v>
      </c>
    </row>
    <row r="961" spans="1:4" x14ac:dyDescent="0.2">
      <c r="A961" s="37" t="s">
        <v>45</v>
      </c>
      <c r="B961" s="37" t="s">
        <v>25</v>
      </c>
      <c r="C961" s="37" t="s">
        <v>26</v>
      </c>
      <c r="D961" s="52">
        <v>18</v>
      </c>
    </row>
    <row r="962" spans="1:4" x14ac:dyDescent="0.2">
      <c r="A962" s="37" t="s">
        <v>45</v>
      </c>
      <c r="B962" s="37" t="s">
        <v>25</v>
      </c>
      <c r="C962" s="37" t="s">
        <v>26</v>
      </c>
      <c r="D962" s="52">
        <v>66</v>
      </c>
    </row>
    <row r="963" spans="1:4" x14ac:dyDescent="0.2">
      <c r="A963" s="37" t="s">
        <v>45</v>
      </c>
      <c r="B963" s="37" t="s">
        <v>25</v>
      </c>
      <c r="C963" s="37" t="s">
        <v>85</v>
      </c>
      <c r="D963" s="52">
        <v>19</v>
      </c>
    </row>
    <row r="964" spans="1:4" x14ac:dyDescent="0.2">
      <c r="A964" s="37" t="s">
        <v>45</v>
      </c>
      <c r="B964" s="37" t="s">
        <v>25</v>
      </c>
      <c r="C964" s="37" t="s">
        <v>27</v>
      </c>
      <c r="D964" s="52">
        <v>222</v>
      </c>
    </row>
    <row r="965" spans="1:4" x14ac:dyDescent="0.2">
      <c r="A965" s="37" t="s">
        <v>45</v>
      </c>
      <c r="B965" s="37" t="s">
        <v>25</v>
      </c>
      <c r="C965" s="37" t="s">
        <v>28</v>
      </c>
      <c r="D965" s="52">
        <v>19</v>
      </c>
    </row>
    <row r="966" spans="1:4" x14ac:dyDescent="0.2">
      <c r="A966" s="37" t="s">
        <v>45</v>
      </c>
      <c r="B966" s="37" t="s">
        <v>25</v>
      </c>
      <c r="C966" s="37" t="s">
        <v>26</v>
      </c>
      <c r="D966" s="52">
        <v>78</v>
      </c>
    </row>
    <row r="967" spans="1:4" x14ac:dyDescent="0.2">
      <c r="A967" s="37" t="s">
        <v>45</v>
      </c>
      <c r="B967" s="37" t="s">
        <v>25</v>
      </c>
      <c r="C967" s="37" t="s">
        <v>29</v>
      </c>
      <c r="D967" s="52">
        <v>76</v>
      </c>
    </row>
    <row r="968" spans="1:4" x14ac:dyDescent="0.2">
      <c r="A968" s="37" t="s">
        <v>45</v>
      </c>
      <c r="B968" s="37" t="s">
        <v>25</v>
      </c>
      <c r="C968" s="37" t="s">
        <v>30</v>
      </c>
      <c r="D968" s="52">
        <v>5</v>
      </c>
    </row>
    <row r="969" spans="1:4" x14ac:dyDescent="0.2">
      <c r="A969" s="37" t="s">
        <v>45</v>
      </c>
      <c r="B969" s="37" t="s">
        <v>25</v>
      </c>
      <c r="C969" s="37" t="s">
        <v>26</v>
      </c>
      <c r="D969" s="52">
        <v>1</v>
      </c>
    </row>
    <row r="970" spans="1:4" x14ac:dyDescent="0.2">
      <c r="A970" s="37" t="s">
        <v>45</v>
      </c>
      <c r="B970" s="37" t="s">
        <v>25</v>
      </c>
      <c r="C970" s="37" t="s">
        <v>31</v>
      </c>
      <c r="D970" s="52">
        <v>560</v>
      </c>
    </row>
    <row r="971" spans="1:4" x14ac:dyDescent="0.2">
      <c r="A971" s="37" t="s">
        <v>45</v>
      </c>
      <c r="B971" s="37" t="s">
        <v>25</v>
      </c>
      <c r="C971" s="37" t="s">
        <v>30</v>
      </c>
      <c r="D971" s="52">
        <v>19</v>
      </c>
    </row>
    <row r="972" spans="1:4" x14ac:dyDescent="0.2">
      <c r="A972" s="37" t="s">
        <v>45</v>
      </c>
      <c r="B972" s="37" t="s">
        <v>25</v>
      </c>
      <c r="C972" s="37" t="s">
        <v>28</v>
      </c>
      <c r="D972" s="52">
        <v>1</v>
      </c>
    </row>
    <row r="973" spans="1:4" x14ac:dyDescent="0.2">
      <c r="A973" s="37" t="s">
        <v>45</v>
      </c>
      <c r="B973" s="37" t="s">
        <v>25</v>
      </c>
      <c r="C973" s="37" t="s">
        <v>26</v>
      </c>
      <c r="D973" s="52">
        <v>66</v>
      </c>
    </row>
    <row r="974" spans="1:4" x14ac:dyDescent="0.2">
      <c r="A974" s="37" t="s">
        <v>45</v>
      </c>
      <c r="B974" s="37" t="s">
        <v>32</v>
      </c>
      <c r="C974" s="37" t="s">
        <v>26</v>
      </c>
      <c r="D974" s="52">
        <v>4</v>
      </c>
    </row>
    <row r="975" spans="1:4" x14ac:dyDescent="0.2">
      <c r="A975" s="37" t="s">
        <v>45</v>
      </c>
      <c r="B975" s="37" t="s">
        <v>32</v>
      </c>
      <c r="C975" s="37" t="s">
        <v>26</v>
      </c>
      <c r="D975" s="52">
        <v>75</v>
      </c>
    </row>
    <row r="976" spans="1:4" x14ac:dyDescent="0.2">
      <c r="A976" s="37" t="s">
        <v>45</v>
      </c>
      <c r="B976" s="37" t="s">
        <v>32</v>
      </c>
      <c r="C976" s="37" t="s">
        <v>85</v>
      </c>
      <c r="D976" s="52">
        <v>4</v>
      </c>
    </row>
    <row r="977" spans="1:4" x14ac:dyDescent="0.2">
      <c r="A977" s="37" t="s">
        <v>45</v>
      </c>
      <c r="B977" s="37" t="s">
        <v>32</v>
      </c>
      <c r="C977" s="37" t="s">
        <v>27</v>
      </c>
      <c r="D977" s="52">
        <v>139</v>
      </c>
    </row>
    <row r="978" spans="1:4" x14ac:dyDescent="0.2">
      <c r="A978" s="37" t="s">
        <v>45</v>
      </c>
      <c r="B978" s="37" t="s">
        <v>32</v>
      </c>
      <c r="C978" s="37" t="s">
        <v>28</v>
      </c>
      <c r="D978" s="52">
        <v>39</v>
      </c>
    </row>
    <row r="979" spans="1:4" x14ac:dyDescent="0.2">
      <c r="A979" s="37" t="s">
        <v>45</v>
      </c>
      <c r="B979" s="37" t="s">
        <v>32</v>
      </c>
      <c r="C979" s="37" t="s">
        <v>26</v>
      </c>
      <c r="D979" s="52">
        <v>87</v>
      </c>
    </row>
    <row r="980" spans="1:4" x14ac:dyDescent="0.2">
      <c r="A980" s="37" t="s">
        <v>45</v>
      </c>
      <c r="B980" s="37" t="s">
        <v>32</v>
      </c>
      <c r="C980" s="37" t="s">
        <v>29</v>
      </c>
      <c r="D980" s="52">
        <v>1</v>
      </c>
    </row>
    <row r="981" spans="1:4" x14ac:dyDescent="0.2">
      <c r="A981" s="37" t="s">
        <v>45</v>
      </c>
      <c r="B981" s="37" t="s">
        <v>32</v>
      </c>
      <c r="C981" s="37" t="s">
        <v>30</v>
      </c>
      <c r="D981" s="52">
        <v>5</v>
      </c>
    </row>
    <row r="982" spans="1:4" x14ac:dyDescent="0.2">
      <c r="A982" s="37" t="s">
        <v>45</v>
      </c>
      <c r="B982" s="37" t="s">
        <v>32</v>
      </c>
      <c r="C982" s="37" t="s">
        <v>26</v>
      </c>
      <c r="D982" s="52">
        <v>9</v>
      </c>
    </row>
    <row r="983" spans="1:4" x14ac:dyDescent="0.2">
      <c r="A983" s="37" t="s">
        <v>45</v>
      </c>
      <c r="B983" s="37" t="s">
        <v>32</v>
      </c>
      <c r="C983" s="37" t="s">
        <v>31</v>
      </c>
      <c r="D983" s="52">
        <v>482</v>
      </c>
    </row>
    <row r="984" spans="1:4" x14ac:dyDescent="0.2">
      <c r="A984" s="37" t="s">
        <v>45</v>
      </c>
      <c r="B984" s="37" t="s">
        <v>32</v>
      </c>
      <c r="C984" s="37" t="s">
        <v>30</v>
      </c>
      <c r="D984" s="52">
        <v>32</v>
      </c>
    </row>
    <row r="985" spans="1:4" x14ac:dyDescent="0.2">
      <c r="A985" s="37" t="s">
        <v>45</v>
      </c>
      <c r="B985" s="37" t="s">
        <v>32</v>
      </c>
      <c r="C985" s="37" t="s">
        <v>28</v>
      </c>
      <c r="D985" s="52">
        <v>28</v>
      </c>
    </row>
    <row r="986" spans="1:4" x14ac:dyDescent="0.2">
      <c r="A986" s="37" t="s">
        <v>45</v>
      </c>
      <c r="B986" s="37" t="s">
        <v>32</v>
      </c>
      <c r="C986" s="37" t="s">
        <v>26</v>
      </c>
      <c r="D986" s="52">
        <v>99</v>
      </c>
    </row>
    <row r="987" spans="1:4" x14ac:dyDescent="0.2">
      <c r="A987" s="37" t="s">
        <v>45</v>
      </c>
      <c r="B987" s="37" t="s">
        <v>32</v>
      </c>
      <c r="C987" s="37" t="s">
        <v>26</v>
      </c>
      <c r="D987" s="52">
        <v>5</v>
      </c>
    </row>
    <row r="988" spans="1:4" x14ac:dyDescent="0.2">
      <c r="A988" s="37" t="s">
        <v>45</v>
      </c>
      <c r="B988" s="37" t="s">
        <v>32</v>
      </c>
      <c r="C988" s="37" t="s">
        <v>26</v>
      </c>
      <c r="D988" s="52">
        <v>75</v>
      </c>
    </row>
    <row r="989" spans="1:4" x14ac:dyDescent="0.2">
      <c r="A989" s="37" t="s">
        <v>45</v>
      </c>
      <c r="B989" s="37" t="s">
        <v>32</v>
      </c>
      <c r="C989" s="37" t="s">
        <v>85</v>
      </c>
      <c r="D989" s="52">
        <v>11</v>
      </c>
    </row>
    <row r="990" spans="1:4" x14ac:dyDescent="0.2">
      <c r="A990" s="37" t="s">
        <v>45</v>
      </c>
      <c r="B990" s="37" t="s">
        <v>32</v>
      </c>
      <c r="C990" s="37" t="s">
        <v>27</v>
      </c>
      <c r="D990" s="52">
        <v>268</v>
      </c>
    </row>
    <row r="991" spans="1:4" x14ac:dyDescent="0.2">
      <c r="A991" s="37" t="s">
        <v>45</v>
      </c>
      <c r="B991" s="37" t="s">
        <v>32</v>
      </c>
      <c r="C991" s="37" t="s">
        <v>28</v>
      </c>
      <c r="D991" s="52">
        <v>72</v>
      </c>
    </row>
    <row r="992" spans="1:4" x14ac:dyDescent="0.2">
      <c r="A992" s="37" t="s">
        <v>45</v>
      </c>
      <c r="B992" s="37" t="s">
        <v>32</v>
      </c>
      <c r="C992" s="37" t="s">
        <v>26</v>
      </c>
      <c r="D992" s="52">
        <v>163</v>
      </c>
    </row>
    <row r="993" spans="1:4" x14ac:dyDescent="0.2">
      <c r="A993" s="37" t="s">
        <v>45</v>
      </c>
      <c r="B993" s="37" t="s">
        <v>32</v>
      </c>
      <c r="C993" s="37" t="s">
        <v>29</v>
      </c>
      <c r="D993" s="52">
        <v>12</v>
      </c>
    </row>
    <row r="994" spans="1:4" x14ac:dyDescent="0.2">
      <c r="A994" s="37" t="s">
        <v>45</v>
      </c>
      <c r="B994" s="37" t="s">
        <v>32</v>
      </c>
      <c r="C994" s="37" t="s">
        <v>30</v>
      </c>
      <c r="D994" s="52">
        <v>4</v>
      </c>
    </row>
    <row r="995" spans="1:4" x14ac:dyDescent="0.2">
      <c r="A995" s="37" t="s">
        <v>45</v>
      </c>
      <c r="B995" s="37" t="s">
        <v>32</v>
      </c>
      <c r="C995" s="37" t="s">
        <v>26</v>
      </c>
      <c r="D995" s="52">
        <v>11</v>
      </c>
    </row>
    <row r="996" spans="1:4" x14ac:dyDescent="0.2">
      <c r="A996" s="37" t="s">
        <v>45</v>
      </c>
      <c r="B996" s="37" t="s">
        <v>32</v>
      </c>
      <c r="C996" s="37" t="s">
        <v>31</v>
      </c>
      <c r="D996" s="52">
        <v>879</v>
      </c>
    </row>
    <row r="997" spans="1:4" x14ac:dyDescent="0.2">
      <c r="A997" s="37" t="s">
        <v>45</v>
      </c>
      <c r="B997" s="37" t="s">
        <v>32</v>
      </c>
      <c r="C997" s="37" t="s">
        <v>30</v>
      </c>
      <c r="D997" s="52">
        <v>43</v>
      </c>
    </row>
    <row r="998" spans="1:4" x14ac:dyDescent="0.2">
      <c r="A998" s="37" t="s">
        <v>45</v>
      </c>
      <c r="B998" s="37" t="s">
        <v>32</v>
      </c>
      <c r="C998" s="37" t="s">
        <v>28</v>
      </c>
      <c r="D998" s="52">
        <v>18</v>
      </c>
    </row>
    <row r="999" spans="1:4" x14ac:dyDescent="0.2">
      <c r="A999" s="37" t="s">
        <v>45</v>
      </c>
      <c r="B999" s="37" t="s">
        <v>32</v>
      </c>
      <c r="C999" s="37" t="s">
        <v>26</v>
      </c>
      <c r="D999" s="52">
        <v>165</v>
      </c>
    </row>
    <row r="1000" spans="1:4" x14ac:dyDescent="0.2">
      <c r="A1000" s="37" t="s">
        <v>45</v>
      </c>
      <c r="B1000" s="37" t="s">
        <v>25</v>
      </c>
      <c r="C1000" s="37" t="s">
        <v>26</v>
      </c>
      <c r="D1000" s="52">
        <v>1</v>
      </c>
    </row>
    <row r="1001" spans="1:4" x14ac:dyDescent="0.2">
      <c r="A1001" s="37" t="s">
        <v>45</v>
      </c>
      <c r="B1001" s="37" t="s">
        <v>25</v>
      </c>
      <c r="C1001" s="37" t="s">
        <v>26</v>
      </c>
      <c r="D1001" s="52">
        <v>29</v>
      </c>
    </row>
    <row r="1002" spans="1:4" x14ac:dyDescent="0.2">
      <c r="A1002" s="37" t="s">
        <v>45</v>
      </c>
      <c r="B1002" s="37" t="s">
        <v>25</v>
      </c>
      <c r="C1002" s="37" t="s">
        <v>85</v>
      </c>
      <c r="D1002" s="52">
        <v>23</v>
      </c>
    </row>
    <row r="1003" spans="1:4" x14ac:dyDescent="0.2">
      <c r="A1003" s="37" t="s">
        <v>45</v>
      </c>
      <c r="B1003" s="37" t="s">
        <v>25</v>
      </c>
      <c r="C1003" s="37" t="s">
        <v>27</v>
      </c>
      <c r="D1003" s="52">
        <v>47</v>
      </c>
    </row>
    <row r="1004" spans="1:4" x14ac:dyDescent="0.2">
      <c r="A1004" s="37" t="s">
        <v>45</v>
      </c>
      <c r="B1004" s="37" t="s">
        <v>25</v>
      </c>
      <c r="C1004" s="37" t="s">
        <v>28</v>
      </c>
      <c r="D1004" s="52">
        <v>5</v>
      </c>
    </row>
    <row r="1005" spans="1:4" x14ac:dyDescent="0.2">
      <c r="A1005" s="37" t="s">
        <v>45</v>
      </c>
      <c r="B1005" s="37" t="s">
        <v>25</v>
      </c>
      <c r="C1005" s="37" t="s">
        <v>26</v>
      </c>
      <c r="D1005" s="52">
        <v>18</v>
      </c>
    </row>
    <row r="1006" spans="1:4" x14ac:dyDescent="0.2">
      <c r="A1006" s="37" t="s">
        <v>45</v>
      </c>
      <c r="B1006" s="37" t="s">
        <v>25</v>
      </c>
      <c r="C1006" s="37" t="s">
        <v>29</v>
      </c>
      <c r="D1006" s="52">
        <v>38</v>
      </c>
    </row>
    <row r="1007" spans="1:4" x14ac:dyDescent="0.2">
      <c r="A1007" s="37" t="s">
        <v>45</v>
      </c>
      <c r="B1007" s="37" t="s">
        <v>25</v>
      </c>
      <c r="C1007" s="37" t="s">
        <v>30</v>
      </c>
      <c r="D1007" s="52">
        <v>1</v>
      </c>
    </row>
    <row r="1008" spans="1:4" x14ac:dyDescent="0.2">
      <c r="A1008" s="37" t="s">
        <v>45</v>
      </c>
      <c r="B1008" s="37" t="s">
        <v>25</v>
      </c>
      <c r="C1008" s="37" t="s">
        <v>26</v>
      </c>
      <c r="D1008" s="52">
        <v>5</v>
      </c>
    </row>
    <row r="1009" spans="1:4" x14ac:dyDescent="0.2">
      <c r="A1009" s="37" t="s">
        <v>45</v>
      </c>
      <c r="B1009" s="37" t="s">
        <v>25</v>
      </c>
      <c r="C1009" s="37" t="s">
        <v>31</v>
      </c>
      <c r="D1009" s="52">
        <v>123</v>
      </c>
    </row>
    <row r="1010" spans="1:4" x14ac:dyDescent="0.2">
      <c r="A1010" s="37" t="s">
        <v>45</v>
      </c>
      <c r="B1010" s="37" t="s">
        <v>25</v>
      </c>
      <c r="C1010" s="37" t="s">
        <v>30</v>
      </c>
      <c r="D1010" s="52">
        <v>7</v>
      </c>
    </row>
    <row r="1011" spans="1:4" x14ac:dyDescent="0.2">
      <c r="A1011" s="37" t="s">
        <v>45</v>
      </c>
      <c r="B1011" s="37" t="s">
        <v>25</v>
      </c>
      <c r="C1011" s="37" t="s">
        <v>26</v>
      </c>
      <c r="D1011" s="52">
        <v>23</v>
      </c>
    </row>
    <row r="1012" spans="1:4" x14ac:dyDescent="0.2">
      <c r="A1012" s="37" t="s">
        <v>45</v>
      </c>
      <c r="B1012" s="37" t="s">
        <v>32</v>
      </c>
      <c r="C1012" s="37" t="s">
        <v>26</v>
      </c>
      <c r="D1012" s="52">
        <v>8</v>
      </c>
    </row>
    <row r="1013" spans="1:4" x14ac:dyDescent="0.2">
      <c r="A1013" s="37" t="s">
        <v>45</v>
      </c>
      <c r="B1013" s="37" t="s">
        <v>32</v>
      </c>
      <c r="C1013" s="37" t="s">
        <v>27</v>
      </c>
      <c r="D1013" s="52">
        <v>24</v>
      </c>
    </row>
    <row r="1014" spans="1:4" x14ac:dyDescent="0.2">
      <c r="A1014" s="37" t="s">
        <v>45</v>
      </c>
      <c r="B1014" s="37" t="s">
        <v>32</v>
      </c>
      <c r="C1014" s="37" t="s">
        <v>28</v>
      </c>
      <c r="D1014" s="52">
        <v>4</v>
      </c>
    </row>
    <row r="1015" spans="1:4" x14ac:dyDescent="0.2">
      <c r="A1015" s="37" t="s">
        <v>45</v>
      </c>
      <c r="B1015" s="37" t="s">
        <v>32</v>
      </c>
      <c r="C1015" s="37" t="s">
        <v>26</v>
      </c>
      <c r="D1015" s="52">
        <v>13</v>
      </c>
    </row>
    <row r="1016" spans="1:4" x14ac:dyDescent="0.2">
      <c r="A1016" s="37" t="s">
        <v>45</v>
      </c>
      <c r="B1016" s="37" t="s">
        <v>32</v>
      </c>
      <c r="C1016" s="37" t="s">
        <v>30</v>
      </c>
      <c r="D1016" s="52">
        <v>2</v>
      </c>
    </row>
    <row r="1017" spans="1:4" x14ac:dyDescent="0.2">
      <c r="A1017" s="37" t="s">
        <v>45</v>
      </c>
      <c r="B1017" s="37" t="s">
        <v>32</v>
      </c>
      <c r="C1017" s="37" t="s">
        <v>31</v>
      </c>
      <c r="D1017" s="52">
        <v>31</v>
      </c>
    </row>
    <row r="1018" spans="1:4" x14ac:dyDescent="0.2">
      <c r="A1018" s="37" t="s">
        <v>45</v>
      </c>
      <c r="B1018" s="37" t="s">
        <v>32</v>
      </c>
      <c r="C1018" s="37" t="s">
        <v>30</v>
      </c>
      <c r="D1018" s="52">
        <v>4</v>
      </c>
    </row>
    <row r="1019" spans="1:4" x14ac:dyDescent="0.2">
      <c r="A1019" s="37" t="s">
        <v>45</v>
      </c>
      <c r="B1019" s="37" t="s">
        <v>32</v>
      </c>
      <c r="C1019" s="37" t="s">
        <v>28</v>
      </c>
      <c r="D1019" s="52">
        <v>1</v>
      </c>
    </row>
    <row r="1020" spans="1:4" x14ac:dyDescent="0.2">
      <c r="A1020" s="37" t="s">
        <v>45</v>
      </c>
      <c r="B1020" s="37" t="s">
        <v>32</v>
      </c>
      <c r="C1020" s="37" t="s">
        <v>26</v>
      </c>
      <c r="D1020" s="52">
        <v>16</v>
      </c>
    </row>
    <row r="1021" spans="1:4" x14ac:dyDescent="0.2">
      <c r="A1021" s="37" t="s">
        <v>86</v>
      </c>
      <c r="B1021" s="37" t="s">
        <v>25</v>
      </c>
      <c r="C1021" s="37" t="s">
        <v>26</v>
      </c>
      <c r="D1021" s="52">
        <v>31</v>
      </c>
    </row>
    <row r="1022" spans="1:4" x14ac:dyDescent="0.2">
      <c r="A1022" s="37" t="s">
        <v>86</v>
      </c>
      <c r="B1022" s="37" t="s">
        <v>25</v>
      </c>
      <c r="C1022" s="37" t="s">
        <v>85</v>
      </c>
      <c r="D1022" s="52">
        <v>63</v>
      </c>
    </row>
    <row r="1023" spans="1:4" x14ac:dyDescent="0.2">
      <c r="A1023" s="37" t="s">
        <v>86</v>
      </c>
      <c r="B1023" s="37" t="s">
        <v>25</v>
      </c>
      <c r="C1023" s="37" t="s">
        <v>27</v>
      </c>
      <c r="D1023" s="52">
        <v>52</v>
      </c>
    </row>
    <row r="1024" spans="1:4" x14ac:dyDescent="0.2">
      <c r="A1024" s="37" t="s">
        <v>86</v>
      </c>
      <c r="B1024" s="37" t="s">
        <v>25</v>
      </c>
      <c r="C1024" s="37" t="s">
        <v>28</v>
      </c>
      <c r="D1024" s="52">
        <v>3</v>
      </c>
    </row>
    <row r="1025" spans="1:4" x14ac:dyDescent="0.2">
      <c r="A1025" s="37" t="s">
        <v>86</v>
      </c>
      <c r="B1025" s="37" t="s">
        <v>25</v>
      </c>
      <c r="C1025" s="37" t="s">
        <v>26</v>
      </c>
      <c r="D1025" s="52">
        <v>26</v>
      </c>
    </row>
    <row r="1026" spans="1:4" x14ac:dyDescent="0.2">
      <c r="A1026" s="37" t="s">
        <v>86</v>
      </c>
      <c r="B1026" s="37" t="s">
        <v>25</v>
      </c>
      <c r="C1026" s="37" t="s">
        <v>29</v>
      </c>
      <c r="D1026" s="52">
        <v>67</v>
      </c>
    </row>
    <row r="1027" spans="1:4" x14ac:dyDescent="0.2">
      <c r="A1027" s="37" t="s">
        <v>86</v>
      </c>
      <c r="B1027" s="37" t="s">
        <v>25</v>
      </c>
      <c r="C1027" s="37" t="s">
        <v>30</v>
      </c>
      <c r="D1027" s="52">
        <v>3</v>
      </c>
    </row>
    <row r="1028" spans="1:4" x14ac:dyDescent="0.2">
      <c r="A1028" s="37" t="s">
        <v>86</v>
      </c>
      <c r="B1028" s="37" t="s">
        <v>25</v>
      </c>
      <c r="C1028" s="37" t="s">
        <v>26</v>
      </c>
      <c r="D1028" s="52">
        <v>2</v>
      </c>
    </row>
    <row r="1029" spans="1:4" x14ac:dyDescent="0.2">
      <c r="A1029" s="37" t="s">
        <v>86</v>
      </c>
      <c r="B1029" s="37" t="s">
        <v>25</v>
      </c>
      <c r="C1029" s="37" t="s">
        <v>31</v>
      </c>
      <c r="D1029" s="52">
        <v>135</v>
      </c>
    </row>
    <row r="1030" spans="1:4" x14ac:dyDescent="0.2">
      <c r="A1030" s="37" t="s">
        <v>86</v>
      </c>
      <c r="B1030" s="37" t="s">
        <v>25</v>
      </c>
      <c r="C1030" s="37" t="s">
        <v>30</v>
      </c>
      <c r="D1030" s="52">
        <v>5</v>
      </c>
    </row>
    <row r="1031" spans="1:4" x14ac:dyDescent="0.2">
      <c r="A1031" s="37" t="s">
        <v>86</v>
      </c>
      <c r="B1031" s="37" t="s">
        <v>25</v>
      </c>
      <c r="C1031" s="37" t="s">
        <v>26</v>
      </c>
      <c r="D1031" s="52">
        <v>30</v>
      </c>
    </row>
    <row r="1032" spans="1:4" x14ac:dyDescent="0.2">
      <c r="A1032" s="37" t="s">
        <v>86</v>
      </c>
      <c r="B1032" s="37" t="s">
        <v>25</v>
      </c>
      <c r="C1032" s="37" t="s">
        <v>26</v>
      </c>
      <c r="D1032" s="52">
        <v>67</v>
      </c>
    </row>
    <row r="1033" spans="1:4" x14ac:dyDescent="0.2">
      <c r="A1033" s="37" t="s">
        <v>86</v>
      </c>
      <c r="B1033" s="37" t="s">
        <v>25</v>
      </c>
      <c r="C1033" s="37" t="s">
        <v>85</v>
      </c>
      <c r="D1033" s="52">
        <v>18</v>
      </c>
    </row>
    <row r="1034" spans="1:4" x14ac:dyDescent="0.2">
      <c r="A1034" s="37" t="s">
        <v>86</v>
      </c>
      <c r="B1034" s="37" t="s">
        <v>25</v>
      </c>
      <c r="C1034" s="37" t="s">
        <v>27</v>
      </c>
      <c r="D1034" s="52">
        <v>180</v>
      </c>
    </row>
    <row r="1035" spans="1:4" x14ac:dyDescent="0.2">
      <c r="A1035" s="37" t="s">
        <v>86</v>
      </c>
      <c r="B1035" s="37" t="s">
        <v>25</v>
      </c>
      <c r="C1035" s="37" t="s">
        <v>28</v>
      </c>
      <c r="D1035" s="52">
        <v>14</v>
      </c>
    </row>
    <row r="1036" spans="1:4" x14ac:dyDescent="0.2">
      <c r="A1036" s="37" t="s">
        <v>86</v>
      </c>
      <c r="B1036" s="37" t="s">
        <v>25</v>
      </c>
      <c r="C1036" s="37" t="s">
        <v>26</v>
      </c>
      <c r="D1036" s="52">
        <v>85</v>
      </c>
    </row>
    <row r="1037" spans="1:4" x14ac:dyDescent="0.2">
      <c r="A1037" s="37" t="s">
        <v>86</v>
      </c>
      <c r="B1037" s="37" t="s">
        <v>25</v>
      </c>
      <c r="C1037" s="37" t="s">
        <v>29</v>
      </c>
      <c r="D1037" s="52">
        <v>59</v>
      </c>
    </row>
    <row r="1038" spans="1:4" x14ac:dyDescent="0.2">
      <c r="A1038" s="37" t="s">
        <v>86</v>
      </c>
      <c r="B1038" s="37" t="s">
        <v>25</v>
      </c>
      <c r="C1038" s="37" t="s">
        <v>30</v>
      </c>
      <c r="D1038" s="52">
        <v>3</v>
      </c>
    </row>
    <row r="1039" spans="1:4" x14ac:dyDescent="0.2">
      <c r="A1039" s="37" t="s">
        <v>86</v>
      </c>
      <c r="B1039" s="37" t="s">
        <v>25</v>
      </c>
      <c r="C1039" s="37" t="s">
        <v>26</v>
      </c>
      <c r="D1039" s="52">
        <v>7</v>
      </c>
    </row>
    <row r="1040" spans="1:4" x14ac:dyDescent="0.2">
      <c r="A1040" s="37" t="s">
        <v>86</v>
      </c>
      <c r="B1040" s="37" t="s">
        <v>25</v>
      </c>
      <c r="C1040" s="37" t="s">
        <v>31</v>
      </c>
      <c r="D1040" s="52">
        <v>561</v>
      </c>
    </row>
    <row r="1041" spans="1:4" x14ac:dyDescent="0.2">
      <c r="A1041" s="37" t="s">
        <v>86</v>
      </c>
      <c r="B1041" s="37" t="s">
        <v>25</v>
      </c>
      <c r="C1041" s="37" t="s">
        <v>30</v>
      </c>
      <c r="D1041" s="52">
        <v>13</v>
      </c>
    </row>
    <row r="1042" spans="1:4" x14ac:dyDescent="0.2">
      <c r="A1042" s="37" t="s">
        <v>86</v>
      </c>
      <c r="B1042" s="37" t="s">
        <v>25</v>
      </c>
      <c r="C1042" s="37" t="s">
        <v>26</v>
      </c>
      <c r="D1042" s="52">
        <v>90</v>
      </c>
    </row>
    <row r="1043" spans="1:4" x14ac:dyDescent="0.2">
      <c r="A1043" s="37" t="s">
        <v>86</v>
      </c>
      <c r="B1043" s="37" t="s">
        <v>32</v>
      </c>
      <c r="C1043" s="37" t="s">
        <v>26</v>
      </c>
      <c r="D1043" s="52">
        <v>3</v>
      </c>
    </row>
    <row r="1044" spans="1:4" x14ac:dyDescent="0.2">
      <c r="A1044" s="37" t="s">
        <v>86</v>
      </c>
      <c r="B1044" s="37" t="s">
        <v>32</v>
      </c>
      <c r="C1044" s="37" t="s">
        <v>26</v>
      </c>
      <c r="D1044" s="52">
        <v>71</v>
      </c>
    </row>
    <row r="1045" spans="1:4" x14ac:dyDescent="0.2">
      <c r="A1045" s="37" t="s">
        <v>86</v>
      </c>
      <c r="B1045" s="37" t="s">
        <v>32</v>
      </c>
      <c r="C1045" s="37" t="s">
        <v>85</v>
      </c>
      <c r="D1045" s="52">
        <v>3</v>
      </c>
    </row>
    <row r="1046" spans="1:4" x14ac:dyDescent="0.2">
      <c r="A1046" s="37" t="s">
        <v>86</v>
      </c>
      <c r="B1046" s="37" t="s">
        <v>32</v>
      </c>
      <c r="C1046" s="37" t="s">
        <v>27</v>
      </c>
      <c r="D1046" s="52">
        <v>146</v>
      </c>
    </row>
    <row r="1047" spans="1:4" x14ac:dyDescent="0.2">
      <c r="A1047" s="37" t="s">
        <v>86</v>
      </c>
      <c r="B1047" s="37" t="s">
        <v>32</v>
      </c>
      <c r="C1047" s="37" t="s">
        <v>28</v>
      </c>
      <c r="D1047" s="52">
        <v>28</v>
      </c>
    </row>
    <row r="1048" spans="1:4" x14ac:dyDescent="0.2">
      <c r="A1048" s="37" t="s">
        <v>86</v>
      </c>
      <c r="B1048" s="37" t="s">
        <v>32</v>
      </c>
      <c r="C1048" s="37" t="s">
        <v>26</v>
      </c>
      <c r="D1048" s="52">
        <v>84</v>
      </c>
    </row>
    <row r="1049" spans="1:4" x14ac:dyDescent="0.2">
      <c r="A1049" s="37" t="s">
        <v>86</v>
      </c>
      <c r="B1049" s="37" t="s">
        <v>32</v>
      </c>
      <c r="C1049" s="37" t="s">
        <v>29</v>
      </c>
      <c r="D1049" s="52">
        <v>1</v>
      </c>
    </row>
    <row r="1050" spans="1:4" x14ac:dyDescent="0.2">
      <c r="A1050" s="37" t="s">
        <v>86</v>
      </c>
      <c r="B1050" s="37" t="s">
        <v>32</v>
      </c>
      <c r="C1050" s="37" t="s">
        <v>30</v>
      </c>
      <c r="D1050" s="52">
        <v>5</v>
      </c>
    </row>
    <row r="1051" spans="1:4" x14ac:dyDescent="0.2">
      <c r="A1051" s="37" t="s">
        <v>86</v>
      </c>
      <c r="B1051" s="37" t="s">
        <v>32</v>
      </c>
      <c r="C1051" s="37" t="s">
        <v>26</v>
      </c>
      <c r="D1051" s="52">
        <v>8</v>
      </c>
    </row>
    <row r="1052" spans="1:4" x14ac:dyDescent="0.2">
      <c r="A1052" s="37" t="s">
        <v>86</v>
      </c>
      <c r="B1052" s="37" t="s">
        <v>32</v>
      </c>
      <c r="C1052" s="37" t="s">
        <v>31</v>
      </c>
      <c r="D1052" s="52">
        <v>551</v>
      </c>
    </row>
    <row r="1053" spans="1:4" x14ac:dyDescent="0.2">
      <c r="A1053" s="37" t="s">
        <v>86</v>
      </c>
      <c r="B1053" s="37" t="s">
        <v>32</v>
      </c>
      <c r="C1053" s="37" t="s">
        <v>30</v>
      </c>
      <c r="D1053" s="52">
        <v>45</v>
      </c>
    </row>
    <row r="1054" spans="1:4" x14ac:dyDescent="0.2">
      <c r="A1054" s="37" t="s">
        <v>86</v>
      </c>
      <c r="B1054" s="37" t="s">
        <v>32</v>
      </c>
      <c r="C1054" s="37" t="s">
        <v>28</v>
      </c>
      <c r="D1054" s="52">
        <v>25</v>
      </c>
    </row>
    <row r="1055" spans="1:4" x14ac:dyDescent="0.2">
      <c r="A1055" s="37" t="s">
        <v>86</v>
      </c>
      <c r="B1055" s="37" t="s">
        <v>32</v>
      </c>
      <c r="C1055" s="37" t="s">
        <v>26</v>
      </c>
      <c r="D1055" s="52">
        <v>113</v>
      </c>
    </row>
    <row r="1056" spans="1:4" x14ac:dyDescent="0.2">
      <c r="A1056" s="37" t="s">
        <v>86</v>
      </c>
      <c r="B1056" s="37" t="s">
        <v>32</v>
      </c>
      <c r="C1056" s="37" t="s">
        <v>26</v>
      </c>
      <c r="D1056" s="52">
        <v>2</v>
      </c>
    </row>
    <row r="1057" spans="1:4" x14ac:dyDescent="0.2">
      <c r="A1057" s="37" t="s">
        <v>86</v>
      </c>
      <c r="B1057" s="37" t="s">
        <v>32</v>
      </c>
      <c r="C1057" s="37" t="s">
        <v>26</v>
      </c>
      <c r="D1057" s="52">
        <v>79</v>
      </c>
    </row>
    <row r="1058" spans="1:4" x14ac:dyDescent="0.2">
      <c r="A1058" s="37" t="s">
        <v>86</v>
      </c>
      <c r="B1058" s="37" t="s">
        <v>32</v>
      </c>
      <c r="C1058" s="37" t="s">
        <v>85</v>
      </c>
      <c r="D1058" s="52">
        <v>6</v>
      </c>
    </row>
    <row r="1059" spans="1:4" x14ac:dyDescent="0.2">
      <c r="A1059" s="37" t="s">
        <v>86</v>
      </c>
      <c r="B1059" s="37" t="s">
        <v>32</v>
      </c>
      <c r="C1059" s="37" t="s">
        <v>27</v>
      </c>
      <c r="D1059" s="52">
        <v>271</v>
      </c>
    </row>
    <row r="1060" spans="1:4" x14ac:dyDescent="0.2">
      <c r="A1060" s="37" t="s">
        <v>86</v>
      </c>
      <c r="B1060" s="37" t="s">
        <v>32</v>
      </c>
      <c r="C1060" s="37" t="s">
        <v>28</v>
      </c>
      <c r="D1060" s="52">
        <v>60</v>
      </c>
    </row>
    <row r="1061" spans="1:4" x14ac:dyDescent="0.2">
      <c r="A1061" s="37" t="s">
        <v>86</v>
      </c>
      <c r="B1061" s="37" t="s">
        <v>32</v>
      </c>
      <c r="C1061" s="37" t="s">
        <v>26</v>
      </c>
      <c r="D1061" s="52">
        <v>151</v>
      </c>
    </row>
    <row r="1062" spans="1:4" x14ac:dyDescent="0.2">
      <c r="A1062" s="37" t="s">
        <v>86</v>
      </c>
      <c r="B1062" s="37" t="s">
        <v>32</v>
      </c>
      <c r="C1062" s="37" t="s">
        <v>29</v>
      </c>
      <c r="D1062" s="52">
        <v>13</v>
      </c>
    </row>
    <row r="1063" spans="1:4" x14ac:dyDescent="0.2">
      <c r="A1063" s="37" t="s">
        <v>86</v>
      </c>
      <c r="B1063" s="37" t="s">
        <v>32</v>
      </c>
      <c r="C1063" s="37" t="s">
        <v>30</v>
      </c>
      <c r="D1063" s="52">
        <v>6</v>
      </c>
    </row>
    <row r="1064" spans="1:4" x14ac:dyDescent="0.2">
      <c r="A1064" s="37" t="s">
        <v>86</v>
      </c>
      <c r="B1064" s="37" t="s">
        <v>32</v>
      </c>
      <c r="C1064" s="37" t="s">
        <v>26</v>
      </c>
      <c r="D1064" s="52">
        <v>11</v>
      </c>
    </row>
    <row r="1065" spans="1:4" x14ac:dyDescent="0.2">
      <c r="A1065" s="37" t="s">
        <v>86</v>
      </c>
      <c r="B1065" s="37" t="s">
        <v>32</v>
      </c>
      <c r="C1065" s="37" t="s">
        <v>31</v>
      </c>
      <c r="D1065" s="52">
        <v>848</v>
      </c>
    </row>
    <row r="1066" spans="1:4" x14ac:dyDescent="0.2">
      <c r="A1066" s="37" t="s">
        <v>86</v>
      </c>
      <c r="B1066" s="37" t="s">
        <v>32</v>
      </c>
      <c r="C1066" s="37" t="s">
        <v>30</v>
      </c>
      <c r="D1066" s="52">
        <v>45</v>
      </c>
    </row>
    <row r="1067" spans="1:4" x14ac:dyDescent="0.2">
      <c r="A1067" s="37" t="s">
        <v>86</v>
      </c>
      <c r="B1067" s="37" t="s">
        <v>32</v>
      </c>
      <c r="C1067" s="37" t="s">
        <v>28</v>
      </c>
      <c r="D1067" s="52">
        <v>24</v>
      </c>
    </row>
    <row r="1068" spans="1:4" x14ac:dyDescent="0.2">
      <c r="A1068" s="37" t="s">
        <v>86</v>
      </c>
      <c r="B1068" s="37" t="s">
        <v>32</v>
      </c>
      <c r="C1068" s="37" t="s">
        <v>26</v>
      </c>
      <c r="D1068" s="52">
        <v>194</v>
      </c>
    </row>
    <row r="1069" spans="1:4" x14ac:dyDescent="0.2">
      <c r="A1069" s="37" t="s">
        <v>86</v>
      </c>
      <c r="B1069" s="37" t="s">
        <v>25</v>
      </c>
      <c r="C1069" s="37" t="s">
        <v>26</v>
      </c>
      <c r="D1069" s="52">
        <v>31</v>
      </c>
    </row>
    <row r="1070" spans="1:4" x14ac:dyDescent="0.2">
      <c r="A1070" s="37" t="s">
        <v>86</v>
      </c>
      <c r="B1070" s="37" t="s">
        <v>25</v>
      </c>
      <c r="C1070" s="37" t="s">
        <v>85</v>
      </c>
      <c r="D1070" s="52">
        <v>9</v>
      </c>
    </row>
    <row r="1071" spans="1:4" x14ac:dyDescent="0.2">
      <c r="A1071" s="37" t="s">
        <v>86</v>
      </c>
      <c r="B1071" s="37" t="s">
        <v>25</v>
      </c>
      <c r="C1071" s="37" t="s">
        <v>27</v>
      </c>
      <c r="D1071" s="52">
        <v>57</v>
      </c>
    </row>
    <row r="1072" spans="1:4" x14ac:dyDescent="0.2">
      <c r="A1072" s="37" t="s">
        <v>86</v>
      </c>
      <c r="B1072" s="37" t="s">
        <v>25</v>
      </c>
      <c r="C1072" s="37" t="s">
        <v>28</v>
      </c>
      <c r="D1072" s="52">
        <v>7</v>
      </c>
    </row>
    <row r="1073" spans="1:4" x14ac:dyDescent="0.2">
      <c r="A1073" s="37" t="s">
        <v>86</v>
      </c>
      <c r="B1073" s="37" t="s">
        <v>25</v>
      </c>
      <c r="C1073" s="37" t="s">
        <v>26</v>
      </c>
      <c r="D1073" s="52">
        <v>20</v>
      </c>
    </row>
    <row r="1074" spans="1:4" x14ac:dyDescent="0.2">
      <c r="A1074" s="37" t="s">
        <v>86</v>
      </c>
      <c r="B1074" s="37" t="s">
        <v>25</v>
      </c>
      <c r="C1074" s="37" t="s">
        <v>29</v>
      </c>
      <c r="D1074" s="52">
        <v>22</v>
      </c>
    </row>
    <row r="1075" spans="1:4" x14ac:dyDescent="0.2">
      <c r="A1075" s="37" t="s">
        <v>86</v>
      </c>
      <c r="B1075" s="37" t="s">
        <v>25</v>
      </c>
      <c r="C1075" s="37" t="s">
        <v>30</v>
      </c>
      <c r="D1075" s="52">
        <v>1</v>
      </c>
    </row>
    <row r="1076" spans="1:4" x14ac:dyDescent="0.2">
      <c r="A1076" s="37" t="s">
        <v>86</v>
      </c>
      <c r="B1076" s="37" t="s">
        <v>25</v>
      </c>
      <c r="C1076" s="37" t="s">
        <v>26</v>
      </c>
      <c r="D1076" s="52">
        <v>5</v>
      </c>
    </row>
    <row r="1077" spans="1:4" x14ac:dyDescent="0.2">
      <c r="A1077" s="37" t="s">
        <v>86</v>
      </c>
      <c r="B1077" s="37" t="s">
        <v>25</v>
      </c>
      <c r="C1077" s="37" t="s">
        <v>31</v>
      </c>
      <c r="D1077" s="52">
        <v>130</v>
      </c>
    </row>
    <row r="1078" spans="1:4" x14ac:dyDescent="0.2">
      <c r="A1078" s="37" t="s">
        <v>86</v>
      </c>
      <c r="B1078" s="37" t="s">
        <v>25</v>
      </c>
      <c r="C1078" s="37" t="s">
        <v>30</v>
      </c>
      <c r="D1078" s="52">
        <v>8</v>
      </c>
    </row>
    <row r="1079" spans="1:4" x14ac:dyDescent="0.2">
      <c r="A1079" s="37" t="s">
        <v>86</v>
      </c>
      <c r="B1079" s="37" t="s">
        <v>25</v>
      </c>
      <c r="C1079" s="37" t="s">
        <v>28</v>
      </c>
      <c r="D1079" s="52">
        <v>1</v>
      </c>
    </row>
    <row r="1080" spans="1:4" x14ac:dyDescent="0.2">
      <c r="A1080" s="37" t="s">
        <v>86</v>
      </c>
      <c r="B1080" s="37" t="s">
        <v>25</v>
      </c>
      <c r="C1080" s="37" t="s">
        <v>26</v>
      </c>
      <c r="D1080" s="52">
        <v>20</v>
      </c>
    </row>
    <row r="1081" spans="1:4" x14ac:dyDescent="0.2">
      <c r="A1081" s="37" t="s">
        <v>86</v>
      </c>
      <c r="B1081" s="37" t="s">
        <v>32</v>
      </c>
      <c r="C1081" s="37" t="s">
        <v>26</v>
      </c>
      <c r="D1081" s="52">
        <v>9</v>
      </c>
    </row>
    <row r="1082" spans="1:4" x14ac:dyDescent="0.2">
      <c r="A1082" s="37" t="s">
        <v>86</v>
      </c>
      <c r="B1082" s="37" t="s">
        <v>32</v>
      </c>
      <c r="C1082" s="37" t="s">
        <v>85</v>
      </c>
      <c r="D1082" s="52">
        <v>1</v>
      </c>
    </row>
    <row r="1083" spans="1:4" x14ac:dyDescent="0.2">
      <c r="A1083" s="37" t="s">
        <v>86</v>
      </c>
      <c r="B1083" s="37" t="s">
        <v>32</v>
      </c>
      <c r="C1083" s="37" t="s">
        <v>27</v>
      </c>
      <c r="D1083" s="52">
        <v>17</v>
      </c>
    </row>
    <row r="1084" spans="1:4" x14ac:dyDescent="0.2">
      <c r="A1084" s="37" t="s">
        <v>86</v>
      </c>
      <c r="B1084" s="37" t="s">
        <v>32</v>
      </c>
      <c r="C1084" s="37" t="s">
        <v>28</v>
      </c>
      <c r="D1084" s="52">
        <v>2</v>
      </c>
    </row>
    <row r="1085" spans="1:4" x14ac:dyDescent="0.2">
      <c r="A1085" s="37" t="s">
        <v>86</v>
      </c>
      <c r="B1085" s="37" t="s">
        <v>32</v>
      </c>
      <c r="C1085" s="37" t="s">
        <v>26</v>
      </c>
      <c r="D1085" s="52">
        <v>15</v>
      </c>
    </row>
    <row r="1086" spans="1:4" x14ac:dyDescent="0.2">
      <c r="A1086" s="37" t="s">
        <v>86</v>
      </c>
      <c r="B1086" s="37" t="s">
        <v>32</v>
      </c>
      <c r="C1086" s="37" t="s">
        <v>31</v>
      </c>
      <c r="D1086" s="52">
        <v>38</v>
      </c>
    </row>
    <row r="1087" spans="1:4" x14ac:dyDescent="0.2">
      <c r="A1087" s="37" t="s">
        <v>86</v>
      </c>
      <c r="B1087" s="37" t="s">
        <v>32</v>
      </c>
      <c r="C1087" s="37" t="s">
        <v>30</v>
      </c>
      <c r="D1087" s="52">
        <v>3</v>
      </c>
    </row>
    <row r="1088" spans="1:4" x14ac:dyDescent="0.2">
      <c r="A1088" s="37" t="s">
        <v>86</v>
      </c>
      <c r="B1088" s="37" t="s">
        <v>32</v>
      </c>
      <c r="C1088" s="37" t="s">
        <v>28</v>
      </c>
      <c r="D1088" s="52">
        <v>4</v>
      </c>
    </row>
    <row r="1089" spans="1:4" x14ac:dyDescent="0.2">
      <c r="A1089" s="37" t="s">
        <v>86</v>
      </c>
      <c r="B1089" s="37" t="s">
        <v>32</v>
      </c>
      <c r="C1089" s="37" t="s">
        <v>26</v>
      </c>
      <c r="D1089" s="52">
        <v>16</v>
      </c>
    </row>
    <row r="1090" spans="1:4" x14ac:dyDescent="0.2">
      <c r="A1090" s="37" t="s">
        <v>87</v>
      </c>
      <c r="B1090" s="37" t="s">
        <v>25</v>
      </c>
      <c r="C1090" s="37" t="s">
        <v>26</v>
      </c>
      <c r="D1090" s="52">
        <v>36</v>
      </c>
    </row>
    <row r="1091" spans="1:4" x14ac:dyDescent="0.2">
      <c r="A1091" s="37" t="s">
        <v>87</v>
      </c>
      <c r="B1091" s="37" t="s">
        <v>25</v>
      </c>
      <c r="C1091" s="37" t="s">
        <v>85</v>
      </c>
      <c r="D1091" s="52">
        <v>47</v>
      </c>
    </row>
    <row r="1092" spans="1:4" x14ac:dyDescent="0.2">
      <c r="A1092" s="37" t="s">
        <v>87</v>
      </c>
      <c r="B1092" s="37" t="s">
        <v>25</v>
      </c>
      <c r="C1092" s="37" t="s">
        <v>27</v>
      </c>
      <c r="D1092" s="52">
        <v>57</v>
      </c>
    </row>
    <row r="1093" spans="1:4" x14ac:dyDescent="0.2">
      <c r="A1093" s="37" t="s">
        <v>87</v>
      </c>
      <c r="B1093" s="37" t="s">
        <v>25</v>
      </c>
      <c r="C1093" s="37" t="s">
        <v>28</v>
      </c>
      <c r="D1093" s="52">
        <v>5</v>
      </c>
    </row>
    <row r="1094" spans="1:4" x14ac:dyDescent="0.2">
      <c r="A1094" s="37" t="s">
        <v>87</v>
      </c>
      <c r="B1094" s="37" t="s">
        <v>25</v>
      </c>
      <c r="C1094" s="37" t="s">
        <v>26</v>
      </c>
      <c r="D1094" s="52">
        <v>20</v>
      </c>
    </row>
    <row r="1095" spans="1:4" x14ac:dyDescent="0.2">
      <c r="A1095" s="37" t="s">
        <v>87</v>
      </c>
      <c r="B1095" s="37" t="s">
        <v>25</v>
      </c>
      <c r="C1095" s="37" t="s">
        <v>29</v>
      </c>
      <c r="D1095" s="52">
        <v>64</v>
      </c>
    </row>
    <row r="1096" spans="1:4" x14ac:dyDescent="0.2">
      <c r="A1096" s="37" t="s">
        <v>87</v>
      </c>
      <c r="B1096" s="37" t="s">
        <v>25</v>
      </c>
      <c r="C1096" s="37" t="s">
        <v>30</v>
      </c>
      <c r="D1096" s="52">
        <v>6</v>
      </c>
    </row>
    <row r="1097" spans="1:4" x14ac:dyDescent="0.2">
      <c r="A1097" s="37" t="s">
        <v>87</v>
      </c>
      <c r="B1097" s="37" t="s">
        <v>25</v>
      </c>
      <c r="C1097" s="37" t="s">
        <v>26</v>
      </c>
      <c r="D1097" s="52">
        <v>5</v>
      </c>
    </row>
    <row r="1098" spans="1:4" x14ac:dyDescent="0.2">
      <c r="A1098" s="37" t="s">
        <v>87</v>
      </c>
      <c r="B1098" s="37" t="s">
        <v>25</v>
      </c>
      <c r="C1098" s="37" t="s">
        <v>31</v>
      </c>
      <c r="D1098" s="52">
        <v>116</v>
      </c>
    </row>
    <row r="1099" spans="1:4" x14ac:dyDescent="0.2">
      <c r="A1099" s="37" t="s">
        <v>87</v>
      </c>
      <c r="B1099" s="37" t="s">
        <v>25</v>
      </c>
      <c r="C1099" s="37" t="s">
        <v>30</v>
      </c>
      <c r="D1099" s="52">
        <v>5</v>
      </c>
    </row>
    <row r="1100" spans="1:4" x14ac:dyDescent="0.2">
      <c r="A1100" s="37" t="s">
        <v>87</v>
      </c>
      <c r="B1100" s="37" t="s">
        <v>25</v>
      </c>
      <c r="C1100" s="37" t="s">
        <v>28</v>
      </c>
      <c r="D1100" s="52">
        <v>1</v>
      </c>
    </row>
    <row r="1101" spans="1:4" x14ac:dyDescent="0.2">
      <c r="A1101" s="37" t="s">
        <v>87</v>
      </c>
      <c r="B1101" s="37" t="s">
        <v>25</v>
      </c>
      <c r="C1101" s="37" t="s">
        <v>26</v>
      </c>
      <c r="D1101" s="52">
        <v>21</v>
      </c>
    </row>
    <row r="1102" spans="1:4" x14ac:dyDescent="0.2">
      <c r="A1102" s="37" t="s">
        <v>87</v>
      </c>
      <c r="B1102" s="37" t="s">
        <v>25</v>
      </c>
      <c r="C1102" s="37" t="s">
        <v>26</v>
      </c>
      <c r="D1102" s="52">
        <v>58</v>
      </c>
    </row>
    <row r="1103" spans="1:4" x14ac:dyDescent="0.2">
      <c r="A1103" s="37" t="s">
        <v>87</v>
      </c>
      <c r="B1103" s="37" t="s">
        <v>25</v>
      </c>
      <c r="C1103" s="37" t="s">
        <v>85</v>
      </c>
      <c r="D1103" s="52">
        <v>20</v>
      </c>
    </row>
    <row r="1104" spans="1:4" x14ac:dyDescent="0.2">
      <c r="A1104" s="37" t="s">
        <v>87</v>
      </c>
      <c r="B1104" s="37" t="s">
        <v>25</v>
      </c>
      <c r="C1104" s="37" t="s">
        <v>27</v>
      </c>
      <c r="D1104" s="52">
        <v>257</v>
      </c>
    </row>
    <row r="1105" spans="1:4" x14ac:dyDescent="0.2">
      <c r="A1105" s="37" t="s">
        <v>87</v>
      </c>
      <c r="B1105" s="37" t="s">
        <v>25</v>
      </c>
      <c r="C1105" s="37" t="s">
        <v>28</v>
      </c>
      <c r="D1105" s="52">
        <v>18</v>
      </c>
    </row>
    <row r="1106" spans="1:4" x14ac:dyDescent="0.2">
      <c r="A1106" s="37" t="s">
        <v>87</v>
      </c>
      <c r="B1106" s="37" t="s">
        <v>25</v>
      </c>
      <c r="C1106" s="37" t="s">
        <v>26</v>
      </c>
      <c r="D1106" s="52">
        <v>89</v>
      </c>
    </row>
    <row r="1107" spans="1:4" x14ac:dyDescent="0.2">
      <c r="A1107" s="37" t="s">
        <v>87</v>
      </c>
      <c r="B1107" s="37" t="s">
        <v>25</v>
      </c>
      <c r="C1107" s="37" t="s">
        <v>29</v>
      </c>
      <c r="D1107" s="52">
        <v>51</v>
      </c>
    </row>
    <row r="1108" spans="1:4" x14ac:dyDescent="0.2">
      <c r="A1108" s="37" t="s">
        <v>87</v>
      </c>
      <c r="B1108" s="37" t="s">
        <v>25</v>
      </c>
      <c r="C1108" s="37" t="s">
        <v>30</v>
      </c>
      <c r="D1108" s="52">
        <v>8</v>
      </c>
    </row>
    <row r="1109" spans="1:4" x14ac:dyDescent="0.2">
      <c r="A1109" s="37" t="s">
        <v>87</v>
      </c>
      <c r="B1109" s="37" t="s">
        <v>25</v>
      </c>
      <c r="C1109" s="37" t="s">
        <v>26</v>
      </c>
      <c r="D1109" s="52">
        <v>2</v>
      </c>
    </row>
    <row r="1110" spans="1:4" x14ac:dyDescent="0.2">
      <c r="A1110" s="37" t="s">
        <v>87</v>
      </c>
      <c r="B1110" s="37" t="s">
        <v>25</v>
      </c>
      <c r="C1110" s="37" t="s">
        <v>31</v>
      </c>
      <c r="D1110" s="52">
        <v>578</v>
      </c>
    </row>
    <row r="1111" spans="1:4" x14ac:dyDescent="0.2">
      <c r="A1111" s="37" t="s">
        <v>87</v>
      </c>
      <c r="B1111" s="37" t="s">
        <v>25</v>
      </c>
      <c r="C1111" s="37" t="s">
        <v>30</v>
      </c>
      <c r="D1111" s="52">
        <v>11</v>
      </c>
    </row>
    <row r="1112" spans="1:4" x14ac:dyDescent="0.2">
      <c r="A1112" s="37" t="s">
        <v>87</v>
      </c>
      <c r="B1112" s="37" t="s">
        <v>25</v>
      </c>
      <c r="C1112" s="37" t="s">
        <v>28</v>
      </c>
      <c r="D1112" s="52">
        <v>3</v>
      </c>
    </row>
    <row r="1113" spans="1:4" x14ac:dyDescent="0.2">
      <c r="A1113" s="37" t="s">
        <v>87</v>
      </c>
      <c r="B1113" s="37" t="s">
        <v>25</v>
      </c>
      <c r="C1113" s="37" t="s">
        <v>26</v>
      </c>
      <c r="D1113" s="52">
        <v>89</v>
      </c>
    </row>
    <row r="1114" spans="1:4" x14ac:dyDescent="0.2">
      <c r="A1114" s="37" t="s">
        <v>87</v>
      </c>
      <c r="B1114" s="37" t="s">
        <v>32</v>
      </c>
      <c r="C1114" s="37" t="s">
        <v>26</v>
      </c>
      <c r="D1114" s="52">
        <v>2</v>
      </c>
    </row>
    <row r="1115" spans="1:4" x14ac:dyDescent="0.2">
      <c r="A1115" s="37" t="s">
        <v>87</v>
      </c>
      <c r="B1115" s="37" t="s">
        <v>32</v>
      </c>
      <c r="C1115" s="37" t="s">
        <v>26</v>
      </c>
      <c r="D1115" s="52">
        <v>72</v>
      </c>
    </row>
    <row r="1116" spans="1:4" x14ac:dyDescent="0.2">
      <c r="A1116" s="37" t="s">
        <v>87</v>
      </c>
      <c r="B1116" s="37" t="s">
        <v>32</v>
      </c>
      <c r="C1116" s="37" t="s">
        <v>85</v>
      </c>
      <c r="D1116" s="52">
        <v>1</v>
      </c>
    </row>
    <row r="1117" spans="1:4" x14ac:dyDescent="0.2">
      <c r="A1117" s="37" t="s">
        <v>87</v>
      </c>
      <c r="B1117" s="37" t="s">
        <v>32</v>
      </c>
      <c r="C1117" s="37" t="s">
        <v>27</v>
      </c>
      <c r="D1117" s="52">
        <v>168</v>
      </c>
    </row>
    <row r="1118" spans="1:4" x14ac:dyDescent="0.2">
      <c r="A1118" s="37" t="s">
        <v>87</v>
      </c>
      <c r="B1118" s="37" t="s">
        <v>32</v>
      </c>
      <c r="C1118" s="37" t="s">
        <v>28</v>
      </c>
      <c r="D1118" s="52">
        <v>24</v>
      </c>
    </row>
    <row r="1119" spans="1:4" x14ac:dyDescent="0.2">
      <c r="A1119" s="37" t="s">
        <v>87</v>
      </c>
      <c r="B1119" s="37" t="s">
        <v>32</v>
      </c>
      <c r="C1119" s="37" t="s">
        <v>26</v>
      </c>
      <c r="D1119" s="52">
        <v>85</v>
      </c>
    </row>
    <row r="1120" spans="1:4" x14ac:dyDescent="0.2">
      <c r="A1120" s="37" t="s">
        <v>87</v>
      </c>
      <c r="B1120" s="37" t="s">
        <v>32</v>
      </c>
      <c r="C1120" s="37" t="s">
        <v>29</v>
      </c>
      <c r="D1120" s="52">
        <v>1</v>
      </c>
    </row>
    <row r="1121" spans="1:4" x14ac:dyDescent="0.2">
      <c r="A1121" s="37" t="s">
        <v>87</v>
      </c>
      <c r="B1121" s="37" t="s">
        <v>32</v>
      </c>
      <c r="C1121" s="37" t="s">
        <v>30</v>
      </c>
      <c r="D1121" s="52">
        <v>2</v>
      </c>
    </row>
    <row r="1122" spans="1:4" x14ac:dyDescent="0.2">
      <c r="A1122" s="37" t="s">
        <v>87</v>
      </c>
      <c r="B1122" s="37" t="s">
        <v>32</v>
      </c>
      <c r="C1122" s="37" t="s">
        <v>26</v>
      </c>
      <c r="D1122" s="52">
        <v>5</v>
      </c>
    </row>
    <row r="1123" spans="1:4" x14ac:dyDescent="0.2">
      <c r="A1123" s="37" t="s">
        <v>87</v>
      </c>
      <c r="B1123" s="37" t="s">
        <v>32</v>
      </c>
      <c r="C1123" s="37" t="s">
        <v>31</v>
      </c>
      <c r="D1123" s="52">
        <v>581</v>
      </c>
    </row>
    <row r="1124" spans="1:4" x14ac:dyDescent="0.2">
      <c r="A1124" s="37" t="s">
        <v>87</v>
      </c>
      <c r="B1124" s="37" t="s">
        <v>32</v>
      </c>
      <c r="C1124" s="37" t="s">
        <v>30</v>
      </c>
      <c r="D1124" s="52">
        <v>38</v>
      </c>
    </row>
    <row r="1125" spans="1:4" x14ac:dyDescent="0.2">
      <c r="A1125" s="37" t="s">
        <v>87</v>
      </c>
      <c r="B1125" s="37" t="s">
        <v>32</v>
      </c>
      <c r="C1125" s="37" t="s">
        <v>28</v>
      </c>
      <c r="D1125" s="52">
        <v>15</v>
      </c>
    </row>
    <row r="1126" spans="1:4" x14ac:dyDescent="0.2">
      <c r="A1126" s="37" t="s">
        <v>87</v>
      </c>
      <c r="B1126" s="37" t="s">
        <v>32</v>
      </c>
      <c r="C1126" s="37" t="s">
        <v>26</v>
      </c>
      <c r="D1126" s="52">
        <v>118</v>
      </c>
    </row>
    <row r="1127" spans="1:4" x14ac:dyDescent="0.2">
      <c r="A1127" s="37" t="s">
        <v>87</v>
      </c>
      <c r="B1127" s="37" t="s">
        <v>32</v>
      </c>
      <c r="C1127" s="37" t="s">
        <v>26</v>
      </c>
      <c r="D1127" s="52">
        <v>1</v>
      </c>
    </row>
    <row r="1128" spans="1:4" x14ac:dyDescent="0.2">
      <c r="A1128" s="37" t="s">
        <v>87</v>
      </c>
      <c r="B1128" s="37" t="s">
        <v>32</v>
      </c>
      <c r="C1128" s="37" t="s">
        <v>26</v>
      </c>
      <c r="D1128" s="52">
        <v>94</v>
      </c>
    </row>
    <row r="1129" spans="1:4" x14ac:dyDescent="0.2">
      <c r="A1129" s="37" t="s">
        <v>87</v>
      </c>
      <c r="B1129" s="37" t="s">
        <v>32</v>
      </c>
      <c r="C1129" s="37" t="s">
        <v>85</v>
      </c>
      <c r="D1129" s="52">
        <v>4</v>
      </c>
    </row>
    <row r="1130" spans="1:4" x14ac:dyDescent="0.2">
      <c r="A1130" s="37" t="s">
        <v>87</v>
      </c>
      <c r="B1130" s="37" t="s">
        <v>32</v>
      </c>
      <c r="C1130" s="37" t="s">
        <v>27</v>
      </c>
      <c r="D1130" s="52">
        <v>279</v>
      </c>
    </row>
    <row r="1131" spans="1:4" x14ac:dyDescent="0.2">
      <c r="A1131" s="37" t="s">
        <v>87</v>
      </c>
      <c r="B1131" s="37" t="s">
        <v>32</v>
      </c>
      <c r="C1131" s="37" t="s">
        <v>28</v>
      </c>
      <c r="D1131" s="52">
        <v>40</v>
      </c>
    </row>
    <row r="1132" spans="1:4" x14ac:dyDescent="0.2">
      <c r="A1132" s="37" t="s">
        <v>87</v>
      </c>
      <c r="B1132" s="37" t="s">
        <v>32</v>
      </c>
      <c r="C1132" s="37" t="s">
        <v>26</v>
      </c>
      <c r="D1132" s="52">
        <v>143</v>
      </c>
    </row>
    <row r="1133" spans="1:4" x14ac:dyDescent="0.2">
      <c r="A1133" s="37" t="s">
        <v>87</v>
      </c>
      <c r="B1133" s="37" t="s">
        <v>32</v>
      </c>
      <c r="C1133" s="37" t="s">
        <v>29</v>
      </c>
      <c r="D1133" s="52">
        <v>8</v>
      </c>
    </row>
    <row r="1134" spans="1:4" x14ac:dyDescent="0.2">
      <c r="A1134" s="37" t="s">
        <v>87</v>
      </c>
      <c r="B1134" s="37" t="s">
        <v>32</v>
      </c>
      <c r="C1134" s="37" t="s">
        <v>30</v>
      </c>
      <c r="D1134" s="52">
        <v>3</v>
      </c>
    </row>
    <row r="1135" spans="1:4" x14ac:dyDescent="0.2">
      <c r="A1135" s="37" t="s">
        <v>87</v>
      </c>
      <c r="B1135" s="37" t="s">
        <v>32</v>
      </c>
      <c r="C1135" s="37" t="s">
        <v>26</v>
      </c>
      <c r="D1135" s="52">
        <v>19</v>
      </c>
    </row>
    <row r="1136" spans="1:4" x14ac:dyDescent="0.2">
      <c r="A1136" s="37" t="s">
        <v>87</v>
      </c>
      <c r="B1136" s="37" t="s">
        <v>32</v>
      </c>
      <c r="C1136" s="37" t="s">
        <v>31</v>
      </c>
      <c r="D1136" s="52">
        <v>927</v>
      </c>
    </row>
    <row r="1137" spans="1:4" x14ac:dyDescent="0.2">
      <c r="A1137" s="37" t="s">
        <v>87</v>
      </c>
      <c r="B1137" s="37" t="s">
        <v>32</v>
      </c>
      <c r="C1137" s="37" t="s">
        <v>30</v>
      </c>
      <c r="D1137" s="52">
        <v>37</v>
      </c>
    </row>
    <row r="1138" spans="1:4" x14ac:dyDescent="0.2">
      <c r="A1138" s="37" t="s">
        <v>87</v>
      </c>
      <c r="B1138" s="37" t="s">
        <v>32</v>
      </c>
      <c r="C1138" s="37" t="s">
        <v>28</v>
      </c>
      <c r="D1138" s="52">
        <v>19</v>
      </c>
    </row>
    <row r="1139" spans="1:4" x14ac:dyDescent="0.2">
      <c r="A1139" s="37" t="s">
        <v>87</v>
      </c>
      <c r="B1139" s="37" t="s">
        <v>32</v>
      </c>
      <c r="C1139" s="37" t="s">
        <v>26</v>
      </c>
      <c r="D1139" s="52">
        <v>207</v>
      </c>
    </row>
    <row r="1140" spans="1:4" x14ac:dyDescent="0.2">
      <c r="A1140" s="37" t="s">
        <v>87</v>
      </c>
      <c r="B1140" s="37" t="s">
        <v>25</v>
      </c>
      <c r="C1140" s="37" t="s">
        <v>26</v>
      </c>
      <c r="D1140" s="52">
        <v>1</v>
      </c>
    </row>
    <row r="1141" spans="1:4" x14ac:dyDescent="0.2">
      <c r="A1141" s="37" t="s">
        <v>87</v>
      </c>
      <c r="B1141" s="37" t="s">
        <v>25</v>
      </c>
      <c r="C1141" s="37" t="s">
        <v>26</v>
      </c>
      <c r="D1141" s="52">
        <v>34</v>
      </c>
    </row>
    <row r="1142" spans="1:4" x14ac:dyDescent="0.2">
      <c r="A1142" s="37" t="s">
        <v>87</v>
      </c>
      <c r="B1142" s="37" t="s">
        <v>25</v>
      </c>
      <c r="C1142" s="37" t="s">
        <v>85</v>
      </c>
      <c r="D1142" s="52">
        <v>14</v>
      </c>
    </row>
    <row r="1143" spans="1:4" x14ac:dyDescent="0.2">
      <c r="A1143" s="37" t="s">
        <v>87</v>
      </c>
      <c r="B1143" s="37" t="s">
        <v>25</v>
      </c>
      <c r="C1143" s="37" t="s">
        <v>27</v>
      </c>
      <c r="D1143" s="52">
        <v>68</v>
      </c>
    </row>
    <row r="1144" spans="1:4" x14ac:dyDescent="0.2">
      <c r="A1144" s="37" t="s">
        <v>87</v>
      </c>
      <c r="B1144" s="37" t="s">
        <v>25</v>
      </c>
      <c r="C1144" s="37" t="s">
        <v>28</v>
      </c>
      <c r="D1144" s="52">
        <v>2</v>
      </c>
    </row>
    <row r="1145" spans="1:4" x14ac:dyDescent="0.2">
      <c r="A1145" s="37" t="s">
        <v>87</v>
      </c>
      <c r="B1145" s="37" t="s">
        <v>25</v>
      </c>
      <c r="C1145" s="37" t="s">
        <v>26</v>
      </c>
      <c r="D1145" s="52">
        <v>21</v>
      </c>
    </row>
    <row r="1146" spans="1:4" x14ac:dyDescent="0.2">
      <c r="A1146" s="37" t="s">
        <v>87</v>
      </c>
      <c r="B1146" s="37" t="s">
        <v>25</v>
      </c>
      <c r="C1146" s="37" t="s">
        <v>29</v>
      </c>
      <c r="D1146" s="52">
        <v>28</v>
      </c>
    </row>
    <row r="1147" spans="1:4" x14ac:dyDescent="0.2">
      <c r="A1147" s="37" t="s">
        <v>87</v>
      </c>
      <c r="B1147" s="37" t="s">
        <v>25</v>
      </c>
      <c r="C1147" s="37" t="s">
        <v>26</v>
      </c>
      <c r="D1147" s="52">
        <v>6</v>
      </c>
    </row>
    <row r="1148" spans="1:4" x14ac:dyDescent="0.2">
      <c r="A1148" s="37" t="s">
        <v>87</v>
      </c>
      <c r="B1148" s="37" t="s">
        <v>25</v>
      </c>
      <c r="C1148" s="37" t="s">
        <v>31</v>
      </c>
      <c r="D1148" s="52">
        <v>148</v>
      </c>
    </row>
    <row r="1149" spans="1:4" x14ac:dyDescent="0.2">
      <c r="A1149" s="37" t="s">
        <v>87</v>
      </c>
      <c r="B1149" s="37" t="s">
        <v>25</v>
      </c>
      <c r="C1149" s="37" t="s">
        <v>30</v>
      </c>
      <c r="D1149" s="52">
        <v>6</v>
      </c>
    </row>
    <row r="1150" spans="1:4" x14ac:dyDescent="0.2">
      <c r="A1150" s="37" t="s">
        <v>87</v>
      </c>
      <c r="B1150" s="37" t="s">
        <v>25</v>
      </c>
      <c r="C1150" s="37" t="s">
        <v>28</v>
      </c>
      <c r="D1150" s="52">
        <v>1</v>
      </c>
    </row>
    <row r="1151" spans="1:4" x14ac:dyDescent="0.2">
      <c r="A1151" s="37" t="s">
        <v>87</v>
      </c>
      <c r="B1151" s="37" t="s">
        <v>25</v>
      </c>
      <c r="C1151" s="37" t="s">
        <v>26</v>
      </c>
      <c r="D1151" s="52">
        <v>28</v>
      </c>
    </row>
    <row r="1152" spans="1:4" x14ac:dyDescent="0.2">
      <c r="A1152" s="37" t="s">
        <v>87</v>
      </c>
      <c r="B1152" s="37" t="s">
        <v>32</v>
      </c>
      <c r="C1152" s="37" t="s">
        <v>26</v>
      </c>
      <c r="D1152" s="52">
        <v>10</v>
      </c>
    </row>
    <row r="1153" spans="1:4" x14ac:dyDescent="0.2">
      <c r="A1153" s="37" t="s">
        <v>87</v>
      </c>
      <c r="B1153" s="37" t="s">
        <v>32</v>
      </c>
      <c r="C1153" s="37" t="s">
        <v>27</v>
      </c>
      <c r="D1153" s="52">
        <v>24</v>
      </c>
    </row>
    <row r="1154" spans="1:4" x14ac:dyDescent="0.2">
      <c r="A1154" s="37" t="s">
        <v>87</v>
      </c>
      <c r="B1154" s="37" t="s">
        <v>32</v>
      </c>
      <c r="C1154" s="37" t="s">
        <v>28</v>
      </c>
      <c r="D1154" s="52">
        <v>1</v>
      </c>
    </row>
    <row r="1155" spans="1:4" x14ac:dyDescent="0.2">
      <c r="A1155" s="37" t="s">
        <v>87</v>
      </c>
      <c r="B1155" s="37" t="s">
        <v>32</v>
      </c>
      <c r="C1155" s="37" t="s">
        <v>26</v>
      </c>
      <c r="D1155" s="52">
        <v>8</v>
      </c>
    </row>
    <row r="1156" spans="1:4" x14ac:dyDescent="0.2">
      <c r="A1156" s="37" t="s">
        <v>87</v>
      </c>
      <c r="B1156" s="37" t="s">
        <v>32</v>
      </c>
      <c r="C1156" s="37" t="s">
        <v>29</v>
      </c>
      <c r="D1156" s="52">
        <v>1</v>
      </c>
    </row>
    <row r="1157" spans="1:4" x14ac:dyDescent="0.2">
      <c r="A1157" s="37" t="s">
        <v>87</v>
      </c>
      <c r="B1157" s="37" t="s">
        <v>32</v>
      </c>
      <c r="C1157" s="37" t="s">
        <v>26</v>
      </c>
      <c r="D1157" s="52">
        <v>1</v>
      </c>
    </row>
    <row r="1158" spans="1:4" x14ac:dyDescent="0.2">
      <c r="A1158" s="37" t="s">
        <v>87</v>
      </c>
      <c r="B1158" s="37" t="s">
        <v>32</v>
      </c>
      <c r="C1158" s="37" t="s">
        <v>31</v>
      </c>
      <c r="D1158" s="52">
        <v>34</v>
      </c>
    </row>
    <row r="1159" spans="1:4" x14ac:dyDescent="0.2">
      <c r="A1159" s="37" t="s">
        <v>87</v>
      </c>
      <c r="B1159" s="37" t="s">
        <v>32</v>
      </c>
      <c r="C1159" s="37" t="s">
        <v>30</v>
      </c>
      <c r="D1159" s="52">
        <v>4</v>
      </c>
    </row>
    <row r="1160" spans="1:4" x14ac:dyDescent="0.2">
      <c r="A1160" s="37" t="s">
        <v>87</v>
      </c>
      <c r="B1160" s="37" t="s">
        <v>32</v>
      </c>
      <c r="C1160" s="37" t="s">
        <v>28</v>
      </c>
      <c r="D1160" s="52">
        <v>1</v>
      </c>
    </row>
    <row r="1161" spans="1:4" x14ac:dyDescent="0.2">
      <c r="A1161" s="37" t="s">
        <v>87</v>
      </c>
      <c r="B1161" s="37" t="s">
        <v>32</v>
      </c>
      <c r="C1161" s="37" t="s">
        <v>26</v>
      </c>
      <c r="D1161" s="52">
        <v>12</v>
      </c>
    </row>
  </sheetData>
  <pageMargins left="0.7" right="0.7" top="0.75" bottom="0.75" header="0.3" footer="0.3"/>
  <pageSetup paperSize="9" orientation="portrait" horizontalDpi="1200" verticalDpi="1200" r:id="rId1"/>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D959"/>
  <sheetViews>
    <sheetView showGridLines="0" zoomScaleNormal="100" workbookViewId="0"/>
  </sheetViews>
  <sheetFormatPr defaultColWidth="9.140625" defaultRowHeight="15" x14ac:dyDescent="0.2"/>
  <cols>
    <col min="1" max="1" width="21.42578125" style="14" bestFit="1" customWidth="1"/>
    <col min="2" max="2" width="18.28515625" style="14" bestFit="1" customWidth="1"/>
    <col min="3" max="3" width="43.42578125" style="14" bestFit="1" customWidth="1"/>
    <col min="4" max="4" width="30.28515625" style="53" bestFit="1" customWidth="1"/>
    <col min="5" max="16384" width="9.140625" style="14"/>
  </cols>
  <sheetData>
    <row r="1" spans="1:4" s="13" customFormat="1" ht="15.75" x14ac:dyDescent="0.25">
      <c r="A1" s="13" t="s">
        <v>20</v>
      </c>
      <c r="B1" s="13" t="s">
        <v>21</v>
      </c>
      <c r="C1" s="13" t="s">
        <v>22</v>
      </c>
      <c r="D1" s="51" t="s">
        <v>23</v>
      </c>
    </row>
    <row r="2" spans="1:4" x14ac:dyDescent="0.2">
      <c r="A2" s="37" t="s">
        <v>24</v>
      </c>
      <c r="B2" s="37" t="s">
        <v>25</v>
      </c>
      <c r="C2" s="37" t="s">
        <v>26</v>
      </c>
      <c r="D2" s="52">
        <v>1</v>
      </c>
    </row>
    <row r="3" spans="1:4" x14ac:dyDescent="0.2">
      <c r="A3" s="37" t="s">
        <v>24</v>
      </c>
      <c r="B3" s="37" t="s">
        <v>25</v>
      </c>
      <c r="C3" s="37" t="s">
        <v>85</v>
      </c>
      <c r="D3" s="52">
        <v>4</v>
      </c>
    </row>
    <row r="4" spans="1:4" x14ac:dyDescent="0.2">
      <c r="A4" s="37" t="s">
        <v>24</v>
      </c>
      <c r="B4" s="37" t="s">
        <v>25</v>
      </c>
      <c r="C4" s="37" t="s">
        <v>27</v>
      </c>
      <c r="D4" s="52">
        <v>1</v>
      </c>
    </row>
    <row r="5" spans="1:4" x14ac:dyDescent="0.2">
      <c r="A5" s="37" t="s">
        <v>24</v>
      </c>
      <c r="B5" s="37" t="s">
        <v>25</v>
      </c>
      <c r="C5" s="37" t="s">
        <v>28</v>
      </c>
      <c r="D5" s="52">
        <v>2</v>
      </c>
    </row>
    <row r="6" spans="1:4" x14ac:dyDescent="0.2">
      <c r="A6" s="37" t="s">
        <v>24</v>
      </c>
      <c r="B6" s="37" t="s">
        <v>25</v>
      </c>
      <c r="C6" s="37" t="s">
        <v>26</v>
      </c>
      <c r="D6" s="52">
        <v>1</v>
      </c>
    </row>
    <row r="7" spans="1:4" x14ac:dyDescent="0.2">
      <c r="A7" s="37" t="s">
        <v>24</v>
      </c>
      <c r="B7" s="37" t="s">
        <v>25</v>
      </c>
      <c r="C7" s="37" t="s">
        <v>29</v>
      </c>
      <c r="D7" s="52">
        <v>3</v>
      </c>
    </row>
    <row r="8" spans="1:4" x14ac:dyDescent="0.2">
      <c r="A8" s="37" t="s">
        <v>24</v>
      </c>
      <c r="B8" s="37" t="s">
        <v>25</v>
      </c>
      <c r="C8" s="37" t="s">
        <v>30</v>
      </c>
      <c r="D8" s="52">
        <v>1</v>
      </c>
    </row>
    <row r="9" spans="1:4" x14ac:dyDescent="0.2">
      <c r="A9" s="37" t="s">
        <v>24</v>
      </c>
      <c r="B9" s="37" t="s">
        <v>25</v>
      </c>
      <c r="C9" s="37" t="s">
        <v>26</v>
      </c>
      <c r="D9" s="52">
        <v>1</v>
      </c>
    </row>
    <row r="10" spans="1:4" x14ac:dyDescent="0.2">
      <c r="A10" s="37" t="s">
        <v>24</v>
      </c>
      <c r="B10" s="37" t="s">
        <v>25</v>
      </c>
      <c r="C10" s="37" t="s">
        <v>31</v>
      </c>
      <c r="D10" s="52">
        <v>2</v>
      </c>
    </row>
    <row r="11" spans="1:4" x14ac:dyDescent="0.2">
      <c r="A11" s="37" t="s">
        <v>24</v>
      </c>
      <c r="B11" s="37" t="s">
        <v>25</v>
      </c>
      <c r="C11" s="37" t="s">
        <v>30</v>
      </c>
      <c r="D11" s="52">
        <v>2</v>
      </c>
    </row>
    <row r="12" spans="1:4" x14ac:dyDescent="0.2">
      <c r="A12" s="37" t="s">
        <v>24</v>
      </c>
      <c r="B12" s="37" t="s">
        <v>25</v>
      </c>
      <c r="C12" s="37" t="s">
        <v>28</v>
      </c>
      <c r="D12" s="52">
        <v>1</v>
      </c>
    </row>
    <row r="13" spans="1:4" x14ac:dyDescent="0.2">
      <c r="A13" s="37" t="s">
        <v>24</v>
      </c>
      <c r="B13" s="37" t="s">
        <v>25</v>
      </c>
      <c r="C13" s="37" t="s">
        <v>26</v>
      </c>
      <c r="D13" s="52">
        <v>1</v>
      </c>
    </row>
    <row r="14" spans="1:4" x14ac:dyDescent="0.2">
      <c r="A14" s="37" t="s">
        <v>24</v>
      </c>
      <c r="B14" s="37" t="s">
        <v>25</v>
      </c>
      <c r="C14" s="37" t="s">
        <v>26</v>
      </c>
      <c r="D14" s="52">
        <v>1</v>
      </c>
    </row>
    <row r="15" spans="1:4" x14ac:dyDescent="0.2">
      <c r="A15" s="37" t="s">
        <v>24</v>
      </c>
      <c r="B15" s="37" t="s">
        <v>25</v>
      </c>
      <c r="C15" s="37" t="s">
        <v>85</v>
      </c>
      <c r="D15" s="52">
        <v>2</v>
      </c>
    </row>
    <row r="16" spans="1:4" x14ac:dyDescent="0.2">
      <c r="A16" s="37" t="s">
        <v>24</v>
      </c>
      <c r="B16" s="37" t="s">
        <v>25</v>
      </c>
      <c r="C16" s="37" t="s">
        <v>27</v>
      </c>
      <c r="D16" s="52">
        <v>2</v>
      </c>
    </row>
    <row r="17" spans="1:4" x14ac:dyDescent="0.2">
      <c r="A17" s="37" t="s">
        <v>24</v>
      </c>
      <c r="B17" s="37" t="s">
        <v>25</v>
      </c>
      <c r="C17" s="37" t="s">
        <v>28</v>
      </c>
      <c r="D17" s="52">
        <v>1</v>
      </c>
    </row>
    <row r="18" spans="1:4" x14ac:dyDescent="0.2">
      <c r="A18" s="37" t="s">
        <v>24</v>
      </c>
      <c r="B18" s="37" t="s">
        <v>25</v>
      </c>
      <c r="C18" s="37" t="s">
        <v>26</v>
      </c>
      <c r="D18" s="52">
        <v>1</v>
      </c>
    </row>
    <row r="19" spans="1:4" x14ac:dyDescent="0.2">
      <c r="A19" s="37" t="s">
        <v>24</v>
      </c>
      <c r="B19" s="37" t="s">
        <v>25</v>
      </c>
      <c r="C19" s="37" t="s">
        <v>29</v>
      </c>
      <c r="D19" s="52">
        <v>1</v>
      </c>
    </row>
    <row r="20" spans="1:4" x14ac:dyDescent="0.2">
      <c r="A20" s="37" t="s">
        <v>24</v>
      </c>
      <c r="B20" s="37" t="s">
        <v>25</v>
      </c>
      <c r="C20" s="37" t="s">
        <v>30</v>
      </c>
      <c r="D20" s="52">
        <v>1</v>
      </c>
    </row>
    <row r="21" spans="1:4" x14ac:dyDescent="0.2">
      <c r="A21" s="37" t="s">
        <v>24</v>
      </c>
      <c r="B21" s="37" t="s">
        <v>25</v>
      </c>
      <c r="C21" s="37" t="s">
        <v>26</v>
      </c>
      <c r="D21" s="52">
        <v>1</v>
      </c>
    </row>
    <row r="22" spans="1:4" x14ac:dyDescent="0.2">
      <c r="A22" s="37" t="s">
        <v>24</v>
      </c>
      <c r="B22" s="37" t="s">
        <v>25</v>
      </c>
      <c r="C22" s="37" t="s">
        <v>31</v>
      </c>
      <c r="D22" s="52">
        <v>2</v>
      </c>
    </row>
    <row r="23" spans="1:4" x14ac:dyDescent="0.2">
      <c r="A23" s="37" t="s">
        <v>24</v>
      </c>
      <c r="B23" s="37" t="s">
        <v>25</v>
      </c>
      <c r="C23" s="37" t="s">
        <v>30</v>
      </c>
      <c r="D23" s="52">
        <v>1</v>
      </c>
    </row>
    <row r="24" spans="1:4" x14ac:dyDescent="0.2">
      <c r="A24" s="37" t="s">
        <v>24</v>
      </c>
      <c r="B24" s="37" t="s">
        <v>25</v>
      </c>
      <c r="C24" s="37" t="s">
        <v>28</v>
      </c>
      <c r="D24" s="52">
        <v>1</v>
      </c>
    </row>
    <row r="25" spans="1:4" x14ac:dyDescent="0.2">
      <c r="A25" s="37" t="s">
        <v>24</v>
      </c>
      <c r="B25" s="37" t="s">
        <v>25</v>
      </c>
      <c r="C25" s="37" t="s">
        <v>26</v>
      </c>
      <c r="D25" s="52">
        <v>2</v>
      </c>
    </row>
    <row r="26" spans="1:4" x14ac:dyDescent="0.2">
      <c r="A26" s="37" t="s">
        <v>24</v>
      </c>
      <c r="B26" s="37" t="s">
        <v>32</v>
      </c>
      <c r="C26" s="37" t="s">
        <v>26</v>
      </c>
      <c r="D26" s="52">
        <v>1</v>
      </c>
    </row>
    <row r="27" spans="1:4" x14ac:dyDescent="0.2">
      <c r="A27" s="37" t="s">
        <v>24</v>
      </c>
      <c r="B27" s="37" t="s">
        <v>32</v>
      </c>
      <c r="C27" s="37" t="s">
        <v>26</v>
      </c>
      <c r="D27" s="52">
        <v>1</v>
      </c>
    </row>
    <row r="28" spans="1:4" x14ac:dyDescent="0.2">
      <c r="A28" s="37" t="s">
        <v>24</v>
      </c>
      <c r="B28" s="37" t="s">
        <v>32</v>
      </c>
      <c r="C28" s="37" t="s">
        <v>85</v>
      </c>
      <c r="D28" s="52">
        <v>1</v>
      </c>
    </row>
    <row r="29" spans="1:4" x14ac:dyDescent="0.2">
      <c r="A29" s="37" t="s">
        <v>24</v>
      </c>
      <c r="B29" s="37" t="s">
        <v>32</v>
      </c>
      <c r="C29" s="37" t="s">
        <v>27</v>
      </c>
      <c r="D29" s="52">
        <v>2</v>
      </c>
    </row>
    <row r="30" spans="1:4" x14ac:dyDescent="0.2">
      <c r="A30" s="37" t="s">
        <v>24</v>
      </c>
      <c r="B30" s="37" t="s">
        <v>32</v>
      </c>
      <c r="C30" s="37" t="s">
        <v>28</v>
      </c>
      <c r="D30" s="52">
        <v>1</v>
      </c>
    </row>
    <row r="31" spans="1:4" x14ac:dyDescent="0.2">
      <c r="A31" s="37" t="s">
        <v>24</v>
      </c>
      <c r="B31" s="37" t="s">
        <v>32</v>
      </c>
      <c r="C31" s="37" t="s">
        <v>26</v>
      </c>
      <c r="D31" s="52">
        <v>1</v>
      </c>
    </row>
    <row r="32" spans="1:4" x14ac:dyDescent="0.2">
      <c r="A32" s="37" t="s">
        <v>24</v>
      </c>
      <c r="B32" s="37" t="s">
        <v>32</v>
      </c>
      <c r="C32" s="37" t="s">
        <v>29</v>
      </c>
      <c r="D32" s="52">
        <v>1</v>
      </c>
    </row>
    <row r="33" spans="1:4" x14ac:dyDescent="0.2">
      <c r="A33" s="37" t="s">
        <v>24</v>
      </c>
      <c r="B33" s="37" t="s">
        <v>32</v>
      </c>
      <c r="C33" s="37" t="s">
        <v>30</v>
      </c>
      <c r="D33" s="52">
        <v>1</v>
      </c>
    </row>
    <row r="34" spans="1:4" x14ac:dyDescent="0.2">
      <c r="A34" s="37" t="s">
        <v>24</v>
      </c>
      <c r="B34" s="37" t="s">
        <v>32</v>
      </c>
      <c r="C34" s="37" t="s">
        <v>26</v>
      </c>
      <c r="D34" s="52">
        <v>1</v>
      </c>
    </row>
    <row r="35" spans="1:4" x14ac:dyDescent="0.2">
      <c r="A35" s="37" t="s">
        <v>24</v>
      </c>
      <c r="B35" s="37" t="s">
        <v>32</v>
      </c>
      <c r="C35" s="37" t="s">
        <v>31</v>
      </c>
      <c r="D35" s="52">
        <v>1</v>
      </c>
    </row>
    <row r="36" spans="1:4" x14ac:dyDescent="0.2">
      <c r="A36" s="37" t="s">
        <v>24</v>
      </c>
      <c r="B36" s="37" t="s">
        <v>32</v>
      </c>
      <c r="C36" s="37" t="s">
        <v>30</v>
      </c>
      <c r="D36" s="52">
        <v>1</v>
      </c>
    </row>
    <row r="37" spans="1:4" x14ac:dyDescent="0.2">
      <c r="A37" s="37" t="s">
        <v>24</v>
      </c>
      <c r="B37" s="37" t="s">
        <v>32</v>
      </c>
      <c r="C37" s="37" t="s">
        <v>28</v>
      </c>
      <c r="D37" s="52">
        <v>1</v>
      </c>
    </row>
    <row r="38" spans="1:4" x14ac:dyDescent="0.2">
      <c r="A38" s="37" t="s">
        <v>24</v>
      </c>
      <c r="B38" s="37" t="s">
        <v>32</v>
      </c>
      <c r="C38" s="37" t="s">
        <v>26</v>
      </c>
      <c r="D38" s="52">
        <v>1</v>
      </c>
    </row>
    <row r="39" spans="1:4" x14ac:dyDescent="0.2">
      <c r="A39" s="37" t="s">
        <v>24</v>
      </c>
      <c r="B39" s="37" t="s">
        <v>32</v>
      </c>
      <c r="C39" s="37" t="s">
        <v>26</v>
      </c>
      <c r="D39" s="52">
        <v>1</v>
      </c>
    </row>
    <row r="40" spans="1:4" x14ac:dyDescent="0.2">
      <c r="A40" s="37" t="s">
        <v>24</v>
      </c>
      <c r="B40" s="37" t="s">
        <v>32</v>
      </c>
      <c r="C40" s="37" t="s">
        <v>85</v>
      </c>
      <c r="D40" s="52">
        <v>1</v>
      </c>
    </row>
    <row r="41" spans="1:4" x14ac:dyDescent="0.2">
      <c r="A41" s="37" t="s">
        <v>24</v>
      </c>
      <c r="B41" s="37" t="s">
        <v>32</v>
      </c>
      <c r="C41" s="37" t="s">
        <v>27</v>
      </c>
      <c r="D41" s="52">
        <v>1</v>
      </c>
    </row>
    <row r="42" spans="1:4" x14ac:dyDescent="0.2">
      <c r="A42" s="37" t="s">
        <v>24</v>
      </c>
      <c r="B42" s="37" t="s">
        <v>32</v>
      </c>
      <c r="C42" s="37" t="s">
        <v>28</v>
      </c>
      <c r="D42" s="52">
        <v>3</v>
      </c>
    </row>
    <row r="43" spans="1:4" x14ac:dyDescent="0.2">
      <c r="A43" s="37" t="s">
        <v>24</v>
      </c>
      <c r="B43" s="37" t="s">
        <v>32</v>
      </c>
      <c r="C43" s="37" t="s">
        <v>26</v>
      </c>
      <c r="D43" s="52">
        <v>1</v>
      </c>
    </row>
    <row r="44" spans="1:4" x14ac:dyDescent="0.2">
      <c r="A44" s="37" t="s">
        <v>24</v>
      </c>
      <c r="B44" s="37" t="s">
        <v>32</v>
      </c>
      <c r="C44" s="37" t="s">
        <v>29</v>
      </c>
      <c r="D44" s="52">
        <v>1</v>
      </c>
    </row>
    <row r="45" spans="1:4" x14ac:dyDescent="0.2">
      <c r="A45" s="37" t="s">
        <v>24</v>
      </c>
      <c r="B45" s="37" t="s">
        <v>32</v>
      </c>
      <c r="C45" s="37" t="s">
        <v>30</v>
      </c>
      <c r="D45" s="52">
        <v>1</v>
      </c>
    </row>
    <row r="46" spans="1:4" x14ac:dyDescent="0.2">
      <c r="A46" s="37" t="s">
        <v>24</v>
      </c>
      <c r="B46" s="37" t="s">
        <v>32</v>
      </c>
      <c r="C46" s="37" t="s">
        <v>26</v>
      </c>
      <c r="D46" s="52">
        <v>1</v>
      </c>
    </row>
    <row r="47" spans="1:4" x14ac:dyDescent="0.2">
      <c r="A47" s="37" t="s">
        <v>24</v>
      </c>
      <c r="B47" s="37" t="s">
        <v>32</v>
      </c>
      <c r="C47" s="37" t="s">
        <v>31</v>
      </c>
      <c r="D47" s="52">
        <v>2</v>
      </c>
    </row>
    <row r="48" spans="1:4" x14ac:dyDescent="0.2">
      <c r="A48" s="37" t="s">
        <v>24</v>
      </c>
      <c r="B48" s="37" t="s">
        <v>32</v>
      </c>
      <c r="C48" s="37" t="s">
        <v>30</v>
      </c>
      <c r="D48" s="52">
        <v>2</v>
      </c>
    </row>
    <row r="49" spans="1:4" x14ac:dyDescent="0.2">
      <c r="A49" s="37" t="s">
        <v>24</v>
      </c>
      <c r="B49" s="37" t="s">
        <v>32</v>
      </c>
      <c r="C49" s="37" t="s">
        <v>28</v>
      </c>
      <c r="D49" s="52">
        <v>1</v>
      </c>
    </row>
    <row r="50" spans="1:4" x14ac:dyDescent="0.2">
      <c r="A50" s="37" t="s">
        <v>24</v>
      </c>
      <c r="B50" s="37" t="s">
        <v>32</v>
      </c>
      <c r="C50" s="37" t="s">
        <v>26</v>
      </c>
      <c r="D50" s="52">
        <v>1</v>
      </c>
    </row>
    <row r="51" spans="1:4" x14ac:dyDescent="0.2">
      <c r="A51" s="37" t="s">
        <v>24</v>
      </c>
      <c r="B51" s="37" t="s">
        <v>25</v>
      </c>
      <c r="C51" s="37" t="s">
        <v>26</v>
      </c>
      <c r="D51" s="52">
        <v>1</v>
      </c>
    </row>
    <row r="52" spans="1:4" x14ac:dyDescent="0.2">
      <c r="A52" s="37" t="s">
        <v>24</v>
      </c>
      <c r="B52" s="37" t="s">
        <v>25</v>
      </c>
      <c r="C52" s="37" t="s">
        <v>85</v>
      </c>
      <c r="D52" s="52">
        <v>1</v>
      </c>
    </row>
    <row r="53" spans="1:4" x14ac:dyDescent="0.2">
      <c r="A53" s="37" t="s">
        <v>24</v>
      </c>
      <c r="B53" s="37" t="s">
        <v>25</v>
      </c>
      <c r="C53" s="37" t="s">
        <v>27</v>
      </c>
      <c r="D53" s="52">
        <v>3</v>
      </c>
    </row>
    <row r="54" spans="1:4" x14ac:dyDescent="0.2">
      <c r="A54" s="37" t="s">
        <v>24</v>
      </c>
      <c r="B54" s="37" t="s">
        <v>25</v>
      </c>
      <c r="C54" s="37" t="s">
        <v>28</v>
      </c>
      <c r="D54" s="52">
        <v>1</v>
      </c>
    </row>
    <row r="55" spans="1:4" x14ac:dyDescent="0.2">
      <c r="A55" s="37" t="s">
        <v>24</v>
      </c>
      <c r="B55" s="37" t="s">
        <v>25</v>
      </c>
      <c r="C55" s="37" t="s">
        <v>26</v>
      </c>
      <c r="D55" s="52">
        <v>1</v>
      </c>
    </row>
    <row r="56" spans="1:4" x14ac:dyDescent="0.2">
      <c r="A56" s="37" t="s">
        <v>24</v>
      </c>
      <c r="B56" s="37" t="s">
        <v>25</v>
      </c>
      <c r="C56" s="37" t="s">
        <v>29</v>
      </c>
      <c r="D56" s="52">
        <v>1</v>
      </c>
    </row>
    <row r="57" spans="1:4" x14ac:dyDescent="0.2">
      <c r="A57" s="37" t="s">
        <v>24</v>
      </c>
      <c r="B57" s="37" t="s">
        <v>25</v>
      </c>
      <c r="C57" s="37" t="s">
        <v>30</v>
      </c>
      <c r="D57" s="52">
        <v>1</v>
      </c>
    </row>
    <row r="58" spans="1:4" x14ac:dyDescent="0.2">
      <c r="A58" s="37" t="s">
        <v>24</v>
      </c>
      <c r="B58" s="37" t="s">
        <v>25</v>
      </c>
      <c r="C58" s="37" t="s">
        <v>31</v>
      </c>
      <c r="D58" s="52">
        <v>2</v>
      </c>
    </row>
    <row r="59" spans="1:4" x14ac:dyDescent="0.2">
      <c r="A59" s="37" t="s">
        <v>24</v>
      </c>
      <c r="B59" s="37" t="s">
        <v>25</v>
      </c>
      <c r="C59" s="37" t="s">
        <v>30</v>
      </c>
      <c r="D59" s="52">
        <v>1</v>
      </c>
    </row>
    <row r="60" spans="1:4" x14ac:dyDescent="0.2">
      <c r="A60" s="37" t="s">
        <v>24</v>
      </c>
      <c r="B60" s="37" t="s">
        <v>25</v>
      </c>
      <c r="C60" s="37" t="s">
        <v>26</v>
      </c>
      <c r="D60" s="52">
        <v>1</v>
      </c>
    </row>
    <row r="61" spans="1:4" x14ac:dyDescent="0.2">
      <c r="A61" s="37" t="s">
        <v>24</v>
      </c>
      <c r="B61" s="37" t="s">
        <v>32</v>
      </c>
      <c r="C61" s="37" t="s">
        <v>26</v>
      </c>
      <c r="D61" s="52">
        <v>1</v>
      </c>
    </row>
    <row r="62" spans="1:4" x14ac:dyDescent="0.2">
      <c r="A62" s="37" t="s">
        <v>24</v>
      </c>
      <c r="B62" s="37" t="s">
        <v>32</v>
      </c>
      <c r="C62" s="37" t="s">
        <v>28</v>
      </c>
      <c r="D62" s="52">
        <v>1</v>
      </c>
    </row>
    <row r="63" spans="1:4" x14ac:dyDescent="0.2">
      <c r="A63" s="37" t="s">
        <v>24</v>
      </c>
      <c r="B63" s="37" t="s">
        <v>32</v>
      </c>
      <c r="C63" s="37" t="s">
        <v>26</v>
      </c>
      <c r="D63" s="52">
        <v>1</v>
      </c>
    </row>
    <row r="64" spans="1:4" x14ac:dyDescent="0.2">
      <c r="A64" s="37" t="s">
        <v>24</v>
      </c>
      <c r="B64" s="37" t="s">
        <v>32</v>
      </c>
      <c r="C64" s="37" t="s">
        <v>31</v>
      </c>
      <c r="D64" s="52">
        <v>1</v>
      </c>
    </row>
    <row r="65" spans="1:4" x14ac:dyDescent="0.2">
      <c r="A65" s="37" t="s">
        <v>24</v>
      </c>
      <c r="B65" s="37" t="s">
        <v>32</v>
      </c>
      <c r="C65" s="37" t="s">
        <v>30</v>
      </c>
      <c r="D65" s="52">
        <v>1</v>
      </c>
    </row>
    <row r="66" spans="1:4" x14ac:dyDescent="0.2">
      <c r="A66" s="37" t="s">
        <v>24</v>
      </c>
      <c r="B66" s="37" t="s">
        <v>32</v>
      </c>
      <c r="C66" s="37" t="s">
        <v>28</v>
      </c>
      <c r="D66" s="52">
        <v>1</v>
      </c>
    </row>
    <row r="67" spans="1:4" x14ac:dyDescent="0.2">
      <c r="A67" s="37" t="s">
        <v>24</v>
      </c>
      <c r="B67" s="37" t="s">
        <v>32</v>
      </c>
      <c r="C67" s="37" t="s">
        <v>26</v>
      </c>
      <c r="D67" s="52">
        <v>1</v>
      </c>
    </row>
    <row r="68" spans="1:4" x14ac:dyDescent="0.2">
      <c r="A68" s="37" t="s">
        <v>33</v>
      </c>
      <c r="B68" s="37" t="s">
        <v>25</v>
      </c>
      <c r="C68" s="37" t="s">
        <v>26</v>
      </c>
      <c r="D68" s="52">
        <v>1</v>
      </c>
    </row>
    <row r="69" spans="1:4" x14ac:dyDescent="0.2">
      <c r="A69" s="37" t="s">
        <v>33</v>
      </c>
      <c r="B69" s="37" t="s">
        <v>25</v>
      </c>
      <c r="C69" s="37" t="s">
        <v>26</v>
      </c>
      <c r="D69" s="52">
        <v>1</v>
      </c>
    </row>
    <row r="70" spans="1:4" x14ac:dyDescent="0.2">
      <c r="A70" s="37" t="s">
        <v>33</v>
      </c>
      <c r="B70" s="37" t="s">
        <v>25</v>
      </c>
      <c r="C70" s="37" t="s">
        <v>85</v>
      </c>
      <c r="D70" s="52">
        <v>5</v>
      </c>
    </row>
    <row r="71" spans="1:4" x14ac:dyDescent="0.2">
      <c r="A71" s="37" t="s">
        <v>33</v>
      </c>
      <c r="B71" s="37" t="s">
        <v>25</v>
      </c>
      <c r="C71" s="37" t="s">
        <v>27</v>
      </c>
      <c r="D71" s="52">
        <v>1</v>
      </c>
    </row>
    <row r="72" spans="1:4" x14ac:dyDescent="0.2">
      <c r="A72" s="37" t="s">
        <v>33</v>
      </c>
      <c r="B72" s="37" t="s">
        <v>25</v>
      </c>
      <c r="C72" s="37" t="s">
        <v>28</v>
      </c>
      <c r="D72" s="52">
        <v>2</v>
      </c>
    </row>
    <row r="73" spans="1:4" x14ac:dyDescent="0.2">
      <c r="A73" s="37" t="s">
        <v>33</v>
      </c>
      <c r="B73" s="37" t="s">
        <v>25</v>
      </c>
      <c r="C73" s="37" t="s">
        <v>26</v>
      </c>
      <c r="D73" s="52">
        <v>1</v>
      </c>
    </row>
    <row r="74" spans="1:4" x14ac:dyDescent="0.2">
      <c r="A74" s="37" t="s">
        <v>33</v>
      </c>
      <c r="B74" s="37" t="s">
        <v>25</v>
      </c>
      <c r="C74" s="37" t="s">
        <v>29</v>
      </c>
      <c r="D74" s="52">
        <v>2</v>
      </c>
    </row>
    <row r="75" spans="1:4" x14ac:dyDescent="0.2">
      <c r="A75" s="37" t="s">
        <v>33</v>
      </c>
      <c r="B75" s="37" t="s">
        <v>25</v>
      </c>
      <c r="C75" s="37" t="s">
        <v>30</v>
      </c>
      <c r="D75" s="52">
        <v>1</v>
      </c>
    </row>
    <row r="76" spans="1:4" x14ac:dyDescent="0.2">
      <c r="A76" s="37" t="s">
        <v>33</v>
      </c>
      <c r="B76" s="37" t="s">
        <v>25</v>
      </c>
      <c r="C76" s="37" t="s">
        <v>26</v>
      </c>
      <c r="D76" s="52">
        <v>1</v>
      </c>
    </row>
    <row r="77" spans="1:4" x14ac:dyDescent="0.2">
      <c r="A77" s="37" t="s">
        <v>33</v>
      </c>
      <c r="B77" s="37" t="s">
        <v>25</v>
      </c>
      <c r="C77" s="37" t="s">
        <v>31</v>
      </c>
      <c r="D77" s="52">
        <v>2</v>
      </c>
    </row>
    <row r="78" spans="1:4" x14ac:dyDescent="0.2">
      <c r="A78" s="37" t="s">
        <v>33</v>
      </c>
      <c r="B78" s="37" t="s">
        <v>25</v>
      </c>
      <c r="C78" s="37" t="s">
        <v>30</v>
      </c>
      <c r="D78" s="52">
        <v>2</v>
      </c>
    </row>
    <row r="79" spans="1:4" x14ac:dyDescent="0.2">
      <c r="A79" s="37" t="s">
        <v>33</v>
      </c>
      <c r="B79" s="37" t="s">
        <v>25</v>
      </c>
      <c r="C79" s="37" t="s">
        <v>28</v>
      </c>
      <c r="D79" s="52">
        <v>1</v>
      </c>
    </row>
    <row r="80" spans="1:4" x14ac:dyDescent="0.2">
      <c r="A80" s="37" t="s">
        <v>33</v>
      </c>
      <c r="B80" s="37" t="s">
        <v>25</v>
      </c>
      <c r="C80" s="37" t="s">
        <v>26</v>
      </c>
      <c r="D80" s="52">
        <v>2</v>
      </c>
    </row>
    <row r="81" spans="1:4" x14ac:dyDescent="0.2">
      <c r="A81" s="37" t="s">
        <v>33</v>
      </c>
      <c r="B81" s="37" t="s">
        <v>25</v>
      </c>
      <c r="C81" s="37" t="s">
        <v>26</v>
      </c>
      <c r="D81" s="52">
        <v>1</v>
      </c>
    </row>
    <row r="82" spans="1:4" x14ac:dyDescent="0.2">
      <c r="A82" s="37" t="s">
        <v>33</v>
      </c>
      <c r="B82" s="37" t="s">
        <v>25</v>
      </c>
      <c r="C82" s="37" t="s">
        <v>26</v>
      </c>
      <c r="D82" s="52">
        <v>1</v>
      </c>
    </row>
    <row r="83" spans="1:4" x14ac:dyDescent="0.2">
      <c r="A83" s="37" t="s">
        <v>33</v>
      </c>
      <c r="B83" s="37" t="s">
        <v>25</v>
      </c>
      <c r="C83" s="37" t="s">
        <v>85</v>
      </c>
      <c r="D83" s="52">
        <v>1</v>
      </c>
    </row>
    <row r="84" spans="1:4" x14ac:dyDescent="0.2">
      <c r="A84" s="37" t="s">
        <v>33</v>
      </c>
      <c r="B84" s="37" t="s">
        <v>25</v>
      </c>
      <c r="C84" s="37" t="s">
        <v>27</v>
      </c>
      <c r="D84" s="52">
        <v>1</v>
      </c>
    </row>
    <row r="85" spans="1:4" x14ac:dyDescent="0.2">
      <c r="A85" s="37" t="s">
        <v>33</v>
      </c>
      <c r="B85" s="37" t="s">
        <v>25</v>
      </c>
      <c r="C85" s="37" t="s">
        <v>28</v>
      </c>
      <c r="D85" s="52">
        <v>1</v>
      </c>
    </row>
    <row r="86" spans="1:4" x14ac:dyDescent="0.2">
      <c r="A86" s="37" t="s">
        <v>33</v>
      </c>
      <c r="B86" s="37" t="s">
        <v>25</v>
      </c>
      <c r="C86" s="37" t="s">
        <v>26</v>
      </c>
      <c r="D86" s="52">
        <v>1</v>
      </c>
    </row>
    <row r="87" spans="1:4" x14ac:dyDescent="0.2">
      <c r="A87" s="37" t="s">
        <v>33</v>
      </c>
      <c r="B87" s="37" t="s">
        <v>25</v>
      </c>
      <c r="C87" s="37" t="s">
        <v>29</v>
      </c>
      <c r="D87" s="52">
        <v>1</v>
      </c>
    </row>
    <row r="88" spans="1:4" x14ac:dyDescent="0.2">
      <c r="A88" s="37" t="s">
        <v>33</v>
      </c>
      <c r="B88" s="37" t="s">
        <v>25</v>
      </c>
      <c r="C88" s="37" t="s">
        <v>30</v>
      </c>
      <c r="D88" s="52">
        <v>1</v>
      </c>
    </row>
    <row r="89" spans="1:4" x14ac:dyDescent="0.2">
      <c r="A89" s="37" t="s">
        <v>33</v>
      </c>
      <c r="B89" s="37" t="s">
        <v>25</v>
      </c>
      <c r="C89" s="37" t="s">
        <v>26</v>
      </c>
      <c r="D89" s="52">
        <v>1</v>
      </c>
    </row>
    <row r="90" spans="1:4" x14ac:dyDescent="0.2">
      <c r="A90" s="37" t="s">
        <v>33</v>
      </c>
      <c r="B90" s="37" t="s">
        <v>25</v>
      </c>
      <c r="C90" s="37" t="s">
        <v>31</v>
      </c>
      <c r="D90" s="52">
        <v>1</v>
      </c>
    </row>
    <row r="91" spans="1:4" x14ac:dyDescent="0.2">
      <c r="A91" s="37" t="s">
        <v>33</v>
      </c>
      <c r="B91" s="37" t="s">
        <v>25</v>
      </c>
      <c r="C91" s="37" t="s">
        <v>30</v>
      </c>
      <c r="D91" s="52">
        <v>1</v>
      </c>
    </row>
    <row r="92" spans="1:4" x14ac:dyDescent="0.2">
      <c r="A92" s="37" t="s">
        <v>33</v>
      </c>
      <c r="B92" s="37" t="s">
        <v>25</v>
      </c>
      <c r="C92" s="37" t="s">
        <v>28</v>
      </c>
      <c r="D92" s="52">
        <v>1</v>
      </c>
    </row>
    <row r="93" spans="1:4" x14ac:dyDescent="0.2">
      <c r="A93" s="37" t="s">
        <v>33</v>
      </c>
      <c r="B93" s="37" t="s">
        <v>25</v>
      </c>
      <c r="C93" s="37" t="s">
        <v>26</v>
      </c>
      <c r="D93" s="52">
        <v>1</v>
      </c>
    </row>
    <row r="94" spans="1:4" x14ac:dyDescent="0.2">
      <c r="A94" s="37" t="s">
        <v>33</v>
      </c>
      <c r="B94" s="37" t="s">
        <v>32</v>
      </c>
      <c r="C94" s="37" t="s">
        <v>26</v>
      </c>
      <c r="D94" s="52">
        <v>1</v>
      </c>
    </row>
    <row r="95" spans="1:4" x14ac:dyDescent="0.2">
      <c r="A95" s="37" t="s">
        <v>33</v>
      </c>
      <c r="B95" s="37" t="s">
        <v>32</v>
      </c>
      <c r="C95" s="37" t="s">
        <v>26</v>
      </c>
      <c r="D95" s="52">
        <v>2</v>
      </c>
    </row>
    <row r="96" spans="1:4" x14ac:dyDescent="0.2">
      <c r="A96" s="37" t="s">
        <v>33</v>
      </c>
      <c r="B96" s="37" t="s">
        <v>32</v>
      </c>
      <c r="C96" s="37" t="s">
        <v>85</v>
      </c>
      <c r="D96" s="52">
        <v>1</v>
      </c>
    </row>
    <row r="97" spans="1:4" x14ac:dyDescent="0.2">
      <c r="A97" s="37" t="s">
        <v>33</v>
      </c>
      <c r="B97" s="37" t="s">
        <v>32</v>
      </c>
      <c r="C97" s="37" t="s">
        <v>27</v>
      </c>
      <c r="D97" s="52">
        <v>1</v>
      </c>
    </row>
    <row r="98" spans="1:4" x14ac:dyDescent="0.2">
      <c r="A98" s="37" t="s">
        <v>33</v>
      </c>
      <c r="B98" s="37" t="s">
        <v>32</v>
      </c>
      <c r="C98" s="37" t="s">
        <v>28</v>
      </c>
      <c r="D98" s="52">
        <v>1</v>
      </c>
    </row>
    <row r="99" spans="1:4" x14ac:dyDescent="0.2">
      <c r="A99" s="37" t="s">
        <v>33</v>
      </c>
      <c r="B99" s="37" t="s">
        <v>32</v>
      </c>
      <c r="C99" s="37" t="s">
        <v>26</v>
      </c>
      <c r="D99" s="52">
        <v>1</v>
      </c>
    </row>
    <row r="100" spans="1:4" x14ac:dyDescent="0.2">
      <c r="A100" s="37" t="s">
        <v>33</v>
      </c>
      <c r="B100" s="37" t="s">
        <v>32</v>
      </c>
      <c r="C100" s="37" t="s">
        <v>30</v>
      </c>
      <c r="D100" s="52">
        <v>1</v>
      </c>
    </row>
    <row r="101" spans="1:4" x14ac:dyDescent="0.2">
      <c r="A101" s="37" t="s">
        <v>33</v>
      </c>
      <c r="B101" s="37" t="s">
        <v>32</v>
      </c>
      <c r="C101" s="37" t="s">
        <v>26</v>
      </c>
      <c r="D101" s="52">
        <v>1</v>
      </c>
    </row>
    <row r="102" spans="1:4" x14ac:dyDescent="0.2">
      <c r="A102" s="37" t="s">
        <v>33</v>
      </c>
      <c r="B102" s="37" t="s">
        <v>32</v>
      </c>
      <c r="C102" s="37" t="s">
        <v>31</v>
      </c>
      <c r="D102" s="52">
        <v>1</v>
      </c>
    </row>
    <row r="103" spans="1:4" x14ac:dyDescent="0.2">
      <c r="A103" s="37" t="s">
        <v>33</v>
      </c>
      <c r="B103" s="37" t="s">
        <v>32</v>
      </c>
      <c r="C103" s="37" t="s">
        <v>30</v>
      </c>
      <c r="D103" s="52">
        <v>2</v>
      </c>
    </row>
    <row r="104" spans="1:4" x14ac:dyDescent="0.2">
      <c r="A104" s="37" t="s">
        <v>33</v>
      </c>
      <c r="B104" s="37" t="s">
        <v>32</v>
      </c>
      <c r="C104" s="37" t="s">
        <v>28</v>
      </c>
      <c r="D104" s="52">
        <v>1</v>
      </c>
    </row>
    <row r="105" spans="1:4" x14ac:dyDescent="0.2">
      <c r="A105" s="37" t="s">
        <v>33</v>
      </c>
      <c r="B105" s="37" t="s">
        <v>32</v>
      </c>
      <c r="C105" s="37" t="s">
        <v>26</v>
      </c>
      <c r="D105" s="52">
        <v>1</v>
      </c>
    </row>
    <row r="106" spans="1:4" x14ac:dyDescent="0.2">
      <c r="A106" s="37" t="s">
        <v>33</v>
      </c>
      <c r="B106" s="37" t="s">
        <v>32</v>
      </c>
      <c r="C106" s="37" t="s">
        <v>26</v>
      </c>
      <c r="D106" s="52">
        <v>1</v>
      </c>
    </row>
    <row r="107" spans="1:4" x14ac:dyDescent="0.2">
      <c r="A107" s="37" t="s">
        <v>33</v>
      </c>
      <c r="B107" s="37" t="s">
        <v>32</v>
      </c>
      <c r="C107" s="37" t="s">
        <v>85</v>
      </c>
      <c r="D107" s="52">
        <v>2</v>
      </c>
    </row>
    <row r="108" spans="1:4" x14ac:dyDescent="0.2">
      <c r="A108" s="37" t="s">
        <v>33</v>
      </c>
      <c r="B108" s="37" t="s">
        <v>32</v>
      </c>
      <c r="C108" s="37" t="s">
        <v>27</v>
      </c>
      <c r="D108" s="52">
        <v>1</v>
      </c>
    </row>
    <row r="109" spans="1:4" x14ac:dyDescent="0.2">
      <c r="A109" s="37" t="s">
        <v>33</v>
      </c>
      <c r="B109" s="37" t="s">
        <v>32</v>
      </c>
      <c r="C109" s="37" t="s">
        <v>28</v>
      </c>
      <c r="D109" s="52">
        <v>1</v>
      </c>
    </row>
    <row r="110" spans="1:4" x14ac:dyDescent="0.2">
      <c r="A110" s="37" t="s">
        <v>33</v>
      </c>
      <c r="B110" s="37" t="s">
        <v>32</v>
      </c>
      <c r="C110" s="37" t="s">
        <v>26</v>
      </c>
      <c r="D110" s="52">
        <v>1</v>
      </c>
    </row>
    <row r="111" spans="1:4" x14ac:dyDescent="0.2">
      <c r="A111" s="37" t="s">
        <v>33</v>
      </c>
      <c r="B111" s="37" t="s">
        <v>32</v>
      </c>
      <c r="C111" s="37" t="s">
        <v>29</v>
      </c>
      <c r="D111" s="52">
        <v>1</v>
      </c>
    </row>
    <row r="112" spans="1:4" x14ac:dyDescent="0.2">
      <c r="A112" s="37" t="s">
        <v>33</v>
      </c>
      <c r="B112" s="37" t="s">
        <v>32</v>
      </c>
      <c r="C112" s="37" t="s">
        <v>30</v>
      </c>
      <c r="D112" s="52">
        <v>1</v>
      </c>
    </row>
    <row r="113" spans="1:4" x14ac:dyDescent="0.2">
      <c r="A113" s="37" t="s">
        <v>33</v>
      </c>
      <c r="B113" s="37" t="s">
        <v>32</v>
      </c>
      <c r="C113" s="37" t="s">
        <v>26</v>
      </c>
      <c r="D113" s="52">
        <v>1</v>
      </c>
    </row>
    <row r="114" spans="1:4" x14ac:dyDescent="0.2">
      <c r="A114" s="37" t="s">
        <v>33</v>
      </c>
      <c r="B114" s="37" t="s">
        <v>32</v>
      </c>
      <c r="C114" s="37" t="s">
        <v>31</v>
      </c>
      <c r="D114" s="52">
        <v>2</v>
      </c>
    </row>
    <row r="115" spans="1:4" x14ac:dyDescent="0.2">
      <c r="A115" s="37" t="s">
        <v>33</v>
      </c>
      <c r="B115" s="37" t="s">
        <v>32</v>
      </c>
      <c r="C115" s="37" t="s">
        <v>30</v>
      </c>
      <c r="D115" s="52">
        <v>1</v>
      </c>
    </row>
    <row r="116" spans="1:4" x14ac:dyDescent="0.2">
      <c r="A116" s="37" t="s">
        <v>33</v>
      </c>
      <c r="B116" s="37" t="s">
        <v>32</v>
      </c>
      <c r="C116" s="37" t="s">
        <v>28</v>
      </c>
      <c r="D116" s="52">
        <v>1</v>
      </c>
    </row>
    <row r="117" spans="1:4" x14ac:dyDescent="0.2">
      <c r="A117" s="37" t="s">
        <v>33</v>
      </c>
      <c r="B117" s="37" t="s">
        <v>32</v>
      </c>
      <c r="C117" s="37" t="s">
        <v>26</v>
      </c>
      <c r="D117" s="52">
        <v>1</v>
      </c>
    </row>
    <row r="118" spans="1:4" x14ac:dyDescent="0.2">
      <c r="A118" s="37" t="s">
        <v>33</v>
      </c>
      <c r="B118" s="37" t="s">
        <v>25</v>
      </c>
      <c r="C118" s="37" t="s">
        <v>26</v>
      </c>
      <c r="D118" s="52">
        <v>1</v>
      </c>
    </row>
    <row r="119" spans="1:4" x14ac:dyDescent="0.2">
      <c r="A119" s="37" t="s">
        <v>33</v>
      </c>
      <c r="B119" s="37" t="s">
        <v>25</v>
      </c>
      <c r="C119" s="37" t="s">
        <v>26</v>
      </c>
      <c r="D119" s="52">
        <v>2</v>
      </c>
    </row>
    <row r="120" spans="1:4" x14ac:dyDescent="0.2">
      <c r="A120" s="37" t="s">
        <v>33</v>
      </c>
      <c r="B120" s="37" t="s">
        <v>25</v>
      </c>
      <c r="C120" s="37" t="s">
        <v>85</v>
      </c>
      <c r="D120" s="52">
        <v>1</v>
      </c>
    </row>
    <row r="121" spans="1:4" x14ac:dyDescent="0.2">
      <c r="A121" s="37" t="s">
        <v>33</v>
      </c>
      <c r="B121" s="37" t="s">
        <v>25</v>
      </c>
      <c r="C121" s="37" t="s">
        <v>27</v>
      </c>
      <c r="D121" s="52">
        <v>1</v>
      </c>
    </row>
    <row r="122" spans="1:4" x14ac:dyDescent="0.2">
      <c r="A122" s="37" t="s">
        <v>33</v>
      </c>
      <c r="B122" s="37" t="s">
        <v>25</v>
      </c>
      <c r="C122" s="37" t="s">
        <v>28</v>
      </c>
      <c r="D122" s="52">
        <v>1</v>
      </c>
    </row>
    <row r="123" spans="1:4" x14ac:dyDescent="0.2">
      <c r="A123" s="37" t="s">
        <v>33</v>
      </c>
      <c r="B123" s="37" t="s">
        <v>25</v>
      </c>
      <c r="C123" s="37" t="s">
        <v>29</v>
      </c>
      <c r="D123" s="52">
        <v>3</v>
      </c>
    </row>
    <row r="124" spans="1:4" x14ac:dyDescent="0.2">
      <c r="A124" s="37" t="s">
        <v>33</v>
      </c>
      <c r="B124" s="37" t="s">
        <v>25</v>
      </c>
      <c r="C124" s="37" t="s">
        <v>30</v>
      </c>
      <c r="D124" s="52">
        <v>1</v>
      </c>
    </row>
    <row r="125" spans="1:4" x14ac:dyDescent="0.2">
      <c r="A125" s="37" t="s">
        <v>33</v>
      </c>
      <c r="B125" s="37" t="s">
        <v>25</v>
      </c>
      <c r="C125" s="37" t="s">
        <v>26</v>
      </c>
      <c r="D125" s="52">
        <v>1</v>
      </c>
    </row>
    <row r="126" spans="1:4" x14ac:dyDescent="0.2">
      <c r="A126" s="37" t="s">
        <v>33</v>
      </c>
      <c r="B126" s="37" t="s">
        <v>25</v>
      </c>
      <c r="C126" s="37" t="s">
        <v>31</v>
      </c>
      <c r="D126" s="52">
        <v>1</v>
      </c>
    </row>
    <row r="127" spans="1:4" x14ac:dyDescent="0.2">
      <c r="A127" s="37" t="s">
        <v>33</v>
      </c>
      <c r="B127" s="37" t="s">
        <v>25</v>
      </c>
      <c r="C127" s="37" t="s">
        <v>30</v>
      </c>
      <c r="D127" s="52">
        <v>1</v>
      </c>
    </row>
    <row r="128" spans="1:4" x14ac:dyDescent="0.2">
      <c r="A128" s="37" t="s">
        <v>33</v>
      </c>
      <c r="B128" s="37" t="s">
        <v>25</v>
      </c>
      <c r="C128" s="37" t="s">
        <v>26</v>
      </c>
      <c r="D128" s="52">
        <v>1</v>
      </c>
    </row>
    <row r="129" spans="1:4" x14ac:dyDescent="0.2">
      <c r="A129" s="37" t="s">
        <v>33</v>
      </c>
      <c r="B129" s="37" t="s">
        <v>32</v>
      </c>
      <c r="C129" s="37" t="s">
        <v>26</v>
      </c>
      <c r="D129" s="52">
        <v>1</v>
      </c>
    </row>
    <row r="130" spans="1:4" x14ac:dyDescent="0.2">
      <c r="A130" s="37" t="s">
        <v>33</v>
      </c>
      <c r="B130" s="37" t="s">
        <v>32</v>
      </c>
      <c r="C130" s="37" t="s">
        <v>27</v>
      </c>
      <c r="D130" s="52">
        <v>1</v>
      </c>
    </row>
    <row r="131" spans="1:4" x14ac:dyDescent="0.2">
      <c r="A131" s="37" t="s">
        <v>33</v>
      </c>
      <c r="B131" s="37" t="s">
        <v>32</v>
      </c>
      <c r="C131" s="37" t="s">
        <v>30</v>
      </c>
      <c r="D131" s="52">
        <v>1</v>
      </c>
    </row>
    <row r="132" spans="1:4" x14ac:dyDescent="0.2">
      <c r="A132" s="37" t="s">
        <v>33</v>
      </c>
      <c r="B132" s="37" t="s">
        <v>32</v>
      </c>
      <c r="C132" s="37" t="s">
        <v>31</v>
      </c>
      <c r="D132" s="52">
        <v>1</v>
      </c>
    </row>
    <row r="133" spans="1:4" x14ac:dyDescent="0.2">
      <c r="A133" s="37" t="s">
        <v>33</v>
      </c>
      <c r="B133" s="37" t="s">
        <v>32</v>
      </c>
      <c r="C133" s="37" t="s">
        <v>30</v>
      </c>
      <c r="D133" s="52">
        <v>1</v>
      </c>
    </row>
    <row r="134" spans="1:4" x14ac:dyDescent="0.2">
      <c r="A134" s="37" t="s">
        <v>33</v>
      </c>
      <c r="B134" s="37" t="s">
        <v>32</v>
      </c>
      <c r="C134" s="37" t="s">
        <v>28</v>
      </c>
      <c r="D134" s="52">
        <v>1</v>
      </c>
    </row>
    <row r="135" spans="1:4" x14ac:dyDescent="0.2">
      <c r="A135" s="37" t="s">
        <v>34</v>
      </c>
      <c r="B135" s="37" t="s">
        <v>25</v>
      </c>
      <c r="C135" s="37" t="s">
        <v>26</v>
      </c>
      <c r="D135" s="52">
        <v>1</v>
      </c>
    </row>
    <row r="136" spans="1:4" x14ac:dyDescent="0.2">
      <c r="A136" s="37" t="s">
        <v>34</v>
      </c>
      <c r="B136" s="37" t="s">
        <v>25</v>
      </c>
      <c r="C136" s="37" t="s">
        <v>26</v>
      </c>
      <c r="D136" s="52">
        <v>2</v>
      </c>
    </row>
    <row r="137" spans="1:4" x14ac:dyDescent="0.2">
      <c r="A137" s="37" t="s">
        <v>34</v>
      </c>
      <c r="B137" s="37" t="s">
        <v>25</v>
      </c>
      <c r="C137" s="37" t="s">
        <v>85</v>
      </c>
      <c r="D137" s="52">
        <v>2</v>
      </c>
    </row>
    <row r="138" spans="1:4" x14ac:dyDescent="0.2">
      <c r="A138" s="37" t="s">
        <v>34</v>
      </c>
      <c r="B138" s="37" t="s">
        <v>25</v>
      </c>
      <c r="C138" s="37" t="s">
        <v>27</v>
      </c>
      <c r="D138" s="52">
        <v>1</v>
      </c>
    </row>
    <row r="139" spans="1:4" x14ac:dyDescent="0.2">
      <c r="A139" s="37" t="s">
        <v>34</v>
      </c>
      <c r="B139" s="37" t="s">
        <v>25</v>
      </c>
      <c r="C139" s="37" t="s">
        <v>28</v>
      </c>
      <c r="D139" s="52">
        <v>1</v>
      </c>
    </row>
    <row r="140" spans="1:4" x14ac:dyDescent="0.2">
      <c r="A140" s="37" t="s">
        <v>34</v>
      </c>
      <c r="B140" s="37" t="s">
        <v>25</v>
      </c>
      <c r="C140" s="37" t="s">
        <v>26</v>
      </c>
      <c r="D140" s="52">
        <v>1</v>
      </c>
    </row>
    <row r="141" spans="1:4" x14ac:dyDescent="0.2">
      <c r="A141" s="37" t="s">
        <v>34</v>
      </c>
      <c r="B141" s="37" t="s">
        <v>25</v>
      </c>
      <c r="C141" s="37" t="s">
        <v>29</v>
      </c>
      <c r="D141" s="52">
        <v>1</v>
      </c>
    </row>
    <row r="142" spans="1:4" x14ac:dyDescent="0.2">
      <c r="A142" s="37" t="s">
        <v>34</v>
      </c>
      <c r="B142" s="37" t="s">
        <v>25</v>
      </c>
      <c r="C142" s="37" t="s">
        <v>30</v>
      </c>
      <c r="D142" s="52">
        <v>1</v>
      </c>
    </row>
    <row r="143" spans="1:4" x14ac:dyDescent="0.2">
      <c r="A143" s="37" t="s">
        <v>34</v>
      </c>
      <c r="B143" s="37" t="s">
        <v>25</v>
      </c>
      <c r="C143" s="37" t="s">
        <v>26</v>
      </c>
      <c r="D143" s="52">
        <v>1</v>
      </c>
    </row>
    <row r="144" spans="1:4" x14ac:dyDescent="0.2">
      <c r="A144" s="37" t="s">
        <v>34</v>
      </c>
      <c r="B144" s="37" t="s">
        <v>25</v>
      </c>
      <c r="C144" s="37" t="s">
        <v>31</v>
      </c>
      <c r="D144" s="52">
        <v>2</v>
      </c>
    </row>
    <row r="145" spans="1:4" x14ac:dyDescent="0.2">
      <c r="A145" s="37" t="s">
        <v>34</v>
      </c>
      <c r="B145" s="37" t="s">
        <v>25</v>
      </c>
      <c r="C145" s="37" t="s">
        <v>30</v>
      </c>
      <c r="D145" s="52">
        <v>1</v>
      </c>
    </row>
    <row r="146" spans="1:4" x14ac:dyDescent="0.2">
      <c r="A146" s="37" t="s">
        <v>34</v>
      </c>
      <c r="B146" s="37" t="s">
        <v>25</v>
      </c>
      <c r="C146" s="37" t="s">
        <v>26</v>
      </c>
      <c r="D146" s="52">
        <v>1</v>
      </c>
    </row>
    <row r="147" spans="1:4" x14ac:dyDescent="0.2">
      <c r="A147" s="37" t="s">
        <v>34</v>
      </c>
      <c r="B147" s="37" t="s">
        <v>25</v>
      </c>
      <c r="C147" s="37" t="s">
        <v>26</v>
      </c>
      <c r="D147" s="52">
        <v>1</v>
      </c>
    </row>
    <row r="148" spans="1:4" x14ac:dyDescent="0.2">
      <c r="A148" s="37" t="s">
        <v>34</v>
      </c>
      <c r="B148" s="37" t="s">
        <v>25</v>
      </c>
      <c r="C148" s="37" t="s">
        <v>85</v>
      </c>
      <c r="D148" s="52">
        <v>1</v>
      </c>
    </row>
    <row r="149" spans="1:4" x14ac:dyDescent="0.2">
      <c r="A149" s="37" t="s">
        <v>34</v>
      </c>
      <c r="B149" s="37" t="s">
        <v>25</v>
      </c>
      <c r="C149" s="37" t="s">
        <v>27</v>
      </c>
      <c r="D149" s="52">
        <v>3</v>
      </c>
    </row>
    <row r="150" spans="1:4" x14ac:dyDescent="0.2">
      <c r="A150" s="37" t="s">
        <v>34</v>
      </c>
      <c r="B150" s="37" t="s">
        <v>25</v>
      </c>
      <c r="C150" s="37" t="s">
        <v>28</v>
      </c>
      <c r="D150" s="52">
        <v>2</v>
      </c>
    </row>
    <row r="151" spans="1:4" x14ac:dyDescent="0.2">
      <c r="A151" s="37" t="s">
        <v>34</v>
      </c>
      <c r="B151" s="37" t="s">
        <v>25</v>
      </c>
      <c r="C151" s="37" t="s">
        <v>26</v>
      </c>
      <c r="D151" s="52">
        <v>1</v>
      </c>
    </row>
    <row r="152" spans="1:4" x14ac:dyDescent="0.2">
      <c r="A152" s="37" t="s">
        <v>34</v>
      </c>
      <c r="B152" s="37" t="s">
        <v>25</v>
      </c>
      <c r="C152" s="37" t="s">
        <v>29</v>
      </c>
      <c r="D152" s="52">
        <v>2</v>
      </c>
    </row>
    <row r="153" spans="1:4" x14ac:dyDescent="0.2">
      <c r="A153" s="37" t="s">
        <v>34</v>
      </c>
      <c r="B153" s="37" t="s">
        <v>25</v>
      </c>
      <c r="C153" s="37" t="s">
        <v>30</v>
      </c>
      <c r="D153" s="52">
        <v>1</v>
      </c>
    </row>
    <row r="154" spans="1:4" x14ac:dyDescent="0.2">
      <c r="A154" s="37" t="s">
        <v>34</v>
      </c>
      <c r="B154" s="37" t="s">
        <v>25</v>
      </c>
      <c r="C154" s="37" t="s">
        <v>26</v>
      </c>
      <c r="D154" s="52">
        <v>3</v>
      </c>
    </row>
    <row r="155" spans="1:4" x14ac:dyDescent="0.2">
      <c r="A155" s="37" t="s">
        <v>34</v>
      </c>
      <c r="B155" s="37" t="s">
        <v>25</v>
      </c>
      <c r="C155" s="37" t="s">
        <v>31</v>
      </c>
      <c r="D155" s="52">
        <v>2</v>
      </c>
    </row>
    <row r="156" spans="1:4" x14ac:dyDescent="0.2">
      <c r="A156" s="37" t="s">
        <v>34</v>
      </c>
      <c r="B156" s="37" t="s">
        <v>25</v>
      </c>
      <c r="C156" s="37" t="s">
        <v>30</v>
      </c>
      <c r="D156" s="52">
        <v>1</v>
      </c>
    </row>
    <row r="157" spans="1:4" x14ac:dyDescent="0.2">
      <c r="A157" s="37" t="s">
        <v>34</v>
      </c>
      <c r="B157" s="37" t="s">
        <v>25</v>
      </c>
      <c r="C157" s="37" t="s">
        <v>28</v>
      </c>
      <c r="D157" s="52">
        <v>1</v>
      </c>
    </row>
    <row r="158" spans="1:4" x14ac:dyDescent="0.2">
      <c r="A158" s="37" t="s">
        <v>34</v>
      </c>
      <c r="B158" s="37" t="s">
        <v>25</v>
      </c>
      <c r="C158" s="37" t="s">
        <v>26</v>
      </c>
      <c r="D158" s="52">
        <v>2</v>
      </c>
    </row>
    <row r="159" spans="1:4" x14ac:dyDescent="0.2">
      <c r="A159" s="37" t="s">
        <v>34</v>
      </c>
      <c r="B159" s="37" t="s">
        <v>32</v>
      </c>
      <c r="C159" s="37" t="s">
        <v>26</v>
      </c>
      <c r="D159" s="52">
        <v>1</v>
      </c>
    </row>
    <row r="160" spans="1:4" x14ac:dyDescent="0.2">
      <c r="A160" s="37" t="s">
        <v>34</v>
      </c>
      <c r="B160" s="37" t="s">
        <v>32</v>
      </c>
      <c r="C160" s="37" t="s">
        <v>85</v>
      </c>
      <c r="D160" s="52">
        <v>1</v>
      </c>
    </row>
    <row r="161" spans="1:4" x14ac:dyDescent="0.2">
      <c r="A161" s="37" t="s">
        <v>34</v>
      </c>
      <c r="B161" s="37" t="s">
        <v>32</v>
      </c>
      <c r="C161" s="37" t="s">
        <v>27</v>
      </c>
      <c r="D161" s="52">
        <v>2</v>
      </c>
    </row>
    <row r="162" spans="1:4" x14ac:dyDescent="0.2">
      <c r="A162" s="37" t="s">
        <v>34</v>
      </c>
      <c r="B162" s="37" t="s">
        <v>32</v>
      </c>
      <c r="C162" s="37" t="s">
        <v>28</v>
      </c>
      <c r="D162" s="52">
        <v>1</v>
      </c>
    </row>
    <row r="163" spans="1:4" x14ac:dyDescent="0.2">
      <c r="A163" s="37" t="s">
        <v>34</v>
      </c>
      <c r="B163" s="37" t="s">
        <v>32</v>
      </c>
      <c r="C163" s="37" t="s">
        <v>26</v>
      </c>
      <c r="D163" s="52">
        <v>1</v>
      </c>
    </row>
    <row r="164" spans="1:4" x14ac:dyDescent="0.2">
      <c r="A164" s="37" t="s">
        <v>34</v>
      </c>
      <c r="B164" s="37" t="s">
        <v>32</v>
      </c>
      <c r="C164" s="37" t="s">
        <v>30</v>
      </c>
      <c r="D164" s="52">
        <v>1</v>
      </c>
    </row>
    <row r="165" spans="1:4" x14ac:dyDescent="0.2">
      <c r="A165" s="37" t="s">
        <v>34</v>
      </c>
      <c r="B165" s="37" t="s">
        <v>32</v>
      </c>
      <c r="C165" s="37" t="s">
        <v>26</v>
      </c>
      <c r="D165" s="52">
        <v>2</v>
      </c>
    </row>
    <row r="166" spans="1:4" x14ac:dyDescent="0.2">
      <c r="A166" s="37" t="s">
        <v>34</v>
      </c>
      <c r="B166" s="37" t="s">
        <v>32</v>
      </c>
      <c r="C166" s="37" t="s">
        <v>31</v>
      </c>
      <c r="D166" s="52">
        <v>1</v>
      </c>
    </row>
    <row r="167" spans="1:4" x14ac:dyDescent="0.2">
      <c r="A167" s="37" t="s">
        <v>34</v>
      </c>
      <c r="B167" s="37" t="s">
        <v>32</v>
      </c>
      <c r="C167" s="37" t="s">
        <v>30</v>
      </c>
      <c r="D167" s="52">
        <v>2</v>
      </c>
    </row>
    <row r="168" spans="1:4" x14ac:dyDescent="0.2">
      <c r="A168" s="37" t="s">
        <v>34</v>
      </c>
      <c r="B168" s="37" t="s">
        <v>32</v>
      </c>
      <c r="C168" s="37" t="s">
        <v>28</v>
      </c>
      <c r="D168" s="52">
        <v>1</v>
      </c>
    </row>
    <row r="169" spans="1:4" x14ac:dyDescent="0.2">
      <c r="A169" s="37" t="s">
        <v>34</v>
      </c>
      <c r="B169" s="37" t="s">
        <v>32</v>
      </c>
      <c r="C169" s="37" t="s">
        <v>26</v>
      </c>
      <c r="D169" s="52">
        <v>1</v>
      </c>
    </row>
    <row r="170" spans="1:4" x14ac:dyDescent="0.2">
      <c r="A170" s="37" t="s">
        <v>34</v>
      </c>
      <c r="B170" s="37" t="s">
        <v>32</v>
      </c>
      <c r="C170" s="37" t="s">
        <v>26</v>
      </c>
      <c r="D170" s="52">
        <v>2</v>
      </c>
    </row>
    <row r="171" spans="1:4" x14ac:dyDescent="0.2">
      <c r="A171" s="37" t="s">
        <v>34</v>
      </c>
      <c r="B171" s="37" t="s">
        <v>32</v>
      </c>
      <c r="C171" s="37" t="s">
        <v>85</v>
      </c>
      <c r="D171" s="52">
        <v>1</v>
      </c>
    </row>
    <row r="172" spans="1:4" x14ac:dyDescent="0.2">
      <c r="A172" s="37" t="s">
        <v>34</v>
      </c>
      <c r="B172" s="37" t="s">
        <v>32</v>
      </c>
      <c r="C172" s="37" t="s">
        <v>27</v>
      </c>
      <c r="D172" s="52">
        <v>1</v>
      </c>
    </row>
    <row r="173" spans="1:4" x14ac:dyDescent="0.2">
      <c r="A173" s="37" t="s">
        <v>34</v>
      </c>
      <c r="B173" s="37" t="s">
        <v>32</v>
      </c>
      <c r="C173" s="37" t="s">
        <v>28</v>
      </c>
      <c r="D173" s="52">
        <v>3</v>
      </c>
    </row>
    <row r="174" spans="1:4" x14ac:dyDescent="0.2">
      <c r="A174" s="37" t="s">
        <v>34</v>
      </c>
      <c r="B174" s="37" t="s">
        <v>32</v>
      </c>
      <c r="C174" s="37" t="s">
        <v>26</v>
      </c>
      <c r="D174" s="52">
        <v>1</v>
      </c>
    </row>
    <row r="175" spans="1:4" x14ac:dyDescent="0.2">
      <c r="A175" s="37" t="s">
        <v>34</v>
      </c>
      <c r="B175" s="37" t="s">
        <v>32</v>
      </c>
      <c r="C175" s="37" t="s">
        <v>29</v>
      </c>
      <c r="D175" s="52">
        <v>1</v>
      </c>
    </row>
    <row r="176" spans="1:4" x14ac:dyDescent="0.2">
      <c r="A176" s="37" t="s">
        <v>34</v>
      </c>
      <c r="B176" s="37" t="s">
        <v>32</v>
      </c>
      <c r="C176" s="37" t="s">
        <v>30</v>
      </c>
      <c r="D176" s="52">
        <v>1</v>
      </c>
    </row>
    <row r="177" spans="1:4" x14ac:dyDescent="0.2">
      <c r="A177" s="37" t="s">
        <v>34</v>
      </c>
      <c r="B177" s="37" t="s">
        <v>32</v>
      </c>
      <c r="C177" s="37" t="s">
        <v>26</v>
      </c>
      <c r="D177" s="52">
        <v>2</v>
      </c>
    </row>
    <row r="178" spans="1:4" x14ac:dyDescent="0.2">
      <c r="A178" s="37" t="s">
        <v>34</v>
      </c>
      <c r="B178" s="37" t="s">
        <v>32</v>
      </c>
      <c r="C178" s="37" t="s">
        <v>31</v>
      </c>
      <c r="D178" s="52">
        <v>1</v>
      </c>
    </row>
    <row r="179" spans="1:4" x14ac:dyDescent="0.2">
      <c r="A179" s="37" t="s">
        <v>34</v>
      </c>
      <c r="B179" s="37" t="s">
        <v>32</v>
      </c>
      <c r="C179" s="37" t="s">
        <v>30</v>
      </c>
      <c r="D179" s="52">
        <v>1</v>
      </c>
    </row>
    <row r="180" spans="1:4" x14ac:dyDescent="0.2">
      <c r="A180" s="37" t="s">
        <v>34</v>
      </c>
      <c r="B180" s="37" t="s">
        <v>32</v>
      </c>
      <c r="C180" s="37" t="s">
        <v>28</v>
      </c>
      <c r="D180" s="52">
        <v>1</v>
      </c>
    </row>
    <row r="181" spans="1:4" x14ac:dyDescent="0.2">
      <c r="A181" s="37" t="s">
        <v>34</v>
      </c>
      <c r="B181" s="37" t="s">
        <v>32</v>
      </c>
      <c r="C181" s="37" t="s">
        <v>26</v>
      </c>
      <c r="D181" s="52">
        <v>1</v>
      </c>
    </row>
    <row r="182" spans="1:4" x14ac:dyDescent="0.2">
      <c r="A182" s="37" t="s">
        <v>34</v>
      </c>
      <c r="B182" s="37" t="s">
        <v>25</v>
      </c>
      <c r="C182" s="37" t="s">
        <v>26</v>
      </c>
      <c r="D182" s="52">
        <v>1</v>
      </c>
    </row>
    <row r="183" spans="1:4" x14ac:dyDescent="0.2">
      <c r="A183" s="37" t="s">
        <v>34</v>
      </c>
      <c r="B183" s="37" t="s">
        <v>25</v>
      </c>
      <c r="C183" s="37" t="s">
        <v>26</v>
      </c>
      <c r="D183" s="52">
        <v>1</v>
      </c>
    </row>
    <row r="184" spans="1:4" x14ac:dyDescent="0.2">
      <c r="A184" s="37" t="s">
        <v>34</v>
      </c>
      <c r="B184" s="37" t="s">
        <v>25</v>
      </c>
      <c r="C184" s="37" t="s">
        <v>85</v>
      </c>
      <c r="D184" s="52">
        <v>1</v>
      </c>
    </row>
    <row r="185" spans="1:4" x14ac:dyDescent="0.2">
      <c r="A185" s="37" t="s">
        <v>34</v>
      </c>
      <c r="B185" s="37" t="s">
        <v>25</v>
      </c>
      <c r="C185" s="37" t="s">
        <v>27</v>
      </c>
      <c r="D185" s="52">
        <v>3</v>
      </c>
    </row>
    <row r="186" spans="1:4" x14ac:dyDescent="0.2">
      <c r="A186" s="37" t="s">
        <v>34</v>
      </c>
      <c r="B186" s="37" t="s">
        <v>25</v>
      </c>
      <c r="C186" s="37" t="s">
        <v>28</v>
      </c>
      <c r="D186" s="52">
        <v>1</v>
      </c>
    </row>
    <row r="187" spans="1:4" x14ac:dyDescent="0.2">
      <c r="A187" s="37" t="s">
        <v>34</v>
      </c>
      <c r="B187" s="37" t="s">
        <v>25</v>
      </c>
      <c r="C187" s="37" t="s">
        <v>26</v>
      </c>
      <c r="D187" s="52">
        <v>1</v>
      </c>
    </row>
    <row r="188" spans="1:4" x14ac:dyDescent="0.2">
      <c r="A188" s="37" t="s">
        <v>34</v>
      </c>
      <c r="B188" s="37" t="s">
        <v>25</v>
      </c>
      <c r="C188" s="37" t="s">
        <v>29</v>
      </c>
      <c r="D188" s="52">
        <v>2</v>
      </c>
    </row>
    <row r="189" spans="1:4" x14ac:dyDescent="0.2">
      <c r="A189" s="37" t="s">
        <v>34</v>
      </c>
      <c r="B189" s="37" t="s">
        <v>25</v>
      </c>
      <c r="C189" s="37" t="s">
        <v>26</v>
      </c>
      <c r="D189" s="52">
        <v>1</v>
      </c>
    </row>
    <row r="190" spans="1:4" x14ac:dyDescent="0.2">
      <c r="A190" s="37" t="s">
        <v>34</v>
      </c>
      <c r="B190" s="37" t="s">
        <v>25</v>
      </c>
      <c r="C190" s="37" t="s">
        <v>31</v>
      </c>
      <c r="D190" s="52">
        <v>1</v>
      </c>
    </row>
    <row r="191" spans="1:4" x14ac:dyDescent="0.2">
      <c r="A191" s="37" t="s">
        <v>34</v>
      </c>
      <c r="B191" s="37" t="s">
        <v>25</v>
      </c>
      <c r="C191" s="37" t="s">
        <v>30</v>
      </c>
      <c r="D191" s="52">
        <v>1</v>
      </c>
    </row>
    <row r="192" spans="1:4" x14ac:dyDescent="0.2">
      <c r="A192" s="37" t="s">
        <v>34</v>
      </c>
      <c r="B192" s="37" t="s">
        <v>25</v>
      </c>
      <c r="C192" s="37" t="s">
        <v>26</v>
      </c>
      <c r="D192" s="52">
        <v>1</v>
      </c>
    </row>
    <row r="193" spans="1:4" x14ac:dyDescent="0.2">
      <c r="A193" s="37" t="s">
        <v>34</v>
      </c>
      <c r="B193" s="37" t="s">
        <v>32</v>
      </c>
      <c r="C193" s="37" t="s">
        <v>27</v>
      </c>
      <c r="D193" s="52">
        <v>1</v>
      </c>
    </row>
    <row r="194" spans="1:4" x14ac:dyDescent="0.2">
      <c r="A194" s="37" t="s">
        <v>34</v>
      </c>
      <c r="B194" s="37" t="s">
        <v>32</v>
      </c>
      <c r="C194" s="37" t="s">
        <v>28</v>
      </c>
      <c r="D194" s="52">
        <v>1</v>
      </c>
    </row>
    <row r="195" spans="1:4" x14ac:dyDescent="0.2">
      <c r="A195" s="37" t="s">
        <v>34</v>
      </c>
      <c r="B195" s="37" t="s">
        <v>32</v>
      </c>
      <c r="C195" s="37" t="s">
        <v>26</v>
      </c>
      <c r="D195" s="52">
        <v>1</v>
      </c>
    </row>
    <row r="196" spans="1:4" x14ac:dyDescent="0.2">
      <c r="A196" s="37" t="s">
        <v>34</v>
      </c>
      <c r="B196" s="37" t="s">
        <v>32</v>
      </c>
      <c r="C196" s="37" t="s">
        <v>30</v>
      </c>
      <c r="D196" s="52">
        <v>2</v>
      </c>
    </row>
    <row r="197" spans="1:4" x14ac:dyDescent="0.2">
      <c r="A197" s="37" t="s">
        <v>34</v>
      </c>
      <c r="B197" s="37" t="s">
        <v>32</v>
      </c>
      <c r="C197" s="37" t="s">
        <v>28</v>
      </c>
      <c r="D197" s="52">
        <v>1</v>
      </c>
    </row>
    <row r="198" spans="1:4" x14ac:dyDescent="0.2">
      <c r="A198" s="37" t="s">
        <v>35</v>
      </c>
      <c r="B198" s="37" t="s">
        <v>25</v>
      </c>
      <c r="C198" s="37" t="s">
        <v>26</v>
      </c>
      <c r="D198" s="52">
        <v>1</v>
      </c>
    </row>
    <row r="199" spans="1:4" x14ac:dyDescent="0.2">
      <c r="A199" s="37" t="s">
        <v>35</v>
      </c>
      <c r="B199" s="37" t="s">
        <v>25</v>
      </c>
      <c r="C199" s="37" t="s">
        <v>26</v>
      </c>
      <c r="D199" s="52">
        <v>2</v>
      </c>
    </row>
    <row r="200" spans="1:4" x14ac:dyDescent="0.2">
      <c r="A200" s="37" t="s">
        <v>35</v>
      </c>
      <c r="B200" s="37" t="s">
        <v>25</v>
      </c>
      <c r="C200" s="37" t="s">
        <v>85</v>
      </c>
      <c r="D200" s="52">
        <v>3</v>
      </c>
    </row>
    <row r="201" spans="1:4" x14ac:dyDescent="0.2">
      <c r="A201" s="37" t="s">
        <v>35</v>
      </c>
      <c r="B201" s="37" t="s">
        <v>25</v>
      </c>
      <c r="C201" s="37" t="s">
        <v>27</v>
      </c>
      <c r="D201" s="52">
        <v>1</v>
      </c>
    </row>
    <row r="202" spans="1:4" x14ac:dyDescent="0.2">
      <c r="A202" s="37" t="s">
        <v>35</v>
      </c>
      <c r="B202" s="37" t="s">
        <v>25</v>
      </c>
      <c r="C202" s="37" t="s">
        <v>28</v>
      </c>
      <c r="D202" s="52">
        <v>1</v>
      </c>
    </row>
    <row r="203" spans="1:4" x14ac:dyDescent="0.2">
      <c r="A203" s="37" t="s">
        <v>35</v>
      </c>
      <c r="B203" s="37" t="s">
        <v>25</v>
      </c>
      <c r="C203" s="37" t="s">
        <v>26</v>
      </c>
      <c r="D203" s="52">
        <v>2</v>
      </c>
    </row>
    <row r="204" spans="1:4" x14ac:dyDescent="0.2">
      <c r="A204" s="37" t="s">
        <v>35</v>
      </c>
      <c r="B204" s="37" t="s">
        <v>25</v>
      </c>
      <c r="C204" s="37" t="s">
        <v>29</v>
      </c>
      <c r="D204" s="52">
        <v>2</v>
      </c>
    </row>
    <row r="205" spans="1:4" x14ac:dyDescent="0.2">
      <c r="A205" s="37" t="s">
        <v>35</v>
      </c>
      <c r="B205" s="37" t="s">
        <v>25</v>
      </c>
      <c r="C205" s="37" t="s">
        <v>30</v>
      </c>
      <c r="D205" s="52">
        <v>1</v>
      </c>
    </row>
    <row r="206" spans="1:4" x14ac:dyDescent="0.2">
      <c r="A206" s="37" t="s">
        <v>35</v>
      </c>
      <c r="B206" s="37" t="s">
        <v>25</v>
      </c>
      <c r="C206" s="37" t="s">
        <v>26</v>
      </c>
      <c r="D206" s="52">
        <v>1</v>
      </c>
    </row>
    <row r="207" spans="1:4" x14ac:dyDescent="0.2">
      <c r="A207" s="37" t="s">
        <v>35</v>
      </c>
      <c r="B207" s="37" t="s">
        <v>25</v>
      </c>
      <c r="C207" s="37" t="s">
        <v>31</v>
      </c>
      <c r="D207" s="52">
        <v>3</v>
      </c>
    </row>
    <row r="208" spans="1:4" x14ac:dyDescent="0.2">
      <c r="A208" s="37" t="s">
        <v>35</v>
      </c>
      <c r="B208" s="37" t="s">
        <v>25</v>
      </c>
      <c r="C208" s="37" t="s">
        <v>30</v>
      </c>
      <c r="D208" s="52">
        <v>1</v>
      </c>
    </row>
    <row r="209" spans="1:4" x14ac:dyDescent="0.2">
      <c r="A209" s="37" t="s">
        <v>35</v>
      </c>
      <c r="B209" s="37" t="s">
        <v>25</v>
      </c>
      <c r="C209" s="37" t="s">
        <v>28</v>
      </c>
      <c r="D209" s="52">
        <v>1</v>
      </c>
    </row>
    <row r="210" spans="1:4" x14ac:dyDescent="0.2">
      <c r="A210" s="37" t="s">
        <v>35</v>
      </c>
      <c r="B210" s="37" t="s">
        <v>25</v>
      </c>
      <c r="C210" s="37" t="s">
        <v>26</v>
      </c>
      <c r="D210" s="52">
        <v>1</v>
      </c>
    </row>
    <row r="211" spans="1:4" x14ac:dyDescent="0.2">
      <c r="A211" s="37" t="s">
        <v>35</v>
      </c>
      <c r="B211" s="37" t="s">
        <v>25</v>
      </c>
      <c r="C211" s="37" t="s">
        <v>26</v>
      </c>
      <c r="D211" s="52">
        <v>1</v>
      </c>
    </row>
    <row r="212" spans="1:4" x14ac:dyDescent="0.2">
      <c r="A212" s="37" t="s">
        <v>35</v>
      </c>
      <c r="B212" s="37" t="s">
        <v>25</v>
      </c>
      <c r="C212" s="37" t="s">
        <v>85</v>
      </c>
      <c r="D212" s="52">
        <v>1</v>
      </c>
    </row>
    <row r="213" spans="1:4" x14ac:dyDescent="0.2">
      <c r="A213" s="37" t="s">
        <v>35</v>
      </c>
      <c r="B213" s="37" t="s">
        <v>25</v>
      </c>
      <c r="C213" s="37" t="s">
        <v>27</v>
      </c>
      <c r="D213" s="52">
        <v>1</v>
      </c>
    </row>
    <row r="214" spans="1:4" x14ac:dyDescent="0.2">
      <c r="A214" s="37" t="s">
        <v>35</v>
      </c>
      <c r="B214" s="37" t="s">
        <v>25</v>
      </c>
      <c r="C214" s="37" t="s">
        <v>28</v>
      </c>
      <c r="D214" s="52">
        <v>2</v>
      </c>
    </row>
    <row r="215" spans="1:4" x14ac:dyDescent="0.2">
      <c r="A215" s="37" t="s">
        <v>35</v>
      </c>
      <c r="B215" s="37" t="s">
        <v>25</v>
      </c>
      <c r="C215" s="37" t="s">
        <v>26</v>
      </c>
      <c r="D215" s="52">
        <v>1</v>
      </c>
    </row>
    <row r="216" spans="1:4" x14ac:dyDescent="0.2">
      <c r="A216" s="37" t="s">
        <v>35</v>
      </c>
      <c r="B216" s="37" t="s">
        <v>25</v>
      </c>
      <c r="C216" s="37" t="s">
        <v>29</v>
      </c>
      <c r="D216" s="52">
        <v>1</v>
      </c>
    </row>
    <row r="217" spans="1:4" x14ac:dyDescent="0.2">
      <c r="A217" s="37" t="s">
        <v>35</v>
      </c>
      <c r="B217" s="37" t="s">
        <v>25</v>
      </c>
      <c r="C217" s="37" t="s">
        <v>30</v>
      </c>
      <c r="D217" s="52">
        <v>1</v>
      </c>
    </row>
    <row r="218" spans="1:4" x14ac:dyDescent="0.2">
      <c r="A218" s="37" t="s">
        <v>35</v>
      </c>
      <c r="B218" s="37" t="s">
        <v>25</v>
      </c>
      <c r="C218" s="37" t="s">
        <v>26</v>
      </c>
      <c r="D218" s="52">
        <v>1</v>
      </c>
    </row>
    <row r="219" spans="1:4" x14ac:dyDescent="0.2">
      <c r="A219" s="37" t="s">
        <v>35</v>
      </c>
      <c r="B219" s="37" t="s">
        <v>25</v>
      </c>
      <c r="C219" s="37" t="s">
        <v>31</v>
      </c>
      <c r="D219" s="52">
        <v>3</v>
      </c>
    </row>
    <row r="220" spans="1:4" x14ac:dyDescent="0.2">
      <c r="A220" s="37" t="s">
        <v>35</v>
      </c>
      <c r="B220" s="37" t="s">
        <v>25</v>
      </c>
      <c r="C220" s="37" t="s">
        <v>30</v>
      </c>
      <c r="D220" s="52">
        <v>1</v>
      </c>
    </row>
    <row r="221" spans="1:4" x14ac:dyDescent="0.2">
      <c r="A221" s="37" t="s">
        <v>35</v>
      </c>
      <c r="B221" s="37" t="s">
        <v>25</v>
      </c>
      <c r="C221" s="37" t="s">
        <v>26</v>
      </c>
      <c r="D221" s="52">
        <v>1</v>
      </c>
    </row>
    <row r="222" spans="1:4" x14ac:dyDescent="0.2">
      <c r="A222" s="37" t="s">
        <v>35</v>
      </c>
      <c r="B222" s="37" t="s">
        <v>32</v>
      </c>
      <c r="C222" s="37" t="s">
        <v>26</v>
      </c>
      <c r="D222" s="52">
        <v>1</v>
      </c>
    </row>
    <row r="223" spans="1:4" x14ac:dyDescent="0.2">
      <c r="A223" s="37" t="s">
        <v>35</v>
      </c>
      <c r="B223" s="37" t="s">
        <v>32</v>
      </c>
      <c r="C223" s="37" t="s">
        <v>26</v>
      </c>
      <c r="D223" s="52">
        <v>1</v>
      </c>
    </row>
    <row r="224" spans="1:4" x14ac:dyDescent="0.2">
      <c r="A224" s="37" t="s">
        <v>35</v>
      </c>
      <c r="B224" s="37" t="s">
        <v>32</v>
      </c>
      <c r="C224" s="37" t="s">
        <v>85</v>
      </c>
      <c r="D224" s="52">
        <v>1</v>
      </c>
    </row>
    <row r="225" spans="1:4" x14ac:dyDescent="0.2">
      <c r="A225" s="37" t="s">
        <v>35</v>
      </c>
      <c r="B225" s="37" t="s">
        <v>32</v>
      </c>
      <c r="C225" s="37" t="s">
        <v>27</v>
      </c>
      <c r="D225" s="52">
        <v>1</v>
      </c>
    </row>
    <row r="226" spans="1:4" x14ac:dyDescent="0.2">
      <c r="A226" s="37" t="s">
        <v>35</v>
      </c>
      <c r="B226" s="37" t="s">
        <v>32</v>
      </c>
      <c r="C226" s="37" t="s">
        <v>28</v>
      </c>
      <c r="D226" s="52">
        <v>2</v>
      </c>
    </row>
    <row r="227" spans="1:4" x14ac:dyDescent="0.2">
      <c r="A227" s="37" t="s">
        <v>35</v>
      </c>
      <c r="B227" s="37" t="s">
        <v>32</v>
      </c>
      <c r="C227" s="37" t="s">
        <v>26</v>
      </c>
      <c r="D227" s="52">
        <v>1</v>
      </c>
    </row>
    <row r="228" spans="1:4" x14ac:dyDescent="0.2">
      <c r="A228" s="37" t="s">
        <v>35</v>
      </c>
      <c r="B228" s="37" t="s">
        <v>32</v>
      </c>
      <c r="C228" s="37" t="s">
        <v>30</v>
      </c>
      <c r="D228" s="52">
        <v>1</v>
      </c>
    </row>
    <row r="229" spans="1:4" x14ac:dyDescent="0.2">
      <c r="A229" s="37" t="s">
        <v>35</v>
      </c>
      <c r="B229" s="37" t="s">
        <v>32</v>
      </c>
      <c r="C229" s="37" t="s">
        <v>31</v>
      </c>
      <c r="D229" s="52">
        <v>1</v>
      </c>
    </row>
    <row r="230" spans="1:4" x14ac:dyDescent="0.2">
      <c r="A230" s="37" t="s">
        <v>35</v>
      </c>
      <c r="B230" s="37" t="s">
        <v>32</v>
      </c>
      <c r="C230" s="37" t="s">
        <v>30</v>
      </c>
      <c r="D230" s="52">
        <v>2</v>
      </c>
    </row>
    <row r="231" spans="1:4" x14ac:dyDescent="0.2">
      <c r="A231" s="37" t="s">
        <v>35</v>
      </c>
      <c r="B231" s="37" t="s">
        <v>32</v>
      </c>
      <c r="C231" s="37" t="s">
        <v>28</v>
      </c>
      <c r="D231" s="52">
        <v>1</v>
      </c>
    </row>
    <row r="232" spans="1:4" x14ac:dyDescent="0.2">
      <c r="A232" s="37" t="s">
        <v>35</v>
      </c>
      <c r="B232" s="37" t="s">
        <v>32</v>
      </c>
      <c r="C232" s="37" t="s">
        <v>26</v>
      </c>
      <c r="D232" s="52">
        <v>1</v>
      </c>
    </row>
    <row r="233" spans="1:4" x14ac:dyDescent="0.2">
      <c r="A233" s="37" t="s">
        <v>35</v>
      </c>
      <c r="B233" s="37" t="s">
        <v>32</v>
      </c>
      <c r="C233" s="37" t="s">
        <v>26</v>
      </c>
      <c r="D233" s="52">
        <v>1</v>
      </c>
    </row>
    <row r="234" spans="1:4" x14ac:dyDescent="0.2">
      <c r="A234" s="37" t="s">
        <v>35</v>
      </c>
      <c r="B234" s="37" t="s">
        <v>32</v>
      </c>
      <c r="C234" s="37" t="s">
        <v>85</v>
      </c>
      <c r="D234" s="52">
        <v>1</v>
      </c>
    </row>
    <row r="235" spans="1:4" x14ac:dyDescent="0.2">
      <c r="A235" s="37" t="s">
        <v>35</v>
      </c>
      <c r="B235" s="37" t="s">
        <v>32</v>
      </c>
      <c r="C235" s="37" t="s">
        <v>27</v>
      </c>
      <c r="D235" s="52">
        <v>1</v>
      </c>
    </row>
    <row r="236" spans="1:4" x14ac:dyDescent="0.2">
      <c r="A236" s="37" t="s">
        <v>35</v>
      </c>
      <c r="B236" s="37" t="s">
        <v>32</v>
      </c>
      <c r="C236" s="37" t="s">
        <v>28</v>
      </c>
      <c r="D236" s="52">
        <v>2</v>
      </c>
    </row>
    <row r="237" spans="1:4" x14ac:dyDescent="0.2">
      <c r="A237" s="37" t="s">
        <v>35</v>
      </c>
      <c r="B237" s="37" t="s">
        <v>32</v>
      </c>
      <c r="C237" s="37" t="s">
        <v>26</v>
      </c>
      <c r="D237" s="52">
        <v>1</v>
      </c>
    </row>
    <row r="238" spans="1:4" x14ac:dyDescent="0.2">
      <c r="A238" s="37" t="s">
        <v>35</v>
      </c>
      <c r="B238" s="37" t="s">
        <v>32</v>
      </c>
      <c r="C238" s="37" t="s">
        <v>29</v>
      </c>
      <c r="D238" s="52">
        <v>1</v>
      </c>
    </row>
    <row r="239" spans="1:4" x14ac:dyDescent="0.2">
      <c r="A239" s="37" t="s">
        <v>35</v>
      </c>
      <c r="B239" s="37" t="s">
        <v>32</v>
      </c>
      <c r="C239" s="37" t="s">
        <v>30</v>
      </c>
      <c r="D239" s="52">
        <v>2</v>
      </c>
    </row>
    <row r="240" spans="1:4" x14ac:dyDescent="0.2">
      <c r="A240" s="37" t="s">
        <v>35</v>
      </c>
      <c r="B240" s="37" t="s">
        <v>32</v>
      </c>
      <c r="C240" s="37" t="s">
        <v>26</v>
      </c>
      <c r="D240" s="52">
        <v>1</v>
      </c>
    </row>
    <row r="241" spans="1:4" x14ac:dyDescent="0.2">
      <c r="A241" s="37" t="s">
        <v>35</v>
      </c>
      <c r="B241" s="37" t="s">
        <v>32</v>
      </c>
      <c r="C241" s="37" t="s">
        <v>31</v>
      </c>
      <c r="D241" s="52">
        <v>1</v>
      </c>
    </row>
    <row r="242" spans="1:4" x14ac:dyDescent="0.2">
      <c r="A242" s="37" t="s">
        <v>35</v>
      </c>
      <c r="B242" s="37" t="s">
        <v>32</v>
      </c>
      <c r="C242" s="37" t="s">
        <v>30</v>
      </c>
      <c r="D242" s="52">
        <v>1</v>
      </c>
    </row>
    <row r="243" spans="1:4" x14ac:dyDescent="0.2">
      <c r="A243" s="37" t="s">
        <v>35</v>
      </c>
      <c r="B243" s="37" t="s">
        <v>32</v>
      </c>
      <c r="C243" s="37" t="s">
        <v>28</v>
      </c>
      <c r="D243" s="52">
        <v>2</v>
      </c>
    </row>
    <row r="244" spans="1:4" x14ac:dyDescent="0.2">
      <c r="A244" s="37" t="s">
        <v>35</v>
      </c>
      <c r="B244" s="37" t="s">
        <v>32</v>
      </c>
      <c r="C244" s="37" t="s">
        <v>26</v>
      </c>
      <c r="D244" s="52">
        <v>1</v>
      </c>
    </row>
    <row r="245" spans="1:4" x14ac:dyDescent="0.2">
      <c r="A245" s="37" t="s">
        <v>35</v>
      </c>
      <c r="B245" s="37" t="s">
        <v>25</v>
      </c>
      <c r="C245" s="37" t="s">
        <v>26</v>
      </c>
      <c r="D245" s="52">
        <v>1</v>
      </c>
    </row>
    <row r="246" spans="1:4" x14ac:dyDescent="0.2">
      <c r="A246" s="37" t="s">
        <v>35</v>
      </c>
      <c r="B246" s="37" t="s">
        <v>25</v>
      </c>
      <c r="C246" s="37" t="s">
        <v>85</v>
      </c>
      <c r="D246" s="52">
        <v>2</v>
      </c>
    </row>
    <row r="247" spans="1:4" x14ac:dyDescent="0.2">
      <c r="A247" s="37" t="s">
        <v>35</v>
      </c>
      <c r="B247" s="37" t="s">
        <v>25</v>
      </c>
      <c r="C247" s="37" t="s">
        <v>27</v>
      </c>
      <c r="D247" s="52">
        <v>1</v>
      </c>
    </row>
    <row r="248" spans="1:4" x14ac:dyDescent="0.2">
      <c r="A248" s="37" t="s">
        <v>35</v>
      </c>
      <c r="B248" s="37" t="s">
        <v>25</v>
      </c>
      <c r="C248" s="37" t="s">
        <v>28</v>
      </c>
      <c r="D248" s="52">
        <v>1</v>
      </c>
    </row>
    <row r="249" spans="1:4" x14ac:dyDescent="0.2">
      <c r="A249" s="37" t="s">
        <v>35</v>
      </c>
      <c r="B249" s="37" t="s">
        <v>25</v>
      </c>
      <c r="C249" s="37" t="s">
        <v>26</v>
      </c>
      <c r="D249" s="52">
        <v>1</v>
      </c>
    </row>
    <row r="250" spans="1:4" x14ac:dyDescent="0.2">
      <c r="A250" s="37" t="s">
        <v>35</v>
      </c>
      <c r="B250" s="37" t="s">
        <v>25</v>
      </c>
      <c r="C250" s="37" t="s">
        <v>29</v>
      </c>
      <c r="D250" s="52">
        <v>1</v>
      </c>
    </row>
    <row r="251" spans="1:4" x14ac:dyDescent="0.2">
      <c r="A251" s="37" t="s">
        <v>35</v>
      </c>
      <c r="B251" s="37" t="s">
        <v>25</v>
      </c>
      <c r="C251" s="37" t="s">
        <v>30</v>
      </c>
      <c r="D251" s="52">
        <v>1</v>
      </c>
    </row>
    <row r="252" spans="1:4" x14ac:dyDescent="0.2">
      <c r="A252" s="37" t="s">
        <v>35</v>
      </c>
      <c r="B252" s="37" t="s">
        <v>25</v>
      </c>
      <c r="C252" s="37" t="s">
        <v>26</v>
      </c>
      <c r="D252" s="52">
        <v>1</v>
      </c>
    </row>
    <row r="253" spans="1:4" x14ac:dyDescent="0.2">
      <c r="A253" s="37" t="s">
        <v>35</v>
      </c>
      <c r="B253" s="37" t="s">
        <v>25</v>
      </c>
      <c r="C253" s="37" t="s">
        <v>31</v>
      </c>
      <c r="D253" s="52">
        <v>1</v>
      </c>
    </row>
    <row r="254" spans="1:4" x14ac:dyDescent="0.2">
      <c r="A254" s="37" t="s">
        <v>35</v>
      </c>
      <c r="B254" s="37" t="s">
        <v>25</v>
      </c>
      <c r="C254" s="37" t="s">
        <v>30</v>
      </c>
      <c r="D254" s="52">
        <v>1</v>
      </c>
    </row>
    <row r="255" spans="1:4" x14ac:dyDescent="0.2">
      <c r="A255" s="37" t="s">
        <v>35</v>
      </c>
      <c r="B255" s="37" t="s">
        <v>25</v>
      </c>
      <c r="C255" s="37" t="s">
        <v>26</v>
      </c>
      <c r="D255" s="52">
        <v>1</v>
      </c>
    </row>
    <row r="256" spans="1:4" x14ac:dyDescent="0.2">
      <c r="A256" s="37" t="s">
        <v>35</v>
      </c>
      <c r="B256" s="37" t="s">
        <v>32</v>
      </c>
      <c r="C256" s="37" t="s">
        <v>27</v>
      </c>
      <c r="D256" s="52">
        <v>1</v>
      </c>
    </row>
    <row r="257" spans="1:4" x14ac:dyDescent="0.2">
      <c r="A257" s="37" t="s">
        <v>35</v>
      </c>
      <c r="B257" s="37" t="s">
        <v>32</v>
      </c>
      <c r="C257" s="37" t="s">
        <v>28</v>
      </c>
      <c r="D257" s="52">
        <v>1</v>
      </c>
    </row>
    <row r="258" spans="1:4" x14ac:dyDescent="0.2">
      <c r="A258" s="37" t="s">
        <v>35</v>
      </c>
      <c r="B258" s="37" t="s">
        <v>32</v>
      </c>
      <c r="C258" s="37" t="s">
        <v>26</v>
      </c>
      <c r="D258" s="52">
        <v>1</v>
      </c>
    </row>
    <row r="259" spans="1:4" x14ac:dyDescent="0.2">
      <c r="A259" s="37" t="s">
        <v>35</v>
      </c>
      <c r="B259" s="37" t="s">
        <v>32</v>
      </c>
      <c r="C259" s="37" t="s">
        <v>31</v>
      </c>
      <c r="D259" s="52">
        <v>1</v>
      </c>
    </row>
    <row r="260" spans="1:4" x14ac:dyDescent="0.2">
      <c r="A260" s="37" t="s">
        <v>35</v>
      </c>
      <c r="B260" s="37" t="s">
        <v>32</v>
      </c>
      <c r="C260" s="37" t="s">
        <v>28</v>
      </c>
      <c r="D260" s="52">
        <v>1</v>
      </c>
    </row>
    <row r="261" spans="1:4" x14ac:dyDescent="0.2">
      <c r="A261" s="37" t="s">
        <v>35</v>
      </c>
      <c r="B261" s="37" t="s">
        <v>32</v>
      </c>
      <c r="C261" s="37" t="s">
        <v>26</v>
      </c>
      <c r="D261" s="52">
        <v>1</v>
      </c>
    </row>
    <row r="262" spans="1:4" x14ac:dyDescent="0.2">
      <c r="A262" s="37" t="s">
        <v>36</v>
      </c>
      <c r="B262" s="37" t="s">
        <v>25</v>
      </c>
      <c r="C262" s="37" t="s">
        <v>26</v>
      </c>
      <c r="D262" s="52">
        <v>1</v>
      </c>
    </row>
    <row r="263" spans="1:4" x14ac:dyDescent="0.2">
      <c r="A263" s="37" t="s">
        <v>36</v>
      </c>
      <c r="B263" s="37" t="s">
        <v>25</v>
      </c>
      <c r="C263" s="37" t="s">
        <v>85</v>
      </c>
      <c r="D263" s="52">
        <v>2</v>
      </c>
    </row>
    <row r="264" spans="1:4" x14ac:dyDescent="0.2">
      <c r="A264" s="37" t="s">
        <v>36</v>
      </c>
      <c r="B264" s="37" t="s">
        <v>25</v>
      </c>
      <c r="C264" s="37" t="s">
        <v>27</v>
      </c>
      <c r="D264" s="52">
        <v>1</v>
      </c>
    </row>
    <row r="265" spans="1:4" x14ac:dyDescent="0.2">
      <c r="A265" s="37" t="s">
        <v>36</v>
      </c>
      <c r="B265" s="37" t="s">
        <v>25</v>
      </c>
      <c r="C265" s="37" t="s">
        <v>28</v>
      </c>
      <c r="D265" s="52">
        <v>1</v>
      </c>
    </row>
    <row r="266" spans="1:4" x14ac:dyDescent="0.2">
      <c r="A266" s="37" t="s">
        <v>36</v>
      </c>
      <c r="B266" s="37" t="s">
        <v>25</v>
      </c>
      <c r="C266" s="37" t="s">
        <v>26</v>
      </c>
      <c r="D266" s="52">
        <v>1</v>
      </c>
    </row>
    <row r="267" spans="1:4" x14ac:dyDescent="0.2">
      <c r="A267" s="37" t="s">
        <v>36</v>
      </c>
      <c r="B267" s="37" t="s">
        <v>25</v>
      </c>
      <c r="C267" s="37" t="s">
        <v>29</v>
      </c>
      <c r="D267" s="52">
        <v>2</v>
      </c>
    </row>
    <row r="268" spans="1:4" x14ac:dyDescent="0.2">
      <c r="A268" s="37" t="s">
        <v>36</v>
      </c>
      <c r="B268" s="37" t="s">
        <v>25</v>
      </c>
      <c r="C268" s="37" t="s">
        <v>26</v>
      </c>
      <c r="D268" s="52">
        <v>1</v>
      </c>
    </row>
    <row r="269" spans="1:4" x14ac:dyDescent="0.2">
      <c r="A269" s="37" t="s">
        <v>36</v>
      </c>
      <c r="B269" s="37" t="s">
        <v>25</v>
      </c>
      <c r="C269" s="37" t="s">
        <v>31</v>
      </c>
      <c r="D269" s="52">
        <v>1</v>
      </c>
    </row>
    <row r="270" spans="1:4" x14ac:dyDescent="0.2">
      <c r="A270" s="37" t="s">
        <v>36</v>
      </c>
      <c r="B270" s="37" t="s">
        <v>25</v>
      </c>
      <c r="C270" s="37" t="s">
        <v>30</v>
      </c>
      <c r="D270" s="52">
        <v>1</v>
      </c>
    </row>
    <row r="271" spans="1:4" x14ac:dyDescent="0.2">
      <c r="A271" s="37" t="s">
        <v>36</v>
      </c>
      <c r="B271" s="37" t="s">
        <v>25</v>
      </c>
      <c r="C271" s="37" t="s">
        <v>26</v>
      </c>
      <c r="D271" s="52">
        <v>1</v>
      </c>
    </row>
    <row r="272" spans="1:4" x14ac:dyDescent="0.2">
      <c r="A272" s="37" t="s">
        <v>36</v>
      </c>
      <c r="B272" s="37" t="s">
        <v>25</v>
      </c>
      <c r="C272" s="37" t="s">
        <v>26</v>
      </c>
      <c r="D272" s="52">
        <v>1</v>
      </c>
    </row>
    <row r="273" spans="1:4" x14ac:dyDescent="0.2">
      <c r="A273" s="37" t="s">
        <v>36</v>
      </c>
      <c r="B273" s="37" t="s">
        <v>25</v>
      </c>
      <c r="C273" s="37" t="s">
        <v>26</v>
      </c>
      <c r="D273" s="52">
        <v>1</v>
      </c>
    </row>
    <row r="274" spans="1:4" x14ac:dyDescent="0.2">
      <c r="A274" s="37" t="s">
        <v>36</v>
      </c>
      <c r="B274" s="37" t="s">
        <v>25</v>
      </c>
      <c r="C274" s="37" t="s">
        <v>85</v>
      </c>
      <c r="D274" s="52">
        <v>2</v>
      </c>
    </row>
    <row r="275" spans="1:4" x14ac:dyDescent="0.2">
      <c r="A275" s="37" t="s">
        <v>36</v>
      </c>
      <c r="B275" s="37" t="s">
        <v>25</v>
      </c>
      <c r="C275" s="37" t="s">
        <v>27</v>
      </c>
      <c r="D275" s="52">
        <v>1</v>
      </c>
    </row>
    <row r="276" spans="1:4" x14ac:dyDescent="0.2">
      <c r="A276" s="37" t="s">
        <v>36</v>
      </c>
      <c r="B276" s="37" t="s">
        <v>25</v>
      </c>
      <c r="C276" s="37" t="s">
        <v>28</v>
      </c>
      <c r="D276" s="52">
        <v>1</v>
      </c>
    </row>
    <row r="277" spans="1:4" x14ac:dyDescent="0.2">
      <c r="A277" s="37" t="s">
        <v>36</v>
      </c>
      <c r="B277" s="37" t="s">
        <v>25</v>
      </c>
      <c r="C277" s="37" t="s">
        <v>26</v>
      </c>
      <c r="D277" s="52">
        <v>1</v>
      </c>
    </row>
    <row r="278" spans="1:4" x14ac:dyDescent="0.2">
      <c r="A278" s="37" t="s">
        <v>36</v>
      </c>
      <c r="B278" s="37" t="s">
        <v>25</v>
      </c>
      <c r="C278" s="37" t="s">
        <v>29</v>
      </c>
      <c r="D278" s="52">
        <v>1</v>
      </c>
    </row>
    <row r="279" spans="1:4" x14ac:dyDescent="0.2">
      <c r="A279" s="37" t="s">
        <v>36</v>
      </c>
      <c r="B279" s="37" t="s">
        <v>25</v>
      </c>
      <c r="C279" s="37" t="s">
        <v>30</v>
      </c>
      <c r="D279" s="52">
        <v>1</v>
      </c>
    </row>
    <row r="280" spans="1:4" x14ac:dyDescent="0.2">
      <c r="A280" s="37" t="s">
        <v>36</v>
      </c>
      <c r="B280" s="37" t="s">
        <v>25</v>
      </c>
      <c r="C280" s="37" t="s">
        <v>26</v>
      </c>
      <c r="D280" s="52">
        <v>1</v>
      </c>
    </row>
    <row r="281" spans="1:4" x14ac:dyDescent="0.2">
      <c r="A281" s="37" t="s">
        <v>36</v>
      </c>
      <c r="B281" s="37" t="s">
        <v>25</v>
      </c>
      <c r="C281" s="37" t="s">
        <v>31</v>
      </c>
      <c r="D281" s="52">
        <v>2</v>
      </c>
    </row>
    <row r="282" spans="1:4" x14ac:dyDescent="0.2">
      <c r="A282" s="37" t="s">
        <v>36</v>
      </c>
      <c r="B282" s="37" t="s">
        <v>25</v>
      </c>
      <c r="C282" s="37" t="s">
        <v>30</v>
      </c>
      <c r="D282" s="52">
        <v>2</v>
      </c>
    </row>
    <row r="283" spans="1:4" x14ac:dyDescent="0.2">
      <c r="A283" s="37" t="s">
        <v>36</v>
      </c>
      <c r="B283" s="37" t="s">
        <v>25</v>
      </c>
      <c r="C283" s="37" t="s">
        <v>26</v>
      </c>
      <c r="D283" s="52">
        <v>2</v>
      </c>
    </row>
    <row r="284" spans="1:4" x14ac:dyDescent="0.2">
      <c r="A284" s="37" t="s">
        <v>36</v>
      </c>
      <c r="B284" s="37" t="s">
        <v>32</v>
      </c>
      <c r="C284" s="37" t="s">
        <v>26</v>
      </c>
      <c r="D284" s="52">
        <v>1</v>
      </c>
    </row>
    <row r="285" spans="1:4" x14ac:dyDescent="0.2">
      <c r="A285" s="37" t="s">
        <v>36</v>
      </c>
      <c r="B285" s="37" t="s">
        <v>32</v>
      </c>
      <c r="C285" s="37" t="s">
        <v>27</v>
      </c>
      <c r="D285" s="52">
        <v>1</v>
      </c>
    </row>
    <row r="286" spans="1:4" x14ac:dyDescent="0.2">
      <c r="A286" s="37" t="s">
        <v>36</v>
      </c>
      <c r="B286" s="37" t="s">
        <v>32</v>
      </c>
      <c r="C286" s="37" t="s">
        <v>28</v>
      </c>
      <c r="D286" s="52">
        <v>1</v>
      </c>
    </row>
    <row r="287" spans="1:4" x14ac:dyDescent="0.2">
      <c r="A287" s="37" t="s">
        <v>36</v>
      </c>
      <c r="B287" s="37" t="s">
        <v>32</v>
      </c>
      <c r="C287" s="37" t="s">
        <v>26</v>
      </c>
      <c r="D287" s="52">
        <v>2</v>
      </c>
    </row>
    <row r="288" spans="1:4" x14ac:dyDescent="0.2">
      <c r="A288" s="37" t="s">
        <v>36</v>
      </c>
      <c r="B288" s="37" t="s">
        <v>32</v>
      </c>
      <c r="C288" s="37" t="s">
        <v>29</v>
      </c>
      <c r="D288" s="52">
        <v>1</v>
      </c>
    </row>
    <row r="289" spans="1:4" x14ac:dyDescent="0.2">
      <c r="A289" s="37" t="s">
        <v>36</v>
      </c>
      <c r="B289" s="37" t="s">
        <v>32</v>
      </c>
      <c r="C289" s="37" t="s">
        <v>30</v>
      </c>
      <c r="D289" s="52">
        <v>1</v>
      </c>
    </row>
    <row r="290" spans="1:4" x14ac:dyDescent="0.2">
      <c r="A290" s="37" t="s">
        <v>36</v>
      </c>
      <c r="B290" s="37" t="s">
        <v>32</v>
      </c>
      <c r="C290" s="37" t="s">
        <v>31</v>
      </c>
      <c r="D290" s="52">
        <v>2</v>
      </c>
    </row>
    <row r="291" spans="1:4" x14ac:dyDescent="0.2">
      <c r="A291" s="37" t="s">
        <v>36</v>
      </c>
      <c r="B291" s="37" t="s">
        <v>32</v>
      </c>
      <c r="C291" s="37" t="s">
        <v>30</v>
      </c>
      <c r="D291" s="52">
        <v>2</v>
      </c>
    </row>
    <row r="292" spans="1:4" x14ac:dyDescent="0.2">
      <c r="A292" s="37" t="s">
        <v>36</v>
      </c>
      <c r="B292" s="37" t="s">
        <v>32</v>
      </c>
      <c r="C292" s="37" t="s">
        <v>28</v>
      </c>
      <c r="D292" s="52">
        <v>1</v>
      </c>
    </row>
    <row r="293" spans="1:4" x14ac:dyDescent="0.2">
      <c r="A293" s="37" t="s">
        <v>36</v>
      </c>
      <c r="B293" s="37" t="s">
        <v>32</v>
      </c>
      <c r="C293" s="37" t="s">
        <v>26</v>
      </c>
      <c r="D293" s="52">
        <v>1</v>
      </c>
    </row>
    <row r="294" spans="1:4" x14ac:dyDescent="0.2">
      <c r="A294" s="37" t="s">
        <v>36</v>
      </c>
      <c r="B294" s="37" t="s">
        <v>32</v>
      </c>
      <c r="C294" s="37" t="s">
        <v>26</v>
      </c>
      <c r="D294" s="52">
        <v>1</v>
      </c>
    </row>
    <row r="295" spans="1:4" x14ac:dyDescent="0.2">
      <c r="A295" s="37" t="s">
        <v>36</v>
      </c>
      <c r="B295" s="37" t="s">
        <v>32</v>
      </c>
      <c r="C295" s="37" t="s">
        <v>85</v>
      </c>
      <c r="D295" s="52">
        <v>1</v>
      </c>
    </row>
    <row r="296" spans="1:4" x14ac:dyDescent="0.2">
      <c r="A296" s="37" t="s">
        <v>36</v>
      </c>
      <c r="B296" s="37" t="s">
        <v>32</v>
      </c>
      <c r="C296" s="37" t="s">
        <v>27</v>
      </c>
      <c r="D296" s="52">
        <v>1</v>
      </c>
    </row>
    <row r="297" spans="1:4" x14ac:dyDescent="0.2">
      <c r="A297" s="37" t="s">
        <v>36</v>
      </c>
      <c r="B297" s="37" t="s">
        <v>32</v>
      </c>
      <c r="C297" s="37" t="s">
        <v>28</v>
      </c>
      <c r="D297" s="52">
        <v>2</v>
      </c>
    </row>
    <row r="298" spans="1:4" x14ac:dyDescent="0.2">
      <c r="A298" s="37" t="s">
        <v>36</v>
      </c>
      <c r="B298" s="37" t="s">
        <v>32</v>
      </c>
      <c r="C298" s="37" t="s">
        <v>26</v>
      </c>
      <c r="D298" s="52">
        <v>1</v>
      </c>
    </row>
    <row r="299" spans="1:4" x14ac:dyDescent="0.2">
      <c r="A299" s="37" t="s">
        <v>36</v>
      </c>
      <c r="B299" s="37" t="s">
        <v>32</v>
      </c>
      <c r="C299" s="37" t="s">
        <v>29</v>
      </c>
      <c r="D299" s="52">
        <v>2</v>
      </c>
    </row>
    <row r="300" spans="1:4" x14ac:dyDescent="0.2">
      <c r="A300" s="37" t="s">
        <v>36</v>
      </c>
      <c r="B300" s="37" t="s">
        <v>32</v>
      </c>
      <c r="C300" s="37" t="s">
        <v>30</v>
      </c>
      <c r="D300" s="52">
        <v>1</v>
      </c>
    </row>
    <row r="301" spans="1:4" x14ac:dyDescent="0.2">
      <c r="A301" s="37" t="s">
        <v>36</v>
      </c>
      <c r="B301" s="37" t="s">
        <v>32</v>
      </c>
      <c r="C301" s="37" t="s">
        <v>26</v>
      </c>
      <c r="D301" s="52">
        <v>1</v>
      </c>
    </row>
    <row r="302" spans="1:4" x14ac:dyDescent="0.2">
      <c r="A302" s="37" t="s">
        <v>36</v>
      </c>
      <c r="B302" s="37" t="s">
        <v>32</v>
      </c>
      <c r="C302" s="37" t="s">
        <v>31</v>
      </c>
      <c r="D302" s="52">
        <v>1</v>
      </c>
    </row>
    <row r="303" spans="1:4" x14ac:dyDescent="0.2">
      <c r="A303" s="37" t="s">
        <v>36</v>
      </c>
      <c r="B303" s="37" t="s">
        <v>32</v>
      </c>
      <c r="C303" s="37" t="s">
        <v>30</v>
      </c>
      <c r="D303" s="52">
        <v>1</v>
      </c>
    </row>
    <row r="304" spans="1:4" x14ac:dyDescent="0.2">
      <c r="A304" s="37" t="s">
        <v>36</v>
      </c>
      <c r="B304" s="37" t="s">
        <v>32</v>
      </c>
      <c r="C304" s="37" t="s">
        <v>28</v>
      </c>
      <c r="D304" s="52">
        <v>1</v>
      </c>
    </row>
    <row r="305" spans="1:4" x14ac:dyDescent="0.2">
      <c r="A305" s="37" t="s">
        <v>36</v>
      </c>
      <c r="B305" s="37" t="s">
        <v>32</v>
      </c>
      <c r="C305" s="37" t="s">
        <v>26</v>
      </c>
      <c r="D305" s="52">
        <v>2</v>
      </c>
    </row>
    <row r="306" spans="1:4" x14ac:dyDescent="0.2">
      <c r="A306" s="37" t="s">
        <v>36</v>
      </c>
      <c r="B306" s="37" t="s">
        <v>25</v>
      </c>
      <c r="C306" s="37" t="s">
        <v>26</v>
      </c>
      <c r="D306" s="52">
        <v>1</v>
      </c>
    </row>
    <row r="307" spans="1:4" x14ac:dyDescent="0.2">
      <c r="A307" s="37" t="s">
        <v>36</v>
      </c>
      <c r="B307" s="37" t="s">
        <v>25</v>
      </c>
      <c r="C307" s="37" t="s">
        <v>85</v>
      </c>
      <c r="D307" s="52">
        <v>2</v>
      </c>
    </row>
    <row r="308" spans="1:4" x14ac:dyDescent="0.2">
      <c r="A308" s="37" t="s">
        <v>36</v>
      </c>
      <c r="B308" s="37" t="s">
        <v>25</v>
      </c>
      <c r="C308" s="37" t="s">
        <v>27</v>
      </c>
      <c r="D308" s="52">
        <v>1</v>
      </c>
    </row>
    <row r="309" spans="1:4" x14ac:dyDescent="0.2">
      <c r="A309" s="37" t="s">
        <v>36</v>
      </c>
      <c r="B309" s="37" t="s">
        <v>25</v>
      </c>
      <c r="C309" s="37" t="s">
        <v>28</v>
      </c>
      <c r="D309" s="52">
        <v>1</v>
      </c>
    </row>
    <row r="310" spans="1:4" x14ac:dyDescent="0.2">
      <c r="A310" s="37" t="s">
        <v>36</v>
      </c>
      <c r="B310" s="37" t="s">
        <v>25</v>
      </c>
      <c r="C310" s="37" t="s">
        <v>26</v>
      </c>
      <c r="D310" s="52">
        <v>1</v>
      </c>
    </row>
    <row r="311" spans="1:4" x14ac:dyDescent="0.2">
      <c r="A311" s="37" t="s">
        <v>36</v>
      </c>
      <c r="B311" s="37" t="s">
        <v>25</v>
      </c>
      <c r="C311" s="37" t="s">
        <v>29</v>
      </c>
      <c r="D311" s="52">
        <v>2</v>
      </c>
    </row>
    <row r="312" spans="1:4" x14ac:dyDescent="0.2">
      <c r="A312" s="37" t="s">
        <v>36</v>
      </c>
      <c r="B312" s="37" t="s">
        <v>25</v>
      </c>
      <c r="C312" s="37" t="s">
        <v>26</v>
      </c>
      <c r="D312" s="52">
        <v>1</v>
      </c>
    </row>
    <row r="313" spans="1:4" x14ac:dyDescent="0.2">
      <c r="A313" s="37" t="s">
        <v>36</v>
      </c>
      <c r="B313" s="37" t="s">
        <v>25</v>
      </c>
      <c r="C313" s="37" t="s">
        <v>31</v>
      </c>
      <c r="D313" s="52">
        <v>1</v>
      </c>
    </row>
    <row r="314" spans="1:4" x14ac:dyDescent="0.2">
      <c r="A314" s="37" t="s">
        <v>36</v>
      </c>
      <c r="B314" s="37" t="s">
        <v>25</v>
      </c>
      <c r="C314" s="37" t="s">
        <v>30</v>
      </c>
      <c r="D314" s="52">
        <v>1</v>
      </c>
    </row>
    <row r="315" spans="1:4" x14ac:dyDescent="0.2">
      <c r="A315" s="37" t="s">
        <v>36</v>
      </c>
      <c r="B315" s="37" t="s">
        <v>25</v>
      </c>
      <c r="C315" s="37" t="s">
        <v>28</v>
      </c>
      <c r="D315" s="52">
        <v>1</v>
      </c>
    </row>
    <row r="316" spans="1:4" x14ac:dyDescent="0.2">
      <c r="A316" s="37" t="s">
        <v>36</v>
      </c>
      <c r="B316" s="37" t="s">
        <v>25</v>
      </c>
      <c r="C316" s="37" t="s">
        <v>26</v>
      </c>
      <c r="D316" s="52">
        <v>1</v>
      </c>
    </row>
    <row r="317" spans="1:4" x14ac:dyDescent="0.2">
      <c r="A317" s="37" t="s">
        <v>36</v>
      </c>
      <c r="B317" s="37" t="s">
        <v>32</v>
      </c>
      <c r="C317" s="37" t="s">
        <v>27</v>
      </c>
      <c r="D317" s="52">
        <v>1</v>
      </c>
    </row>
    <row r="318" spans="1:4" x14ac:dyDescent="0.2">
      <c r="A318" s="37" t="s">
        <v>36</v>
      </c>
      <c r="B318" s="37" t="s">
        <v>32</v>
      </c>
      <c r="C318" s="37" t="s">
        <v>28</v>
      </c>
      <c r="D318" s="52">
        <v>1</v>
      </c>
    </row>
    <row r="319" spans="1:4" x14ac:dyDescent="0.2">
      <c r="A319" s="37" t="s">
        <v>36</v>
      </c>
      <c r="B319" s="37" t="s">
        <v>32</v>
      </c>
      <c r="C319" s="37" t="s">
        <v>31</v>
      </c>
      <c r="D319" s="52">
        <v>1</v>
      </c>
    </row>
    <row r="320" spans="1:4" x14ac:dyDescent="0.2">
      <c r="A320" s="37" t="s">
        <v>36</v>
      </c>
      <c r="B320" s="37" t="s">
        <v>32</v>
      </c>
      <c r="C320" s="37" t="s">
        <v>30</v>
      </c>
      <c r="D320" s="52">
        <v>1</v>
      </c>
    </row>
    <row r="321" spans="1:4" x14ac:dyDescent="0.2">
      <c r="A321" s="37" t="s">
        <v>36</v>
      </c>
      <c r="B321" s="37" t="s">
        <v>32</v>
      </c>
      <c r="C321" s="37" t="s">
        <v>26</v>
      </c>
      <c r="D321" s="52">
        <v>1</v>
      </c>
    </row>
    <row r="322" spans="1:4" x14ac:dyDescent="0.2">
      <c r="A322" s="37" t="s">
        <v>37</v>
      </c>
      <c r="B322" s="37" t="s">
        <v>25</v>
      </c>
      <c r="C322" s="37" t="s">
        <v>26</v>
      </c>
      <c r="D322" s="52">
        <v>1</v>
      </c>
    </row>
    <row r="323" spans="1:4" x14ac:dyDescent="0.2">
      <c r="A323" s="37" t="s">
        <v>37</v>
      </c>
      <c r="B323" s="37" t="s">
        <v>25</v>
      </c>
      <c r="C323" s="37" t="s">
        <v>26</v>
      </c>
      <c r="D323" s="52">
        <v>1</v>
      </c>
    </row>
    <row r="324" spans="1:4" x14ac:dyDescent="0.2">
      <c r="A324" s="37" t="s">
        <v>37</v>
      </c>
      <c r="B324" s="37" t="s">
        <v>25</v>
      </c>
      <c r="C324" s="37" t="s">
        <v>85</v>
      </c>
      <c r="D324" s="52">
        <v>2</v>
      </c>
    </row>
    <row r="325" spans="1:4" x14ac:dyDescent="0.2">
      <c r="A325" s="37" t="s">
        <v>37</v>
      </c>
      <c r="B325" s="37" t="s">
        <v>25</v>
      </c>
      <c r="C325" s="37" t="s">
        <v>27</v>
      </c>
      <c r="D325" s="52">
        <v>1</v>
      </c>
    </row>
    <row r="326" spans="1:4" x14ac:dyDescent="0.2">
      <c r="A326" s="37" t="s">
        <v>37</v>
      </c>
      <c r="B326" s="37" t="s">
        <v>25</v>
      </c>
      <c r="C326" s="37" t="s">
        <v>28</v>
      </c>
      <c r="D326" s="52">
        <v>2</v>
      </c>
    </row>
    <row r="327" spans="1:4" x14ac:dyDescent="0.2">
      <c r="A327" s="37" t="s">
        <v>37</v>
      </c>
      <c r="B327" s="37" t="s">
        <v>25</v>
      </c>
      <c r="C327" s="37" t="s">
        <v>26</v>
      </c>
      <c r="D327" s="52">
        <v>1</v>
      </c>
    </row>
    <row r="328" spans="1:4" x14ac:dyDescent="0.2">
      <c r="A328" s="37" t="s">
        <v>37</v>
      </c>
      <c r="B328" s="37" t="s">
        <v>25</v>
      </c>
      <c r="C328" s="37" t="s">
        <v>29</v>
      </c>
      <c r="D328" s="52">
        <v>2</v>
      </c>
    </row>
    <row r="329" spans="1:4" x14ac:dyDescent="0.2">
      <c r="A329" s="37" t="s">
        <v>37</v>
      </c>
      <c r="B329" s="37" t="s">
        <v>25</v>
      </c>
      <c r="C329" s="37" t="s">
        <v>30</v>
      </c>
      <c r="D329" s="52">
        <v>1</v>
      </c>
    </row>
    <row r="330" spans="1:4" x14ac:dyDescent="0.2">
      <c r="A330" s="37" t="s">
        <v>37</v>
      </c>
      <c r="B330" s="37" t="s">
        <v>25</v>
      </c>
      <c r="C330" s="37" t="s">
        <v>26</v>
      </c>
      <c r="D330" s="52">
        <v>2</v>
      </c>
    </row>
    <row r="331" spans="1:4" x14ac:dyDescent="0.2">
      <c r="A331" s="37" t="s">
        <v>37</v>
      </c>
      <c r="B331" s="37" t="s">
        <v>25</v>
      </c>
      <c r="C331" s="37" t="s">
        <v>31</v>
      </c>
      <c r="D331" s="52">
        <v>1</v>
      </c>
    </row>
    <row r="332" spans="1:4" x14ac:dyDescent="0.2">
      <c r="A332" s="37" t="s">
        <v>37</v>
      </c>
      <c r="B332" s="37" t="s">
        <v>25</v>
      </c>
      <c r="C332" s="37" t="s">
        <v>30</v>
      </c>
      <c r="D332" s="52">
        <v>1</v>
      </c>
    </row>
    <row r="333" spans="1:4" x14ac:dyDescent="0.2">
      <c r="A333" s="37" t="s">
        <v>37</v>
      </c>
      <c r="B333" s="37" t="s">
        <v>25</v>
      </c>
      <c r="C333" s="37" t="s">
        <v>26</v>
      </c>
      <c r="D333" s="52">
        <v>1</v>
      </c>
    </row>
    <row r="334" spans="1:4" x14ac:dyDescent="0.2">
      <c r="A334" s="37" t="s">
        <v>37</v>
      </c>
      <c r="B334" s="37" t="s">
        <v>25</v>
      </c>
      <c r="C334" s="37" t="s">
        <v>26</v>
      </c>
      <c r="D334" s="52">
        <v>1</v>
      </c>
    </row>
    <row r="335" spans="1:4" x14ac:dyDescent="0.2">
      <c r="A335" s="37" t="s">
        <v>37</v>
      </c>
      <c r="B335" s="37" t="s">
        <v>25</v>
      </c>
      <c r="C335" s="37" t="s">
        <v>26</v>
      </c>
      <c r="D335" s="52">
        <v>2</v>
      </c>
    </row>
    <row r="336" spans="1:4" x14ac:dyDescent="0.2">
      <c r="A336" s="37" t="s">
        <v>37</v>
      </c>
      <c r="B336" s="37" t="s">
        <v>25</v>
      </c>
      <c r="C336" s="37" t="s">
        <v>85</v>
      </c>
      <c r="D336" s="52">
        <v>3</v>
      </c>
    </row>
    <row r="337" spans="1:4" x14ac:dyDescent="0.2">
      <c r="A337" s="37" t="s">
        <v>37</v>
      </c>
      <c r="B337" s="37" t="s">
        <v>25</v>
      </c>
      <c r="C337" s="37" t="s">
        <v>27</v>
      </c>
      <c r="D337" s="52">
        <v>1</v>
      </c>
    </row>
    <row r="338" spans="1:4" x14ac:dyDescent="0.2">
      <c r="A338" s="37" t="s">
        <v>37</v>
      </c>
      <c r="B338" s="37" t="s">
        <v>25</v>
      </c>
      <c r="C338" s="37" t="s">
        <v>28</v>
      </c>
      <c r="D338" s="52">
        <v>2</v>
      </c>
    </row>
    <row r="339" spans="1:4" x14ac:dyDescent="0.2">
      <c r="A339" s="37" t="s">
        <v>37</v>
      </c>
      <c r="B339" s="37" t="s">
        <v>25</v>
      </c>
      <c r="C339" s="37" t="s">
        <v>26</v>
      </c>
      <c r="D339" s="52">
        <v>1</v>
      </c>
    </row>
    <row r="340" spans="1:4" x14ac:dyDescent="0.2">
      <c r="A340" s="37" t="s">
        <v>37</v>
      </c>
      <c r="B340" s="37" t="s">
        <v>25</v>
      </c>
      <c r="C340" s="37" t="s">
        <v>29</v>
      </c>
      <c r="D340" s="52">
        <v>1</v>
      </c>
    </row>
    <row r="341" spans="1:4" x14ac:dyDescent="0.2">
      <c r="A341" s="37" t="s">
        <v>37</v>
      </c>
      <c r="B341" s="37" t="s">
        <v>25</v>
      </c>
      <c r="C341" s="37" t="s">
        <v>31</v>
      </c>
      <c r="D341" s="52">
        <v>2</v>
      </c>
    </row>
    <row r="342" spans="1:4" x14ac:dyDescent="0.2">
      <c r="A342" s="37" t="s">
        <v>37</v>
      </c>
      <c r="B342" s="37" t="s">
        <v>25</v>
      </c>
      <c r="C342" s="37" t="s">
        <v>30</v>
      </c>
      <c r="D342" s="52">
        <v>2</v>
      </c>
    </row>
    <row r="343" spans="1:4" x14ac:dyDescent="0.2">
      <c r="A343" s="37" t="s">
        <v>37</v>
      </c>
      <c r="B343" s="37" t="s">
        <v>25</v>
      </c>
      <c r="C343" s="37" t="s">
        <v>26</v>
      </c>
      <c r="D343" s="52">
        <v>1</v>
      </c>
    </row>
    <row r="344" spans="1:4" x14ac:dyDescent="0.2">
      <c r="A344" s="37" t="s">
        <v>37</v>
      </c>
      <c r="B344" s="37" t="s">
        <v>32</v>
      </c>
      <c r="C344" s="37" t="s">
        <v>26</v>
      </c>
      <c r="D344" s="52">
        <v>1</v>
      </c>
    </row>
    <row r="345" spans="1:4" x14ac:dyDescent="0.2">
      <c r="A345" s="37" t="s">
        <v>37</v>
      </c>
      <c r="B345" s="37" t="s">
        <v>32</v>
      </c>
      <c r="C345" s="37" t="s">
        <v>26</v>
      </c>
      <c r="D345" s="52">
        <v>1</v>
      </c>
    </row>
    <row r="346" spans="1:4" x14ac:dyDescent="0.2">
      <c r="A346" s="37" t="s">
        <v>37</v>
      </c>
      <c r="B346" s="37" t="s">
        <v>32</v>
      </c>
      <c r="C346" s="37" t="s">
        <v>85</v>
      </c>
      <c r="D346" s="52">
        <v>1</v>
      </c>
    </row>
    <row r="347" spans="1:4" x14ac:dyDescent="0.2">
      <c r="A347" s="37" t="s">
        <v>37</v>
      </c>
      <c r="B347" s="37" t="s">
        <v>32</v>
      </c>
      <c r="C347" s="37" t="s">
        <v>27</v>
      </c>
      <c r="D347" s="52">
        <v>2</v>
      </c>
    </row>
    <row r="348" spans="1:4" x14ac:dyDescent="0.2">
      <c r="A348" s="37" t="s">
        <v>37</v>
      </c>
      <c r="B348" s="37" t="s">
        <v>32</v>
      </c>
      <c r="C348" s="37" t="s">
        <v>28</v>
      </c>
      <c r="D348" s="52">
        <v>1</v>
      </c>
    </row>
    <row r="349" spans="1:4" x14ac:dyDescent="0.2">
      <c r="A349" s="37" t="s">
        <v>37</v>
      </c>
      <c r="B349" s="37" t="s">
        <v>32</v>
      </c>
      <c r="C349" s="37" t="s">
        <v>26</v>
      </c>
      <c r="D349" s="52">
        <v>1</v>
      </c>
    </row>
    <row r="350" spans="1:4" x14ac:dyDescent="0.2">
      <c r="A350" s="37" t="s">
        <v>37</v>
      </c>
      <c r="B350" s="37" t="s">
        <v>32</v>
      </c>
      <c r="C350" s="37" t="s">
        <v>30</v>
      </c>
      <c r="D350" s="52">
        <v>1</v>
      </c>
    </row>
    <row r="351" spans="1:4" x14ac:dyDescent="0.2">
      <c r="A351" s="37" t="s">
        <v>37</v>
      </c>
      <c r="B351" s="37" t="s">
        <v>32</v>
      </c>
      <c r="C351" s="37" t="s">
        <v>26</v>
      </c>
      <c r="D351" s="52">
        <v>2</v>
      </c>
    </row>
    <row r="352" spans="1:4" x14ac:dyDescent="0.2">
      <c r="A352" s="37" t="s">
        <v>37</v>
      </c>
      <c r="B352" s="37" t="s">
        <v>32</v>
      </c>
      <c r="C352" s="37" t="s">
        <v>31</v>
      </c>
      <c r="D352" s="52">
        <v>2</v>
      </c>
    </row>
    <row r="353" spans="1:4" x14ac:dyDescent="0.2">
      <c r="A353" s="37" t="s">
        <v>37</v>
      </c>
      <c r="B353" s="37" t="s">
        <v>32</v>
      </c>
      <c r="C353" s="37" t="s">
        <v>30</v>
      </c>
      <c r="D353" s="52">
        <v>1</v>
      </c>
    </row>
    <row r="354" spans="1:4" x14ac:dyDescent="0.2">
      <c r="A354" s="37" t="s">
        <v>37</v>
      </c>
      <c r="B354" s="37" t="s">
        <v>32</v>
      </c>
      <c r="C354" s="37" t="s">
        <v>28</v>
      </c>
      <c r="D354" s="52">
        <v>1</v>
      </c>
    </row>
    <row r="355" spans="1:4" x14ac:dyDescent="0.2">
      <c r="A355" s="37" t="s">
        <v>37</v>
      </c>
      <c r="B355" s="37" t="s">
        <v>32</v>
      </c>
      <c r="C355" s="37" t="s">
        <v>26</v>
      </c>
      <c r="D355" s="52">
        <v>2</v>
      </c>
    </row>
    <row r="356" spans="1:4" x14ac:dyDescent="0.2">
      <c r="A356" s="37" t="s">
        <v>37</v>
      </c>
      <c r="B356" s="37" t="s">
        <v>32</v>
      </c>
      <c r="C356" s="37" t="s">
        <v>26</v>
      </c>
      <c r="D356" s="52">
        <v>2</v>
      </c>
    </row>
    <row r="357" spans="1:4" x14ac:dyDescent="0.2">
      <c r="A357" s="37" t="s">
        <v>37</v>
      </c>
      <c r="B357" s="37" t="s">
        <v>32</v>
      </c>
      <c r="C357" s="37" t="s">
        <v>85</v>
      </c>
      <c r="D357" s="52">
        <v>1</v>
      </c>
    </row>
    <row r="358" spans="1:4" x14ac:dyDescent="0.2">
      <c r="A358" s="37" t="s">
        <v>37</v>
      </c>
      <c r="B358" s="37" t="s">
        <v>32</v>
      </c>
      <c r="C358" s="37" t="s">
        <v>27</v>
      </c>
      <c r="D358" s="52">
        <v>1</v>
      </c>
    </row>
    <row r="359" spans="1:4" x14ac:dyDescent="0.2">
      <c r="A359" s="37" t="s">
        <v>37</v>
      </c>
      <c r="B359" s="37" t="s">
        <v>32</v>
      </c>
      <c r="C359" s="37" t="s">
        <v>28</v>
      </c>
      <c r="D359" s="52">
        <v>2</v>
      </c>
    </row>
    <row r="360" spans="1:4" x14ac:dyDescent="0.2">
      <c r="A360" s="37" t="s">
        <v>37</v>
      </c>
      <c r="B360" s="37" t="s">
        <v>32</v>
      </c>
      <c r="C360" s="37" t="s">
        <v>26</v>
      </c>
      <c r="D360" s="52">
        <v>1</v>
      </c>
    </row>
    <row r="361" spans="1:4" x14ac:dyDescent="0.2">
      <c r="A361" s="37" t="s">
        <v>37</v>
      </c>
      <c r="B361" s="37" t="s">
        <v>32</v>
      </c>
      <c r="C361" s="37" t="s">
        <v>29</v>
      </c>
      <c r="D361" s="52">
        <v>1</v>
      </c>
    </row>
    <row r="362" spans="1:4" x14ac:dyDescent="0.2">
      <c r="A362" s="37" t="s">
        <v>37</v>
      </c>
      <c r="B362" s="37" t="s">
        <v>32</v>
      </c>
      <c r="C362" s="37" t="s">
        <v>30</v>
      </c>
      <c r="D362" s="52">
        <v>1</v>
      </c>
    </row>
    <row r="363" spans="1:4" x14ac:dyDescent="0.2">
      <c r="A363" s="37" t="s">
        <v>37</v>
      </c>
      <c r="B363" s="37" t="s">
        <v>32</v>
      </c>
      <c r="C363" s="37" t="s">
        <v>26</v>
      </c>
      <c r="D363" s="52">
        <v>1</v>
      </c>
    </row>
    <row r="364" spans="1:4" x14ac:dyDescent="0.2">
      <c r="A364" s="37" t="s">
        <v>37</v>
      </c>
      <c r="B364" s="37" t="s">
        <v>32</v>
      </c>
      <c r="C364" s="37" t="s">
        <v>31</v>
      </c>
      <c r="D364" s="52">
        <v>1</v>
      </c>
    </row>
    <row r="365" spans="1:4" x14ac:dyDescent="0.2">
      <c r="A365" s="37" t="s">
        <v>37</v>
      </c>
      <c r="B365" s="37" t="s">
        <v>32</v>
      </c>
      <c r="C365" s="37" t="s">
        <v>30</v>
      </c>
      <c r="D365" s="52">
        <v>1</v>
      </c>
    </row>
    <row r="366" spans="1:4" x14ac:dyDescent="0.2">
      <c r="A366" s="37" t="s">
        <v>37</v>
      </c>
      <c r="B366" s="37" t="s">
        <v>32</v>
      </c>
      <c r="C366" s="37" t="s">
        <v>28</v>
      </c>
      <c r="D366" s="52">
        <v>1</v>
      </c>
    </row>
    <row r="367" spans="1:4" x14ac:dyDescent="0.2">
      <c r="A367" s="37" t="s">
        <v>37</v>
      </c>
      <c r="B367" s="37" t="s">
        <v>32</v>
      </c>
      <c r="C367" s="37" t="s">
        <v>26</v>
      </c>
      <c r="D367" s="52">
        <v>1</v>
      </c>
    </row>
    <row r="368" spans="1:4" x14ac:dyDescent="0.2">
      <c r="A368" s="37" t="s">
        <v>37</v>
      </c>
      <c r="B368" s="37" t="s">
        <v>25</v>
      </c>
      <c r="C368" s="37" t="s">
        <v>26</v>
      </c>
      <c r="D368" s="52">
        <v>1</v>
      </c>
    </row>
    <row r="369" spans="1:4" x14ac:dyDescent="0.2">
      <c r="A369" s="37" t="s">
        <v>37</v>
      </c>
      <c r="B369" s="37" t="s">
        <v>25</v>
      </c>
      <c r="C369" s="37" t="s">
        <v>85</v>
      </c>
      <c r="D369" s="52">
        <v>2</v>
      </c>
    </row>
    <row r="370" spans="1:4" x14ac:dyDescent="0.2">
      <c r="A370" s="37" t="s">
        <v>37</v>
      </c>
      <c r="B370" s="37" t="s">
        <v>25</v>
      </c>
      <c r="C370" s="37" t="s">
        <v>27</v>
      </c>
      <c r="D370" s="52">
        <v>1</v>
      </c>
    </row>
    <row r="371" spans="1:4" x14ac:dyDescent="0.2">
      <c r="A371" s="37" t="s">
        <v>37</v>
      </c>
      <c r="B371" s="37" t="s">
        <v>25</v>
      </c>
      <c r="C371" s="37" t="s">
        <v>28</v>
      </c>
      <c r="D371" s="52">
        <v>2</v>
      </c>
    </row>
    <row r="372" spans="1:4" x14ac:dyDescent="0.2">
      <c r="A372" s="37" t="s">
        <v>37</v>
      </c>
      <c r="B372" s="37" t="s">
        <v>25</v>
      </c>
      <c r="C372" s="37" t="s">
        <v>26</v>
      </c>
      <c r="D372" s="52">
        <v>1</v>
      </c>
    </row>
    <row r="373" spans="1:4" x14ac:dyDescent="0.2">
      <c r="A373" s="37" t="s">
        <v>37</v>
      </c>
      <c r="B373" s="37" t="s">
        <v>25</v>
      </c>
      <c r="C373" s="37" t="s">
        <v>29</v>
      </c>
      <c r="D373" s="52">
        <v>1</v>
      </c>
    </row>
    <row r="374" spans="1:4" x14ac:dyDescent="0.2">
      <c r="A374" s="37" t="s">
        <v>37</v>
      </c>
      <c r="B374" s="37" t="s">
        <v>25</v>
      </c>
      <c r="C374" s="37" t="s">
        <v>30</v>
      </c>
      <c r="D374" s="52">
        <v>1</v>
      </c>
    </row>
    <row r="375" spans="1:4" x14ac:dyDescent="0.2">
      <c r="A375" s="37" t="s">
        <v>37</v>
      </c>
      <c r="B375" s="37" t="s">
        <v>25</v>
      </c>
      <c r="C375" s="37" t="s">
        <v>31</v>
      </c>
      <c r="D375" s="52">
        <v>1</v>
      </c>
    </row>
    <row r="376" spans="1:4" x14ac:dyDescent="0.2">
      <c r="A376" s="37" t="s">
        <v>37</v>
      </c>
      <c r="B376" s="37" t="s">
        <v>25</v>
      </c>
      <c r="C376" s="37" t="s">
        <v>30</v>
      </c>
      <c r="D376" s="52">
        <v>1</v>
      </c>
    </row>
    <row r="377" spans="1:4" x14ac:dyDescent="0.2">
      <c r="A377" s="37" t="s">
        <v>37</v>
      </c>
      <c r="B377" s="37" t="s">
        <v>25</v>
      </c>
      <c r="C377" s="37" t="s">
        <v>26</v>
      </c>
      <c r="D377" s="52">
        <v>1</v>
      </c>
    </row>
    <row r="378" spans="1:4" x14ac:dyDescent="0.2">
      <c r="A378" s="37" t="s">
        <v>37</v>
      </c>
      <c r="B378" s="37" t="s">
        <v>32</v>
      </c>
      <c r="C378" s="37" t="s">
        <v>26</v>
      </c>
      <c r="D378" s="52">
        <v>1</v>
      </c>
    </row>
    <row r="379" spans="1:4" x14ac:dyDescent="0.2">
      <c r="A379" s="37" t="s">
        <v>37</v>
      </c>
      <c r="B379" s="37" t="s">
        <v>32</v>
      </c>
      <c r="C379" s="37" t="s">
        <v>27</v>
      </c>
      <c r="D379" s="52">
        <v>1</v>
      </c>
    </row>
    <row r="380" spans="1:4" x14ac:dyDescent="0.2">
      <c r="A380" s="37" t="s">
        <v>37</v>
      </c>
      <c r="B380" s="37" t="s">
        <v>32</v>
      </c>
      <c r="C380" s="37" t="s">
        <v>26</v>
      </c>
      <c r="D380" s="52">
        <v>1</v>
      </c>
    </row>
    <row r="381" spans="1:4" x14ac:dyDescent="0.2">
      <c r="A381" s="37" t="s">
        <v>37</v>
      </c>
      <c r="B381" s="37" t="s">
        <v>32</v>
      </c>
      <c r="C381" s="37" t="s">
        <v>31</v>
      </c>
      <c r="D381" s="52">
        <v>2</v>
      </c>
    </row>
    <row r="382" spans="1:4" x14ac:dyDescent="0.2">
      <c r="A382" s="37" t="s">
        <v>37</v>
      </c>
      <c r="B382" s="37" t="s">
        <v>32</v>
      </c>
      <c r="C382" s="37" t="s">
        <v>30</v>
      </c>
      <c r="D382" s="52">
        <v>1</v>
      </c>
    </row>
    <row r="383" spans="1:4" x14ac:dyDescent="0.2">
      <c r="A383" s="37" t="s">
        <v>37</v>
      </c>
      <c r="B383" s="37" t="s">
        <v>32</v>
      </c>
      <c r="C383" s="37" t="s">
        <v>28</v>
      </c>
      <c r="D383" s="52">
        <v>1</v>
      </c>
    </row>
    <row r="384" spans="1:4" x14ac:dyDescent="0.2">
      <c r="A384" s="37" t="s">
        <v>38</v>
      </c>
      <c r="B384" s="37" t="s">
        <v>25</v>
      </c>
      <c r="C384" s="37" t="s">
        <v>26</v>
      </c>
      <c r="D384" s="52">
        <v>2</v>
      </c>
    </row>
    <row r="385" spans="1:4" x14ac:dyDescent="0.2">
      <c r="A385" s="37" t="s">
        <v>38</v>
      </c>
      <c r="B385" s="37" t="s">
        <v>25</v>
      </c>
      <c r="C385" s="37" t="s">
        <v>85</v>
      </c>
      <c r="D385" s="52">
        <v>3</v>
      </c>
    </row>
    <row r="386" spans="1:4" x14ac:dyDescent="0.2">
      <c r="A386" s="37" t="s">
        <v>38</v>
      </c>
      <c r="B386" s="37" t="s">
        <v>25</v>
      </c>
      <c r="C386" s="37" t="s">
        <v>27</v>
      </c>
      <c r="D386" s="52">
        <v>2</v>
      </c>
    </row>
    <row r="387" spans="1:4" x14ac:dyDescent="0.2">
      <c r="A387" s="37" t="s">
        <v>38</v>
      </c>
      <c r="B387" s="37" t="s">
        <v>25</v>
      </c>
      <c r="C387" s="37" t="s">
        <v>28</v>
      </c>
      <c r="D387" s="52">
        <v>1</v>
      </c>
    </row>
    <row r="388" spans="1:4" x14ac:dyDescent="0.2">
      <c r="A388" s="37" t="s">
        <v>38</v>
      </c>
      <c r="B388" s="37" t="s">
        <v>25</v>
      </c>
      <c r="C388" s="37" t="s">
        <v>26</v>
      </c>
      <c r="D388" s="52">
        <v>1</v>
      </c>
    </row>
    <row r="389" spans="1:4" x14ac:dyDescent="0.2">
      <c r="A389" s="37" t="s">
        <v>38</v>
      </c>
      <c r="B389" s="37" t="s">
        <v>25</v>
      </c>
      <c r="C389" s="37" t="s">
        <v>29</v>
      </c>
      <c r="D389" s="52">
        <v>2</v>
      </c>
    </row>
    <row r="390" spans="1:4" x14ac:dyDescent="0.2">
      <c r="A390" s="37" t="s">
        <v>38</v>
      </c>
      <c r="B390" s="37" t="s">
        <v>25</v>
      </c>
      <c r="C390" s="37" t="s">
        <v>30</v>
      </c>
      <c r="D390" s="52">
        <v>2</v>
      </c>
    </row>
    <row r="391" spans="1:4" x14ac:dyDescent="0.2">
      <c r="A391" s="37" t="s">
        <v>38</v>
      </c>
      <c r="B391" s="37" t="s">
        <v>25</v>
      </c>
      <c r="C391" s="37" t="s">
        <v>26</v>
      </c>
      <c r="D391" s="52">
        <v>1</v>
      </c>
    </row>
    <row r="392" spans="1:4" x14ac:dyDescent="0.2">
      <c r="A392" s="37" t="s">
        <v>38</v>
      </c>
      <c r="B392" s="37" t="s">
        <v>25</v>
      </c>
      <c r="C392" s="37" t="s">
        <v>31</v>
      </c>
      <c r="D392" s="52">
        <v>2</v>
      </c>
    </row>
    <row r="393" spans="1:4" x14ac:dyDescent="0.2">
      <c r="A393" s="37" t="s">
        <v>38</v>
      </c>
      <c r="B393" s="37" t="s">
        <v>25</v>
      </c>
      <c r="C393" s="37" t="s">
        <v>30</v>
      </c>
      <c r="D393" s="52">
        <v>1</v>
      </c>
    </row>
    <row r="394" spans="1:4" x14ac:dyDescent="0.2">
      <c r="A394" s="37" t="s">
        <v>38</v>
      </c>
      <c r="B394" s="37" t="s">
        <v>25</v>
      </c>
      <c r="C394" s="37" t="s">
        <v>28</v>
      </c>
      <c r="D394" s="52">
        <v>1</v>
      </c>
    </row>
    <row r="395" spans="1:4" x14ac:dyDescent="0.2">
      <c r="A395" s="37" t="s">
        <v>38</v>
      </c>
      <c r="B395" s="37" t="s">
        <v>25</v>
      </c>
      <c r="C395" s="37" t="s">
        <v>26</v>
      </c>
      <c r="D395" s="52">
        <v>1</v>
      </c>
    </row>
    <row r="396" spans="1:4" x14ac:dyDescent="0.2">
      <c r="A396" s="37" t="s">
        <v>38</v>
      </c>
      <c r="B396" s="37" t="s">
        <v>25</v>
      </c>
      <c r="C396" s="37" t="s">
        <v>26</v>
      </c>
      <c r="D396" s="52">
        <v>1</v>
      </c>
    </row>
    <row r="397" spans="1:4" x14ac:dyDescent="0.2">
      <c r="A397" s="37" t="s">
        <v>38</v>
      </c>
      <c r="B397" s="37" t="s">
        <v>25</v>
      </c>
      <c r="C397" s="37" t="s">
        <v>26</v>
      </c>
      <c r="D397" s="52">
        <v>1</v>
      </c>
    </row>
    <row r="398" spans="1:4" x14ac:dyDescent="0.2">
      <c r="A398" s="37" t="s">
        <v>38</v>
      </c>
      <c r="B398" s="37" t="s">
        <v>25</v>
      </c>
      <c r="C398" s="37" t="s">
        <v>85</v>
      </c>
      <c r="D398" s="52">
        <v>1</v>
      </c>
    </row>
    <row r="399" spans="1:4" x14ac:dyDescent="0.2">
      <c r="A399" s="37" t="s">
        <v>38</v>
      </c>
      <c r="B399" s="37" t="s">
        <v>25</v>
      </c>
      <c r="C399" s="37" t="s">
        <v>27</v>
      </c>
      <c r="D399" s="52">
        <v>2</v>
      </c>
    </row>
    <row r="400" spans="1:4" x14ac:dyDescent="0.2">
      <c r="A400" s="37" t="s">
        <v>38</v>
      </c>
      <c r="B400" s="37" t="s">
        <v>25</v>
      </c>
      <c r="C400" s="37" t="s">
        <v>28</v>
      </c>
      <c r="D400" s="52">
        <v>2</v>
      </c>
    </row>
    <row r="401" spans="1:4" x14ac:dyDescent="0.2">
      <c r="A401" s="37" t="s">
        <v>38</v>
      </c>
      <c r="B401" s="37" t="s">
        <v>25</v>
      </c>
      <c r="C401" s="37" t="s">
        <v>26</v>
      </c>
      <c r="D401" s="52">
        <v>1</v>
      </c>
    </row>
    <row r="402" spans="1:4" x14ac:dyDescent="0.2">
      <c r="A402" s="37" t="s">
        <v>38</v>
      </c>
      <c r="B402" s="37" t="s">
        <v>25</v>
      </c>
      <c r="C402" s="37" t="s">
        <v>29</v>
      </c>
      <c r="D402" s="52">
        <v>2</v>
      </c>
    </row>
    <row r="403" spans="1:4" x14ac:dyDescent="0.2">
      <c r="A403" s="37" t="s">
        <v>38</v>
      </c>
      <c r="B403" s="37" t="s">
        <v>25</v>
      </c>
      <c r="C403" s="37" t="s">
        <v>30</v>
      </c>
      <c r="D403" s="52">
        <v>1</v>
      </c>
    </row>
    <row r="404" spans="1:4" x14ac:dyDescent="0.2">
      <c r="A404" s="37" t="s">
        <v>38</v>
      </c>
      <c r="B404" s="37" t="s">
        <v>25</v>
      </c>
      <c r="C404" s="37" t="s">
        <v>26</v>
      </c>
      <c r="D404" s="52">
        <v>1</v>
      </c>
    </row>
    <row r="405" spans="1:4" x14ac:dyDescent="0.2">
      <c r="A405" s="37" t="s">
        <v>38</v>
      </c>
      <c r="B405" s="37" t="s">
        <v>25</v>
      </c>
      <c r="C405" s="37" t="s">
        <v>31</v>
      </c>
      <c r="D405" s="52">
        <v>2</v>
      </c>
    </row>
    <row r="406" spans="1:4" x14ac:dyDescent="0.2">
      <c r="A406" s="37" t="s">
        <v>38</v>
      </c>
      <c r="B406" s="37" t="s">
        <v>25</v>
      </c>
      <c r="C406" s="37" t="s">
        <v>30</v>
      </c>
      <c r="D406" s="52">
        <v>1</v>
      </c>
    </row>
    <row r="407" spans="1:4" x14ac:dyDescent="0.2">
      <c r="A407" s="37" t="s">
        <v>38</v>
      </c>
      <c r="B407" s="37" t="s">
        <v>25</v>
      </c>
      <c r="C407" s="37" t="s">
        <v>26</v>
      </c>
      <c r="D407" s="52">
        <v>2</v>
      </c>
    </row>
    <row r="408" spans="1:4" x14ac:dyDescent="0.2">
      <c r="A408" s="37" t="s">
        <v>38</v>
      </c>
      <c r="B408" s="37" t="s">
        <v>32</v>
      </c>
      <c r="C408" s="37" t="s">
        <v>26</v>
      </c>
      <c r="D408" s="52">
        <v>1</v>
      </c>
    </row>
    <row r="409" spans="1:4" x14ac:dyDescent="0.2">
      <c r="A409" s="37" t="s">
        <v>38</v>
      </c>
      <c r="B409" s="37" t="s">
        <v>32</v>
      </c>
      <c r="C409" s="37" t="s">
        <v>26</v>
      </c>
      <c r="D409" s="52">
        <v>2</v>
      </c>
    </row>
    <row r="410" spans="1:4" x14ac:dyDescent="0.2">
      <c r="A410" s="37" t="s">
        <v>38</v>
      </c>
      <c r="B410" s="37" t="s">
        <v>32</v>
      </c>
      <c r="C410" s="37" t="s">
        <v>27</v>
      </c>
      <c r="D410" s="52">
        <v>1</v>
      </c>
    </row>
    <row r="411" spans="1:4" x14ac:dyDescent="0.2">
      <c r="A411" s="37" t="s">
        <v>38</v>
      </c>
      <c r="B411" s="37" t="s">
        <v>32</v>
      </c>
      <c r="C411" s="37" t="s">
        <v>28</v>
      </c>
      <c r="D411" s="52">
        <v>2</v>
      </c>
    </row>
    <row r="412" spans="1:4" x14ac:dyDescent="0.2">
      <c r="A412" s="37" t="s">
        <v>38</v>
      </c>
      <c r="B412" s="37" t="s">
        <v>32</v>
      </c>
      <c r="C412" s="37" t="s">
        <v>26</v>
      </c>
      <c r="D412" s="52">
        <v>1</v>
      </c>
    </row>
    <row r="413" spans="1:4" x14ac:dyDescent="0.2">
      <c r="A413" s="37" t="s">
        <v>38</v>
      </c>
      <c r="B413" s="37" t="s">
        <v>32</v>
      </c>
      <c r="C413" s="37" t="s">
        <v>29</v>
      </c>
      <c r="D413" s="52">
        <v>1</v>
      </c>
    </row>
    <row r="414" spans="1:4" x14ac:dyDescent="0.2">
      <c r="A414" s="37" t="s">
        <v>38</v>
      </c>
      <c r="B414" s="37" t="s">
        <v>32</v>
      </c>
      <c r="C414" s="37" t="s">
        <v>30</v>
      </c>
      <c r="D414" s="52">
        <v>1</v>
      </c>
    </row>
    <row r="415" spans="1:4" x14ac:dyDescent="0.2">
      <c r="A415" s="37" t="s">
        <v>38</v>
      </c>
      <c r="B415" s="37" t="s">
        <v>32</v>
      </c>
      <c r="C415" s="37" t="s">
        <v>26</v>
      </c>
      <c r="D415" s="52">
        <v>1</v>
      </c>
    </row>
    <row r="416" spans="1:4" x14ac:dyDescent="0.2">
      <c r="A416" s="37" t="s">
        <v>38</v>
      </c>
      <c r="B416" s="37" t="s">
        <v>32</v>
      </c>
      <c r="C416" s="37" t="s">
        <v>31</v>
      </c>
      <c r="D416" s="52">
        <v>1</v>
      </c>
    </row>
    <row r="417" spans="1:4" x14ac:dyDescent="0.2">
      <c r="A417" s="37" t="s">
        <v>38</v>
      </c>
      <c r="B417" s="37" t="s">
        <v>32</v>
      </c>
      <c r="C417" s="37" t="s">
        <v>30</v>
      </c>
      <c r="D417" s="52">
        <v>1</v>
      </c>
    </row>
    <row r="418" spans="1:4" x14ac:dyDescent="0.2">
      <c r="A418" s="37" t="s">
        <v>38</v>
      </c>
      <c r="B418" s="37" t="s">
        <v>32</v>
      </c>
      <c r="C418" s="37" t="s">
        <v>28</v>
      </c>
      <c r="D418" s="52">
        <v>1</v>
      </c>
    </row>
    <row r="419" spans="1:4" x14ac:dyDescent="0.2">
      <c r="A419" s="37" t="s">
        <v>38</v>
      </c>
      <c r="B419" s="37" t="s">
        <v>32</v>
      </c>
      <c r="C419" s="37" t="s">
        <v>26</v>
      </c>
      <c r="D419" s="52">
        <v>1</v>
      </c>
    </row>
    <row r="420" spans="1:4" x14ac:dyDescent="0.2">
      <c r="A420" s="37" t="s">
        <v>38</v>
      </c>
      <c r="B420" s="37" t="s">
        <v>32</v>
      </c>
      <c r="C420" s="37" t="s">
        <v>26</v>
      </c>
      <c r="D420" s="52">
        <v>1</v>
      </c>
    </row>
    <row r="421" spans="1:4" x14ac:dyDescent="0.2">
      <c r="A421" s="37" t="s">
        <v>38</v>
      </c>
      <c r="B421" s="37" t="s">
        <v>32</v>
      </c>
      <c r="C421" s="37" t="s">
        <v>85</v>
      </c>
      <c r="D421" s="52">
        <v>2</v>
      </c>
    </row>
    <row r="422" spans="1:4" x14ac:dyDescent="0.2">
      <c r="A422" s="37" t="s">
        <v>38</v>
      </c>
      <c r="B422" s="37" t="s">
        <v>32</v>
      </c>
      <c r="C422" s="37" t="s">
        <v>27</v>
      </c>
      <c r="D422" s="52">
        <v>1</v>
      </c>
    </row>
    <row r="423" spans="1:4" x14ac:dyDescent="0.2">
      <c r="A423" s="37" t="s">
        <v>38</v>
      </c>
      <c r="B423" s="37" t="s">
        <v>32</v>
      </c>
      <c r="C423" s="37" t="s">
        <v>28</v>
      </c>
      <c r="D423" s="52">
        <v>1</v>
      </c>
    </row>
    <row r="424" spans="1:4" x14ac:dyDescent="0.2">
      <c r="A424" s="37" t="s">
        <v>38</v>
      </c>
      <c r="B424" s="37" t="s">
        <v>32</v>
      </c>
      <c r="C424" s="37" t="s">
        <v>26</v>
      </c>
      <c r="D424" s="52">
        <v>1</v>
      </c>
    </row>
    <row r="425" spans="1:4" x14ac:dyDescent="0.2">
      <c r="A425" s="37" t="s">
        <v>38</v>
      </c>
      <c r="B425" s="37" t="s">
        <v>32</v>
      </c>
      <c r="C425" s="37" t="s">
        <v>29</v>
      </c>
      <c r="D425" s="52">
        <v>1</v>
      </c>
    </row>
    <row r="426" spans="1:4" x14ac:dyDescent="0.2">
      <c r="A426" s="37" t="s">
        <v>38</v>
      </c>
      <c r="B426" s="37" t="s">
        <v>32</v>
      </c>
      <c r="C426" s="37" t="s">
        <v>30</v>
      </c>
      <c r="D426" s="52">
        <v>1</v>
      </c>
    </row>
    <row r="427" spans="1:4" x14ac:dyDescent="0.2">
      <c r="A427" s="37" t="s">
        <v>38</v>
      </c>
      <c r="B427" s="37" t="s">
        <v>32</v>
      </c>
      <c r="C427" s="37" t="s">
        <v>26</v>
      </c>
      <c r="D427" s="52">
        <v>1</v>
      </c>
    </row>
    <row r="428" spans="1:4" x14ac:dyDescent="0.2">
      <c r="A428" s="37" t="s">
        <v>38</v>
      </c>
      <c r="B428" s="37" t="s">
        <v>32</v>
      </c>
      <c r="C428" s="37" t="s">
        <v>31</v>
      </c>
      <c r="D428" s="52">
        <v>2</v>
      </c>
    </row>
    <row r="429" spans="1:4" x14ac:dyDescent="0.2">
      <c r="A429" s="37" t="s">
        <v>38</v>
      </c>
      <c r="B429" s="37" t="s">
        <v>32</v>
      </c>
      <c r="C429" s="37" t="s">
        <v>30</v>
      </c>
      <c r="D429" s="52">
        <v>1</v>
      </c>
    </row>
    <row r="430" spans="1:4" x14ac:dyDescent="0.2">
      <c r="A430" s="37" t="s">
        <v>38</v>
      </c>
      <c r="B430" s="37" t="s">
        <v>32</v>
      </c>
      <c r="C430" s="37" t="s">
        <v>28</v>
      </c>
      <c r="D430" s="52">
        <v>1</v>
      </c>
    </row>
    <row r="431" spans="1:4" x14ac:dyDescent="0.2">
      <c r="A431" s="37" t="s">
        <v>38</v>
      </c>
      <c r="B431" s="37" t="s">
        <v>32</v>
      </c>
      <c r="C431" s="37" t="s">
        <v>26</v>
      </c>
      <c r="D431" s="52">
        <v>4</v>
      </c>
    </row>
    <row r="432" spans="1:4" x14ac:dyDescent="0.2">
      <c r="A432" s="37" t="s">
        <v>38</v>
      </c>
      <c r="B432" s="37" t="s">
        <v>25</v>
      </c>
      <c r="C432" s="37" t="s">
        <v>26</v>
      </c>
      <c r="D432" s="52">
        <v>1</v>
      </c>
    </row>
    <row r="433" spans="1:4" x14ac:dyDescent="0.2">
      <c r="A433" s="37" t="s">
        <v>38</v>
      </c>
      <c r="B433" s="37" t="s">
        <v>25</v>
      </c>
      <c r="C433" s="37" t="s">
        <v>85</v>
      </c>
      <c r="D433" s="52">
        <v>1</v>
      </c>
    </row>
    <row r="434" spans="1:4" x14ac:dyDescent="0.2">
      <c r="A434" s="37" t="s">
        <v>38</v>
      </c>
      <c r="B434" s="37" t="s">
        <v>25</v>
      </c>
      <c r="C434" s="37" t="s">
        <v>28</v>
      </c>
      <c r="D434" s="52">
        <v>1</v>
      </c>
    </row>
    <row r="435" spans="1:4" x14ac:dyDescent="0.2">
      <c r="A435" s="37" t="s">
        <v>38</v>
      </c>
      <c r="B435" s="37" t="s">
        <v>25</v>
      </c>
      <c r="C435" s="37" t="s">
        <v>26</v>
      </c>
      <c r="D435" s="52">
        <v>1</v>
      </c>
    </row>
    <row r="436" spans="1:4" x14ac:dyDescent="0.2">
      <c r="A436" s="37" t="s">
        <v>38</v>
      </c>
      <c r="B436" s="37" t="s">
        <v>25</v>
      </c>
      <c r="C436" s="37" t="s">
        <v>29</v>
      </c>
      <c r="D436" s="52">
        <v>1</v>
      </c>
    </row>
    <row r="437" spans="1:4" x14ac:dyDescent="0.2">
      <c r="A437" s="37" t="s">
        <v>38</v>
      </c>
      <c r="B437" s="37" t="s">
        <v>25</v>
      </c>
      <c r="C437" s="37" t="s">
        <v>30</v>
      </c>
      <c r="D437" s="52">
        <v>1</v>
      </c>
    </row>
    <row r="438" spans="1:4" x14ac:dyDescent="0.2">
      <c r="A438" s="37" t="s">
        <v>38</v>
      </c>
      <c r="B438" s="37" t="s">
        <v>25</v>
      </c>
      <c r="C438" s="37" t="s">
        <v>31</v>
      </c>
      <c r="D438" s="52">
        <v>1</v>
      </c>
    </row>
    <row r="439" spans="1:4" x14ac:dyDescent="0.2">
      <c r="A439" s="37" t="s">
        <v>38</v>
      </c>
      <c r="B439" s="37" t="s">
        <v>25</v>
      </c>
      <c r="C439" s="37" t="s">
        <v>26</v>
      </c>
      <c r="D439" s="52">
        <v>1</v>
      </c>
    </row>
    <row r="440" spans="1:4" x14ac:dyDescent="0.2">
      <c r="A440" s="37" t="s">
        <v>38</v>
      </c>
      <c r="B440" s="37" t="s">
        <v>32</v>
      </c>
      <c r="C440" s="37" t="s">
        <v>26</v>
      </c>
      <c r="D440" s="52">
        <v>2</v>
      </c>
    </row>
    <row r="441" spans="1:4" x14ac:dyDescent="0.2">
      <c r="A441" s="37" t="s">
        <v>38</v>
      </c>
      <c r="B441" s="37" t="s">
        <v>32</v>
      </c>
      <c r="C441" s="37" t="s">
        <v>27</v>
      </c>
      <c r="D441" s="52">
        <v>1</v>
      </c>
    </row>
    <row r="442" spans="1:4" x14ac:dyDescent="0.2">
      <c r="A442" s="37" t="s">
        <v>38</v>
      </c>
      <c r="B442" s="37" t="s">
        <v>32</v>
      </c>
      <c r="C442" s="37" t="s">
        <v>31</v>
      </c>
      <c r="D442" s="52">
        <v>1</v>
      </c>
    </row>
    <row r="443" spans="1:4" x14ac:dyDescent="0.2">
      <c r="A443" s="37" t="s">
        <v>38</v>
      </c>
      <c r="B443" s="37" t="s">
        <v>32</v>
      </c>
      <c r="C443" s="37" t="s">
        <v>30</v>
      </c>
      <c r="D443" s="52">
        <v>1</v>
      </c>
    </row>
    <row r="444" spans="1:4" x14ac:dyDescent="0.2">
      <c r="A444" s="37" t="s">
        <v>38</v>
      </c>
      <c r="B444" s="37" t="s">
        <v>32</v>
      </c>
      <c r="C444" s="37" t="s">
        <v>28</v>
      </c>
      <c r="D444" s="52">
        <v>1</v>
      </c>
    </row>
    <row r="445" spans="1:4" x14ac:dyDescent="0.2">
      <c r="A445" s="37" t="s">
        <v>38</v>
      </c>
      <c r="B445" s="37" t="s">
        <v>32</v>
      </c>
      <c r="C445" s="37" t="s">
        <v>26</v>
      </c>
      <c r="D445" s="52">
        <v>1</v>
      </c>
    </row>
    <row r="446" spans="1:4" x14ac:dyDescent="0.2">
      <c r="A446" s="37" t="s">
        <v>39</v>
      </c>
      <c r="B446" s="37" t="s">
        <v>25</v>
      </c>
      <c r="C446" s="37" t="s">
        <v>26</v>
      </c>
      <c r="D446" s="52">
        <v>2</v>
      </c>
    </row>
    <row r="447" spans="1:4" x14ac:dyDescent="0.2">
      <c r="A447" s="37" t="s">
        <v>39</v>
      </c>
      <c r="B447" s="37" t="s">
        <v>25</v>
      </c>
      <c r="C447" s="37" t="s">
        <v>85</v>
      </c>
      <c r="D447" s="52">
        <v>3</v>
      </c>
    </row>
    <row r="448" spans="1:4" x14ac:dyDescent="0.2">
      <c r="A448" s="37" t="s">
        <v>39</v>
      </c>
      <c r="B448" s="37" t="s">
        <v>25</v>
      </c>
      <c r="C448" s="37" t="s">
        <v>27</v>
      </c>
      <c r="D448" s="52">
        <v>2</v>
      </c>
    </row>
    <row r="449" spans="1:4" x14ac:dyDescent="0.2">
      <c r="A449" s="37" t="s">
        <v>39</v>
      </c>
      <c r="B449" s="37" t="s">
        <v>25</v>
      </c>
      <c r="C449" s="37" t="s">
        <v>28</v>
      </c>
      <c r="D449" s="52">
        <v>1</v>
      </c>
    </row>
    <row r="450" spans="1:4" x14ac:dyDescent="0.2">
      <c r="A450" s="37" t="s">
        <v>39</v>
      </c>
      <c r="B450" s="37" t="s">
        <v>25</v>
      </c>
      <c r="C450" s="37" t="s">
        <v>26</v>
      </c>
      <c r="D450" s="52">
        <v>1</v>
      </c>
    </row>
    <row r="451" spans="1:4" x14ac:dyDescent="0.2">
      <c r="A451" s="37" t="s">
        <v>39</v>
      </c>
      <c r="B451" s="37" t="s">
        <v>25</v>
      </c>
      <c r="C451" s="37" t="s">
        <v>29</v>
      </c>
      <c r="D451" s="52">
        <v>3</v>
      </c>
    </row>
    <row r="452" spans="1:4" x14ac:dyDescent="0.2">
      <c r="A452" s="37" t="s">
        <v>39</v>
      </c>
      <c r="B452" s="37" t="s">
        <v>25</v>
      </c>
      <c r="C452" s="37" t="s">
        <v>30</v>
      </c>
      <c r="D452" s="52">
        <v>2</v>
      </c>
    </row>
    <row r="453" spans="1:4" x14ac:dyDescent="0.2">
      <c r="A453" s="37" t="s">
        <v>39</v>
      </c>
      <c r="B453" s="37" t="s">
        <v>25</v>
      </c>
      <c r="C453" s="37" t="s">
        <v>26</v>
      </c>
      <c r="D453" s="52">
        <v>1</v>
      </c>
    </row>
    <row r="454" spans="1:4" x14ac:dyDescent="0.2">
      <c r="A454" s="37" t="s">
        <v>39</v>
      </c>
      <c r="B454" s="37" t="s">
        <v>25</v>
      </c>
      <c r="C454" s="37" t="s">
        <v>31</v>
      </c>
      <c r="D454" s="52">
        <v>2</v>
      </c>
    </row>
    <row r="455" spans="1:4" x14ac:dyDescent="0.2">
      <c r="A455" s="37" t="s">
        <v>39</v>
      </c>
      <c r="B455" s="37" t="s">
        <v>25</v>
      </c>
      <c r="C455" s="37" t="s">
        <v>30</v>
      </c>
      <c r="D455" s="52">
        <v>1</v>
      </c>
    </row>
    <row r="456" spans="1:4" x14ac:dyDescent="0.2">
      <c r="A456" s="37" t="s">
        <v>39</v>
      </c>
      <c r="B456" s="37" t="s">
        <v>25</v>
      </c>
      <c r="C456" s="37" t="s">
        <v>26</v>
      </c>
      <c r="D456" s="52">
        <v>1</v>
      </c>
    </row>
    <row r="457" spans="1:4" x14ac:dyDescent="0.2">
      <c r="A457" s="37" t="s">
        <v>39</v>
      </c>
      <c r="B457" s="37" t="s">
        <v>25</v>
      </c>
      <c r="C457" s="37" t="s">
        <v>26</v>
      </c>
      <c r="D457" s="52">
        <v>2</v>
      </c>
    </row>
    <row r="458" spans="1:4" x14ac:dyDescent="0.2">
      <c r="A458" s="37" t="s">
        <v>39</v>
      </c>
      <c r="B458" s="37" t="s">
        <v>25</v>
      </c>
      <c r="C458" s="37" t="s">
        <v>85</v>
      </c>
      <c r="D458" s="52">
        <v>1</v>
      </c>
    </row>
    <row r="459" spans="1:4" x14ac:dyDescent="0.2">
      <c r="A459" s="37" t="s">
        <v>39</v>
      </c>
      <c r="B459" s="37" t="s">
        <v>25</v>
      </c>
      <c r="C459" s="37" t="s">
        <v>27</v>
      </c>
      <c r="D459" s="52">
        <v>2</v>
      </c>
    </row>
    <row r="460" spans="1:4" x14ac:dyDescent="0.2">
      <c r="A460" s="37" t="s">
        <v>39</v>
      </c>
      <c r="B460" s="37" t="s">
        <v>25</v>
      </c>
      <c r="C460" s="37" t="s">
        <v>28</v>
      </c>
      <c r="D460" s="52">
        <v>1</v>
      </c>
    </row>
    <row r="461" spans="1:4" x14ac:dyDescent="0.2">
      <c r="A461" s="37" t="s">
        <v>39</v>
      </c>
      <c r="B461" s="37" t="s">
        <v>25</v>
      </c>
      <c r="C461" s="37" t="s">
        <v>26</v>
      </c>
      <c r="D461" s="52">
        <v>2</v>
      </c>
    </row>
    <row r="462" spans="1:4" x14ac:dyDescent="0.2">
      <c r="A462" s="37" t="s">
        <v>39</v>
      </c>
      <c r="B462" s="37" t="s">
        <v>25</v>
      </c>
      <c r="C462" s="37" t="s">
        <v>29</v>
      </c>
      <c r="D462" s="52">
        <v>1</v>
      </c>
    </row>
    <row r="463" spans="1:4" x14ac:dyDescent="0.2">
      <c r="A463" s="37" t="s">
        <v>39</v>
      </c>
      <c r="B463" s="37" t="s">
        <v>25</v>
      </c>
      <c r="C463" s="37" t="s">
        <v>30</v>
      </c>
      <c r="D463" s="52">
        <v>1</v>
      </c>
    </row>
    <row r="464" spans="1:4" x14ac:dyDescent="0.2">
      <c r="A464" s="37" t="s">
        <v>39</v>
      </c>
      <c r="B464" s="37" t="s">
        <v>25</v>
      </c>
      <c r="C464" s="37" t="s">
        <v>26</v>
      </c>
      <c r="D464" s="52">
        <v>2</v>
      </c>
    </row>
    <row r="465" spans="1:4" x14ac:dyDescent="0.2">
      <c r="A465" s="37" t="s">
        <v>39</v>
      </c>
      <c r="B465" s="37" t="s">
        <v>25</v>
      </c>
      <c r="C465" s="37" t="s">
        <v>31</v>
      </c>
      <c r="D465" s="52">
        <v>2</v>
      </c>
    </row>
    <row r="466" spans="1:4" x14ac:dyDescent="0.2">
      <c r="A466" s="37" t="s">
        <v>39</v>
      </c>
      <c r="B466" s="37" t="s">
        <v>25</v>
      </c>
      <c r="C466" s="37" t="s">
        <v>30</v>
      </c>
      <c r="D466" s="52">
        <v>1</v>
      </c>
    </row>
    <row r="467" spans="1:4" x14ac:dyDescent="0.2">
      <c r="A467" s="37" t="s">
        <v>39</v>
      </c>
      <c r="B467" s="37" t="s">
        <v>25</v>
      </c>
      <c r="C467" s="37" t="s">
        <v>26</v>
      </c>
      <c r="D467" s="52">
        <v>1</v>
      </c>
    </row>
    <row r="468" spans="1:4" x14ac:dyDescent="0.2">
      <c r="A468" s="37" t="s">
        <v>39</v>
      </c>
      <c r="B468" s="37" t="s">
        <v>32</v>
      </c>
      <c r="C468" s="37" t="s">
        <v>26</v>
      </c>
      <c r="D468" s="52">
        <v>2</v>
      </c>
    </row>
    <row r="469" spans="1:4" x14ac:dyDescent="0.2">
      <c r="A469" s="37" t="s">
        <v>39</v>
      </c>
      <c r="B469" s="37" t="s">
        <v>32</v>
      </c>
      <c r="C469" s="37" t="s">
        <v>85</v>
      </c>
      <c r="D469" s="52">
        <v>1</v>
      </c>
    </row>
    <row r="470" spans="1:4" x14ac:dyDescent="0.2">
      <c r="A470" s="37" t="s">
        <v>39</v>
      </c>
      <c r="B470" s="37" t="s">
        <v>32</v>
      </c>
      <c r="C470" s="37" t="s">
        <v>27</v>
      </c>
      <c r="D470" s="52">
        <v>2</v>
      </c>
    </row>
    <row r="471" spans="1:4" x14ac:dyDescent="0.2">
      <c r="A471" s="37" t="s">
        <v>39</v>
      </c>
      <c r="B471" s="37" t="s">
        <v>32</v>
      </c>
      <c r="C471" s="37" t="s">
        <v>28</v>
      </c>
      <c r="D471" s="52">
        <v>1</v>
      </c>
    </row>
    <row r="472" spans="1:4" x14ac:dyDescent="0.2">
      <c r="A472" s="37" t="s">
        <v>39</v>
      </c>
      <c r="B472" s="37" t="s">
        <v>32</v>
      </c>
      <c r="C472" s="37" t="s">
        <v>26</v>
      </c>
      <c r="D472" s="52">
        <v>1</v>
      </c>
    </row>
    <row r="473" spans="1:4" x14ac:dyDescent="0.2">
      <c r="A473" s="37" t="s">
        <v>39</v>
      </c>
      <c r="B473" s="37" t="s">
        <v>32</v>
      </c>
      <c r="C473" s="37" t="s">
        <v>30</v>
      </c>
      <c r="D473" s="52">
        <v>1</v>
      </c>
    </row>
    <row r="474" spans="1:4" x14ac:dyDescent="0.2">
      <c r="A474" s="37" t="s">
        <v>39</v>
      </c>
      <c r="B474" s="37" t="s">
        <v>32</v>
      </c>
      <c r="C474" s="37" t="s">
        <v>26</v>
      </c>
      <c r="D474" s="52">
        <v>1</v>
      </c>
    </row>
    <row r="475" spans="1:4" x14ac:dyDescent="0.2">
      <c r="A475" s="37" t="s">
        <v>39</v>
      </c>
      <c r="B475" s="37" t="s">
        <v>32</v>
      </c>
      <c r="C475" s="37" t="s">
        <v>31</v>
      </c>
      <c r="D475" s="52">
        <v>1</v>
      </c>
    </row>
    <row r="476" spans="1:4" x14ac:dyDescent="0.2">
      <c r="A476" s="37" t="s">
        <v>39</v>
      </c>
      <c r="B476" s="37" t="s">
        <v>32</v>
      </c>
      <c r="C476" s="37" t="s">
        <v>30</v>
      </c>
      <c r="D476" s="52">
        <v>1</v>
      </c>
    </row>
    <row r="477" spans="1:4" x14ac:dyDescent="0.2">
      <c r="A477" s="37" t="s">
        <v>39</v>
      </c>
      <c r="B477" s="37" t="s">
        <v>32</v>
      </c>
      <c r="C477" s="37" t="s">
        <v>28</v>
      </c>
      <c r="D477" s="52">
        <v>1</v>
      </c>
    </row>
    <row r="478" spans="1:4" x14ac:dyDescent="0.2">
      <c r="A478" s="37" t="s">
        <v>39</v>
      </c>
      <c r="B478" s="37" t="s">
        <v>32</v>
      </c>
      <c r="C478" s="37" t="s">
        <v>26</v>
      </c>
      <c r="D478" s="52">
        <v>1</v>
      </c>
    </row>
    <row r="479" spans="1:4" x14ac:dyDescent="0.2">
      <c r="A479" s="37" t="s">
        <v>39</v>
      </c>
      <c r="B479" s="37" t="s">
        <v>32</v>
      </c>
      <c r="C479" s="37" t="s">
        <v>26</v>
      </c>
      <c r="D479" s="52">
        <v>1</v>
      </c>
    </row>
    <row r="480" spans="1:4" x14ac:dyDescent="0.2">
      <c r="A480" s="37" t="s">
        <v>39</v>
      </c>
      <c r="B480" s="37" t="s">
        <v>32</v>
      </c>
      <c r="C480" s="37" t="s">
        <v>85</v>
      </c>
      <c r="D480" s="52">
        <v>1</v>
      </c>
    </row>
    <row r="481" spans="1:4" x14ac:dyDescent="0.2">
      <c r="A481" s="37" t="s">
        <v>39</v>
      </c>
      <c r="B481" s="37" t="s">
        <v>32</v>
      </c>
      <c r="C481" s="37" t="s">
        <v>27</v>
      </c>
      <c r="D481" s="52">
        <v>1</v>
      </c>
    </row>
    <row r="482" spans="1:4" x14ac:dyDescent="0.2">
      <c r="A482" s="37" t="s">
        <v>39</v>
      </c>
      <c r="B482" s="37" t="s">
        <v>32</v>
      </c>
      <c r="C482" s="37" t="s">
        <v>28</v>
      </c>
      <c r="D482" s="52">
        <v>2</v>
      </c>
    </row>
    <row r="483" spans="1:4" x14ac:dyDescent="0.2">
      <c r="A483" s="37" t="s">
        <v>39</v>
      </c>
      <c r="B483" s="37" t="s">
        <v>32</v>
      </c>
      <c r="C483" s="37" t="s">
        <v>26</v>
      </c>
      <c r="D483" s="52">
        <v>1</v>
      </c>
    </row>
    <row r="484" spans="1:4" x14ac:dyDescent="0.2">
      <c r="A484" s="37" t="s">
        <v>39</v>
      </c>
      <c r="B484" s="37" t="s">
        <v>32</v>
      </c>
      <c r="C484" s="37" t="s">
        <v>29</v>
      </c>
      <c r="D484" s="52">
        <v>1</v>
      </c>
    </row>
    <row r="485" spans="1:4" x14ac:dyDescent="0.2">
      <c r="A485" s="37" t="s">
        <v>39</v>
      </c>
      <c r="B485" s="37" t="s">
        <v>32</v>
      </c>
      <c r="C485" s="37" t="s">
        <v>30</v>
      </c>
      <c r="D485" s="52">
        <v>1</v>
      </c>
    </row>
    <row r="486" spans="1:4" x14ac:dyDescent="0.2">
      <c r="A486" s="37" t="s">
        <v>39</v>
      </c>
      <c r="B486" s="37" t="s">
        <v>32</v>
      </c>
      <c r="C486" s="37" t="s">
        <v>26</v>
      </c>
      <c r="D486" s="52">
        <v>1</v>
      </c>
    </row>
    <row r="487" spans="1:4" x14ac:dyDescent="0.2">
      <c r="A487" s="37" t="s">
        <v>39</v>
      </c>
      <c r="B487" s="37" t="s">
        <v>32</v>
      </c>
      <c r="C487" s="37" t="s">
        <v>31</v>
      </c>
      <c r="D487" s="52">
        <v>2</v>
      </c>
    </row>
    <row r="488" spans="1:4" x14ac:dyDescent="0.2">
      <c r="A488" s="37" t="s">
        <v>39</v>
      </c>
      <c r="B488" s="37" t="s">
        <v>32</v>
      </c>
      <c r="C488" s="37" t="s">
        <v>30</v>
      </c>
      <c r="D488" s="52">
        <v>3</v>
      </c>
    </row>
    <row r="489" spans="1:4" x14ac:dyDescent="0.2">
      <c r="A489" s="37" t="s">
        <v>39</v>
      </c>
      <c r="B489" s="37" t="s">
        <v>32</v>
      </c>
      <c r="C489" s="37" t="s">
        <v>28</v>
      </c>
      <c r="D489" s="52">
        <v>1</v>
      </c>
    </row>
    <row r="490" spans="1:4" x14ac:dyDescent="0.2">
      <c r="A490" s="37" t="s">
        <v>39</v>
      </c>
      <c r="B490" s="37" t="s">
        <v>32</v>
      </c>
      <c r="C490" s="37" t="s">
        <v>26</v>
      </c>
      <c r="D490" s="52">
        <v>1</v>
      </c>
    </row>
    <row r="491" spans="1:4" x14ac:dyDescent="0.2">
      <c r="A491" s="37" t="s">
        <v>39</v>
      </c>
      <c r="B491" s="37" t="s">
        <v>25</v>
      </c>
      <c r="C491" s="37" t="s">
        <v>26</v>
      </c>
      <c r="D491" s="52">
        <v>1</v>
      </c>
    </row>
    <row r="492" spans="1:4" x14ac:dyDescent="0.2">
      <c r="A492" s="37" t="s">
        <v>39</v>
      </c>
      <c r="B492" s="37" t="s">
        <v>25</v>
      </c>
      <c r="C492" s="37" t="s">
        <v>85</v>
      </c>
      <c r="D492" s="52">
        <v>3</v>
      </c>
    </row>
    <row r="493" spans="1:4" x14ac:dyDescent="0.2">
      <c r="A493" s="37" t="s">
        <v>39</v>
      </c>
      <c r="B493" s="37" t="s">
        <v>25</v>
      </c>
      <c r="C493" s="37" t="s">
        <v>27</v>
      </c>
      <c r="D493" s="52">
        <v>1</v>
      </c>
    </row>
    <row r="494" spans="1:4" x14ac:dyDescent="0.2">
      <c r="A494" s="37" t="s">
        <v>39</v>
      </c>
      <c r="B494" s="37" t="s">
        <v>25</v>
      </c>
      <c r="C494" s="37" t="s">
        <v>28</v>
      </c>
      <c r="D494" s="52">
        <v>1</v>
      </c>
    </row>
    <row r="495" spans="1:4" x14ac:dyDescent="0.2">
      <c r="A495" s="37" t="s">
        <v>39</v>
      </c>
      <c r="B495" s="37" t="s">
        <v>25</v>
      </c>
      <c r="C495" s="37" t="s">
        <v>29</v>
      </c>
      <c r="D495" s="52">
        <v>1</v>
      </c>
    </row>
    <row r="496" spans="1:4" x14ac:dyDescent="0.2">
      <c r="A496" s="37" t="s">
        <v>39</v>
      </c>
      <c r="B496" s="37" t="s">
        <v>25</v>
      </c>
      <c r="C496" s="37" t="s">
        <v>26</v>
      </c>
      <c r="D496" s="52">
        <v>1</v>
      </c>
    </row>
    <row r="497" spans="1:4" x14ac:dyDescent="0.2">
      <c r="A497" s="37" t="s">
        <v>39</v>
      </c>
      <c r="B497" s="37" t="s">
        <v>25</v>
      </c>
      <c r="C497" s="37" t="s">
        <v>31</v>
      </c>
      <c r="D497" s="52">
        <v>1</v>
      </c>
    </row>
    <row r="498" spans="1:4" x14ac:dyDescent="0.2">
      <c r="A498" s="37" t="s">
        <v>39</v>
      </c>
      <c r="B498" s="37" t="s">
        <v>25</v>
      </c>
      <c r="C498" s="37" t="s">
        <v>30</v>
      </c>
      <c r="D498" s="52">
        <v>1</v>
      </c>
    </row>
    <row r="499" spans="1:4" x14ac:dyDescent="0.2">
      <c r="A499" s="37" t="s">
        <v>39</v>
      </c>
      <c r="B499" s="37" t="s">
        <v>25</v>
      </c>
      <c r="C499" s="37" t="s">
        <v>26</v>
      </c>
      <c r="D499" s="52">
        <v>1</v>
      </c>
    </row>
    <row r="500" spans="1:4" x14ac:dyDescent="0.2">
      <c r="A500" s="37" t="s">
        <v>39</v>
      </c>
      <c r="B500" s="37" t="s">
        <v>32</v>
      </c>
      <c r="C500" s="37" t="s">
        <v>26</v>
      </c>
      <c r="D500" s="52">
        <v>1</v>
      </c>
    </row>
    <row r="501" spans="1:4" x14ac:dyDescent="0.2">
      <c r="A501" s="37" t="s">
        <v>39</v>
      </c>
      <c r="B501" s="37" t="s">
        <v>32</v>
      </c>
      <c r="C501" s="37" t="s">
        <v>27</v>
      </c>
      <c r="D501" s="52">
        <v>1</v>
      </c>
    </row>
    <row r="502" spans="1:4" x14ac:dyDescent="0.2">
      <c r="A502" s="37" t="s">
        <v>39</v>
      </c>
      <c r="B502" s="37" t="s">
        <v>32</v>
      </c>
      <c r="C502" s="37" t="s">
        <v>28</v>
      </c>
      <c r="D502" s="52">
        <v>1</v>
      </c>
    </row>
    <row r="503" spans="1:4" x14ac:dyDescent="0.2">
      <c r="A503" s="37" t="s">
        <v>39</v>
      </c>
      <c r="B503" s="37" t="s">
        <v>32</v>
      </c>
      <c r="C503" s="37" t="s">
        <v>31</v>
      </c>
      <c r="D503" s="52">
        <v>1</v>
      </c>
    </row>
    <row r="504" spans="1:4" x14ac:dyDescent="0.2">
      <c r="A504" s="37" t="s">
        <v>39</v>
      </c>
      <c r="B504" s="37" t="s">
        <v>32</v>
      </c>
      <c r="C504" s="37" t="s">
        <v>30</v>
      </c>
      <c r="D504" s="52">
        <v>1</v>
      </c>
    </row>
    <row r="505" spans="1:4" x14ac:dyDescent="0.2">
      <c r="A505" s="37" t="s">
        <v>39</v>
      </c>
      <c r="B505" s="37" t="s">
        <v>32</v>
      </c>
      <c r="C505" s="37" t="s">
        <v>28</v>
      </c>
      <c r="D505" s="52">
        <v>1</v>
      </c>
    </row>
    <row r="506" spans="1:4" x14ac:dyDescent="0.2">
      <c r="A506" s="37" t="s">
        <v>39</v>
      </c>
      <c r="B506" s="37" t="s">
        <v>32</v>
      </c>
      <c r="C506" s="37" t="s">
        <v>26</v>
      </c>
      <c r="D506" s="52">
        <v>1</v>
      </c>
    </row>
    <row r="507" spans="1:4" x14ac:dyDescent="0.2">
      <c r="A507" s="37" t="s">
        <v>40</v>
      </c>
      <c r="B507" s="37" t="s">
        <v>25</v>
      </c>
      <c r="C507" s="37" t="s">
        <v>26</v>
      </c>
      <c r="D507" s="52">
        <v>1</v>
      </c>
    </row>
    <row r="508" spans="1:4" x14ac:dyDescent="0.2">
      <c r="A508" s="37" t="s">
        <v>40</v>
      </c>
      <c r="B508" s="37" t="s">
        <v>25</v>
      </c>
      <c r="C508" s="37" t="s">
        <v>85</v>
      </c>
      <c r="D508" s="52">
        <v>2</v>
      </c>
    </row>
    <row r="509" spans="1:4" x14ac:dyDescent="0.2">
      <c r="A509" s="37" t="s">
        <v>40</v>
      </c>
      <c r="B509" s="37" t="s">
        <v>25</v>
      </c>
      <c r="C509" s="37" t="s">
        <v>27</v>
      </c>
      <c r="D509" s="52">
        <v>2</v>
      </c>
    </row>
    <row r="510" spans="1:4" x14ac:dyDescent="0.2">
      <c r="A510" s="37" t="s">
        <v>40</v>
      </c>
      <c r="B510" s="37" t="s">
        <v>25</v>
      </c>
      <c r="C510" s="37" t="s">
        <v>28</v>
      </c>
      <c r="D510" s="52">
        <v>1</v>
      </c>
    </row>
    <row r="511" spans="1:4" x14ac:dyDescent="0.2">
      <c r="A511" s="37" t="s">
        <v>40</v>
      </c>
      <c r="B511" s="37" t="s">
        <v>25</v>
      </c>
      <c r="C511" s="37" t="s">
        <v>26</v>
      </c>
      <c r="D511" s="52">
        <v>1</v>
      </c>
    </row>
    <row r="512" spans="1:4" x14ac:dyDescent="0.2">
      <c r="A512" s="37" t="s">
        <v>40</v>
      </c>
      <c r="B512" s="37" t="s">
        <v>25</v>
      </c>
      <c r="C512" s="37" t="s">
        <v>29</v>
      </c>
      <c r="D512" s="52">
        <v>1</v>
      </c>
    </row>
    <row r="513" spans="1:4" x14ac:dyDescent="0.2">
      <c r="A513" s="37" t="s">
        <v>40</v>
      </c>
      <c r="B513" s="37" t="s">
        <v>25</v>
      </c>
      <c r="C513" s="37" t="s">
        <v>30</v>
      </c>
      <c r="D513" s="52">
        <v>1</v>
      </c>
    </row>
    <row r="514" spans="1:4" x14ac:dyDescent="0.2">
      <c r="A514" s="37" t="s">
        <v>40</v>
      </c>
      <c r="B514" s="37" t="s">
        <v>25</v>
      </c>
      <c r="C514" s="37" t="s">
        <v>31</v>
      </c>
      <c r="D514" s="52">
        <v>1</v>
      </c>
    </row>
    <row r="515" spans="1:4" x14ac:dyDescent="0.2">
      <c r="A515" s="37" t="s">
        <v>40</v>
      </c>
      <c r="B515" s="37" t="s">
        <v>25</v>
      </c>
      <c r="C515" s="37" t="s">
        <v>30</v>
      </c>
      <c r="D515" s="52">
        <v>1</v>
      </c>
    </row>
    <row r="516" spans="1:4" x14ac:dyDescent="0.2">
      <c r="A516" s="37" t="s">
        <v>40</v>
      </c>
      <c r="B516" s="37" t="s">
        <v>25</v>
      </c>
      <c r="C516" s="37" t="s">
        <v>28</v>
      </c>
      <c r="D516" s="52">
        <v>1</v>
      </c>
    </row>
    <row r="517" spans="1:4" x14ac:dyDescent="0.2">
      <c r="A517" s="37" t="s">
        <v>40</v>
      </c>
      <c r="B517" s="37" t="s">
        <v>25</v>
      </c>
      <c r="C517" s="37" t="s">
        <v>26</v>
      </c>
      <c r="D517" s="52">
        <v>1</v>
      </c>
    </row>
    <row r="518" spans="1:4" x14ac:dyDescent="0.2">
      <c r="A518" s="37" t="s">
        <v>40</v>
      </c>
      <c r="B518" s="37" t="s">
        <v>25</v>
      </c>
      <c r="C518" s="37" t="s">
        <v>26</v>
      </c>
      <c r="D518" s="52">
        <v>2</v>
      </c>
    </row>
    <row r="519" spans="1:4" x14ac:dyDescent="0.2">
      <c r="A519" s="37" t="s">
        <v>40</v>
      </c>
      <c r="B519" s="37" t="s">
        <v>25</v>
      </c>
      <c r="C519" s="37" t="s">
        <v>85</v>
      </c>
      <c r="D519" s="52">
        <v>1</v>
      </c>
    </row>
    <row r="520" spans="1:4" x14ac:dyDescent="0.2">
      <c r="A520" s="37" t="s">
        <v>40</v>
      </c>
      <c r="B520" s="37" t="s">
        <v>25</v>
      </c>
      <c r="C520" s="37" t="s">
        <v>27</v>
      </c>
      <c r="D520" s="52">
        <v>1</v>
      </c>
    </row>
    <row r="521" spans="1:4" x14ac:dyDescent="0.2">
      <c r="A521" s="37" t="s">
        <v>40</v>
      </c>
      <c r="B521" s="37" t="s">
        <v>25</v>
      </c>
      <c r="C521" s="37" t="s">
        <v>28</v>
      </c>
      <c r="D521" s="52">
        <v>2</v>
      </c>
    </row>
    <row r="522" spans="1:4" x14ac:dyDescent="0.2">
      <c r="A522" s="37" t="s">
        <v>40</v>
      </c>
      <c r="B522" s="37" t="s">
        <v>25</v>
      </c>
      <c r="C522" s="37" t="s">
        <v>26</v>
      </c>
      <c r="D522" s="52">
        <v>1</v>
      </c>
    </row>
    <row r="523" spans="1:4" x14ac:dyDescent="0.2">
      <c r="A523" s="37" t="s">
        <v>40</v>
      </c>
      <c r="B523" s="37" t="s">
        <v>25</v>
      </c>
      <c r="C523" s="37" t="s">
        <v>29</v>
      </c>
      <c r="D523" s="52">
        <v>1</v>
      </c>
    </row>
    <row r="524" spans="1:4" x14ac:dyDescent="0.2">
      <c r="A524" s="37" t="s">
        <v>40</v>
      </c>
      <c r="B524" s="37" t="s">
        <v>25</v>
      </c>
      <c r="C524" s="37" t="s">
        <v>26</v>
      </c>
      <c r="D524" s="52">
        <v>2</v>
      </c>
    </row>
    <row r="525" spans="1:4" x14ac:dyDescent="0.2">
      <c r="A525" s="37" t="s">
        <v>40</v>
      </c>
      <c r="B525" s="37" t="s">
        <v>25</v>
      </c>
      <c r="C525" s="37" t="s">
        <v>31</v>
      </c>
      <c r="D525" s="52">
        <v>1</v>
      </c>
    </row>
    <row r="526" spans="1:4" x14ac:dyDescent="0.2">
      <c r="A526" s="37" t="s">
        <v>40</v>
      </c>
      <c r="B526" s="37" t="s">
        <v>25</v>
      </c>
      <c r="C526" s="37" t="s">
        <v>30</v>
      </c>
      <c r="D526" s="52">
        <v>2</v>
      </c>
    </row>
    <row r="527" spans="1:4" x14ac:dyDescent="0.2">
      <c r="A527" s="37" t="s">
        <v>40</v>
      </c>
      <c r="B527" s="37" t="s">
        <v>25</v>
      </c>
      <c r="C527" s="37" t="s">
        <v>26</v>
      </c>
      <c r="D527" s="52">
        <v>1</v>
      </c>
    </row>
    <row r="528" spans="1:4" x14ac:dyDescent="0.2">
      <c r="A528" s="37" t="s">
        <v>40</v>
      </c>
      <c r="B528" s="37" t="s">
        <v>32</v>
      </c>
      <c r="C528" s="37" t="s">
        <v>26</v>
      </c>
      <c r="D528" s="52">
        <v>1</v>
      </c>
    </row>
    <row r="529" spans="1:4" x14ac:dyDescent="0.2">
      <c r="A529" s="37" t="s">
        <v>40</v>
      </c>
      <c r="B529" s="37" t="s">
        <v>32</v>
      </c>
      <c r="C529" s="37" t="s">
        <v>26</v>
      </c>
      <c r="D529" s="52">
        <v>1</v>
      </c>
    </row>
    <row r="530" spans="1:4" x14ac:dyDescent="0.2">
      <c r="A530" s="37" t="s">
        <v>40</v>
      </c>
      <c r="B530" s="37" t="s">
        <v>32</v>
      </c>
      <c r="C530" s="37" t="s">
        <v>27</v>
      </c>
      <c r="D530" s="52">
        <v>1</v>
      </c>
    </row>
    <row r="531" spans="1:4" x14ac:dyDescent="0.2">
      <c r="A531" s="37" t="s">
        <v>40</v>
      </c>
      <c r="B531" s="37" t="s">
        <v>32</v>
      </c>
      <c r="C531" s="37" t="s">
        <v>28</v>
      </c>
      <c r="D531" s="52">
        <v>1</v>
      </c>
    </row>
    <row r="532" spans="1:4" x14ac:dyDescent="0.2">
      <c r="A532" s="37" t="s">
        <v>40</v>
      </c>
      <c r="B532" s="37" t="s">
        <v>32</v>
      </c>
      <c r="C532" s="37" t="s">
        <v>26</v>
      </c>
      <c r="D532" s="52">
        <v>1</v>
      </c>
    </row>
    <row r="533" spans="1:4" x14ac:dyDescent="0.2">
      <c r="A533" s="37" t="s">
        <v>40</v>
      </c>
      <c r="B533" s="37" t="s">
        <v>32</v>
      </c>
      <c r="C533" s="37" t="s">
        <v>29</v>
      </c>
      <c r="D533" s="52">
        <v>1</v>
      </c>
    </row>
    <row r="534" spans="1:4" x14ac:dyDescent="0.2">
      <c r="A534" s="37" t="s">
        <v>40</v>
      </c>
      <c r="B534" s="37" t="s">
        <v>32</v>
      </c>
      <c r="C534" s="37" t="s">
        <v>30</v>
      </c>
      <c r="D534" s="52">
        <v>1</v>
      </c>
    </row>
    <row r="535" spans="1:4" x14ac:dyDescent="0.2">
      <c r="A535" s="37" t="s">
        <v>40</v>
      </c>
      <c r="B535" s="37" t="s">
        <v>32</v>
      </c>
      <c r="C535" s="37" t="s">
        <v>26</v>
      </c>
      <c r="D535" s="52">
        <v>1</v>
      </c>
    </row>
    <row r="536" spans="1:4" x14ac:dyDescent="0.2">
      <c r="A536" s="37" t="s">
        <v>40</v>
      </c>
      <c r="B536" s="37" t="s">
        <v>32</v>
      </c>
      <c r="C536" s="37" t="s">
        <v>31</v>
      </c>
      <c r="D536" s="52">
        <v>1</v>
      </c>
    </row>
    <row r="537" spans="1:4" x14ac:dyDescent="0.2">
      <c r="A537" s="37" t="s">
        <v>40</v>
      </c>
      <c r="B537" s="37" t="s">
        <v>32</v>
      </c>
      <c r="C537" s="37" t="s">
        <v>30</v>
      </c>
      <c r="D537" s="52">
        <v>1</v>
      </c>
    </row>
    <row r="538" spans="1:4" x14ac:dyDescent="0.2">
      <c r="A538" s="37" t="s">
        <v>40</v>
      </c>
      <c r="B538" s="37" t="s">
        <v>32</v>
      </c>
      <c r="C538" s="37" t="s">
        <v>28</v>
      </c>
      <c r="D538" s="52">
        <v>2</v>
      </c>
    </row>
    <row r="539" spans="1:4" x14ac:dyDescent="0.2">
      <c r="A539" s="37" t="s">
        <v>40</v>
      </c>
      <c r="B539" s="37" t="s">
        <v>32</v>
      </c>
      <c r="C539" s="37" t="s">
        <v>26</v>
      </c>
      <c r="D539" s="52">
        <v>1</v>
      </c>
    </row>
    <row r="540" spans="1:4" x14ac:dyDescent="0.2">
      <c r="A540" s="37" t="s">
        <v>40</v>
      </c>
      <c r="B540" s="37" t="s">
        <v>32</v>
      </c>
      <c r="C540" s="37" t="s">
        <v>26</v>
      </c>
      <c r="D540" s="52">
        <v>1</v>
      </c>
    </row>
    <row r="541" spans="1:4" x14ac:dyDescent="0.2">
      <c r="A541" s="37" t="s">
        <v>40</v>
      </c>
      <c r="B541" s="37" t="s">
        <v>32</v>
      </c>
      <c r="C541" s="37" t="s">
        <v>85</v>
      </c>
      <c r="D541" s="52">
        <v>1</v>
      </c>
    </row>
    <row r="542" spans="1:4" x14ac:dyDescent="0.2">
      <c r="A542" s="37" t="s">
        <v>40</v>
      </c>
      <c r="B542" s="37" t="s">
        <v>32</v>
      </c>
      <c r="C542" s="37" t="s">
        <v>27</v>
      </c>
      <c r="D542" s="52">
        <v>1</v>
      </c>
    </row>
    <row r="543" spans="1:4" x14ac:dyDescent="0.2">
      <c r="A543" s="37" t="s">
        <v>40</v>
      </c>
      <c r="B543" s="37" t="s">
        <v>32</v>
      </c>
      <c r="C543" s="37" t="s">
        <v>28</v>
      </c>
      <c r="D543" s="52">
        <v>2</v>
      </c>
    </row>
    <row r="544" spans="1:4" x14ac:dyDescent="0.2">
      <c r="A544" s="37" t="s">
        <v>40</v>
      </c>
      <c r="B544" s="37" t="s">
        <v>32</v>
      </c>
      <c r="C544" s="37" t="s">
        <v>26</v>
      </c>
      <c r="D544" s="52">
        <v>1</v>
      </c>
    </row>
    <row r="545" spans="1:4" x14ac:dyDescent="0.2">
      <c r="A545" s="37" t="s">
        <v>40</v>
      </c>
      <c r="B545" s="37" t="s">
        <v>32</v>
      </c>
      <c r="C545" s="37" t="s">
        <v>29</v>
      </c>
      <c r="D545" s="52">
        <v>1</v>
      </c>
    </row>
    <row r="546" spans="1:4" x14ac:dyDescent="0.2">
      <c r="A546" s="37" t="s">
        <v>40</v>
      </c>
      <c r="B546" s="37" t="s">
        <v>32</v>
      </c>
      <c r="C546" s="37" t="s">
        <v>26</v>
      </c>
      <c r="D546" s="52">
        <v>1</v>
      </c>
    </row>
    <row r="547" spans="1:4" x14ac:dyDescent="0.2">
      <c r="A547" s="37" t="s">
        <v>40</v>
      </c>
      <c r="B547" s="37" t="s">
        <v>32</v>
      </c>
      <c r="C547" s="37" t="s">
        <v>31</v>
      </c>
      <c r="D547" s="52">
        <v>3</v>
      </c>
    </row>
    <row r="548" spans="1:4" x14ac:dyDescent="0.2">
      <c r="A548" s="37" t="s">
        <v>40</v>
      </c>
      <c r="B548" s="37" t="s">
        <v>32</v>
      </c>
      <c r="C548" s="37" t="s">
        <v>30</v>
      </c>
      <c r="D548" s="52">
        <v>2</v>
      </c>
    </row>
    <row r="549" spans="1:4" x14ac:dyDescent="0.2">
      <c r="A549" s="37" t="s">
        <v>40</v>
      </c>
      <c r="B549" s="37" t="s">
        <v>32</v>
      </c>
      <c r="C549" s="37" t="s">
        <v>28</v>
      </c>
      <c r="D549" s="52">
        <v>1</v>
      </c>
    </row>
    <row r="550" spans="1:4" x14ac:dyDescent="0.2">
      <c r="A550" s="37" t="s">
        <v>40</v>
      </c>
      <c r="B550" s="37" t="s">
        <v>32</v>
      </c>
      <c r="C550" s="37" t="s">
        <v>26</v>
      </c>
      <c r="D550" s="52">
        <v>1</v>
      </c>
    </row>
    <row r="551" spans="1:4" x14ac:dyDescent="0.2">
      <c r="A551" s="37" t="s">
        <v>40</v>
      </c>
      <c r="B551" s="37" t="s">
        <v>25</v>
      </c>
      <c r="C551" s="37" t="s">
        <v>26</v>
      </c>
      <c r="D551" s="52">
        <v>1</v>
      </c>
    </row>
    <row r="552" spans="1:4" x14ac:dyDescent="0.2">
      <c r="A552" s="37" t="s">
        <v>40</v>
      </c>
      <c r="B552" s="37" t="s">
        <v>25</v>
      </c>
      <c r="C552" s="37" t="s">
        <v>26</v>
      </c>
      <c r="D552" s="52">
        <v>2</v>
      </c>
    </row>
    <row r="553" spans="1:4" x14ac:dyDescent="0.2">
      <c r="A553" s="37" t="s">
        <v>40</v>
      </c>
      <c r="B553" s="37" t="s">
        <v>25</v>
      </c>
      <c r="C553" s="37" t="s">
        <v>85</v>
      </c>
      <c r="D553" s="52">
        <v>1</v>
      </c>
    </row>
    <row r="554" spans="1:4" x14ac:dyDescent="0.2">
      <c r="A554" s="37" t="s">
        <v>40</v>
      </c>
      <c r="B554" s="37" t="s">
        <v>25</v>
      </c>
      <c r="C554" s="37" t="s">
        <v>27</v>
      </c>
      <c r="D554" s="52">
        <v>2</v>
      </c>
    </row>
    <row r="555" spans="1:4" x14ac:dyDescent="0.2">
      <c r="A555" s="37" t="s">
        <v>40</v>
      </c>
      <c r="B555" s="37" t="s">
        <v>25</v>
      </c>
      <c r="C555" s="37" t="s">
        <v>28</v>
      </c>
      <c r="D555" s="52">
        <v>1</v>
      </c>
    </row>
    <row r="556" spans="1:4" x14ac:dyDescent="0.2">
      <c r="A556" s="37" t="s">
        <v>40</v>
      </c>
      <c r="B556" s="37" t="s">
        <v>25</v>
      </c>
      <c r="C556" s="37" t="s">
        <v>26</v>
      </c>
      <c r="D556" s="52">
        <v>1</v>
      </c>
    </row>
    <row r="557" spans="1:4" x14ac:dyDescent="0.2">
      <c r="A557" s="37" t="s">
        <v>40</v>
      </c>
      <c r="B557" s="37" t="s">
        <v>25</v>
      </c>
      <c r="C557" s="37" t="s">
        <v>29</v>
      </c>
      <c r="D557" s="52">
        <v>1</v>
      </c>
    </row>
    <row r="558" spans="1:4" x14ac:dyDescent="0.2">
      <c r="A558" s="37" t="s">
        <v>40</v>
      </c>
      <c r="B558" s="37" t="s">
        <v>25</v>
      </c>
      <c r="C558" s="37" t="s">
        <v>26</v>
      </c>
      <c r="D558" s="52">
        <v>1</v>
      </c>
    </row>
    <row r="559" spans="1:4" x14ac:dyDescent="0.2">
      <c r="A559" s="37" t="s">
        <v>40</v>
      </c>
      <c r="B559" s="37" t="s">
        <v>25</v>
      </c>
      <c r="C559" s="37" t="s">
        <v>31</v>
      </c>
      <c r="D559" s="52">
        <v>1</v>
      </c>
    </row>
    <row r="560" spans="1:4" x14ac:dyDescent="0.2">
      <c r="A560" s="37" t="s">
        <v>40</v>
      </c>
      <c r="B560" s="37" t="s">
        <v>25</v>
      </c>
      <c r="C560" s="37" t="s">
        <v>30</v>
      </c>
      <c r="D560" s="52">
        <v>1</v>
      </c>
    </row>
    <row r="561" spans="1:4" x14ac:dyDescent="0.2">
      <c r="A561" s="37" t="s">
        <v>40</v>
      </c>
      <c r="B561" s="37" t="s">
        <v>25</v>
      </c>
      <c r="C561" s="37" t="s">
        <v>26</v>
      </c>
      <c r="D561" s="52">
        <v>1</v>
      </c>
    </row>
    <row r="562" spans="1:4" x14ac:dyDescent="0.2">
      <c r="A562" s="37" t="s">
        <v>40</v>
      </c>
      <c r="B562" s="37" t="s">
        <v>32</v>
      </c>
      <c r="C562" s="37" t="s">
        <v>26</v>
      </c>
      <c r="D562" s="52">
        <v>2</v>
      </c>
    </row>
    <row r="563" spans="1:4" x14ac:dyDescent="0.2">
      <c r="A563" s="37" t="s">
        <v>40</v>
      </c>
      <c r="B563" s="37" t="s">
        <v>32</v>
      </c>
      <c r="C563" s="37" t="s">
        <v>27</v>
      </c>
      <c r="D563" s="52">
        <v>2</v>
      </c>
    </row>
    <row r="564" spans="1:4" x14ac:dyDescent="0.2">
      <c r="A564" s="37" t="s">
        <v>40</v>
      </c>
      <c r="B564" s="37" t="s">
        <v>32</v>
      </c>
      <c r="C564" s="37" t="s">
        <v>26</v>
      </c>
      <c r="D564" s="52">
        <v>1</v>
      </c>
    </row>
    <row r="565" spans="1:4" x14ac:dyDescent="0.2">
      <c r="A565" s="37" t="s">
        <v>40</v>
      </c>
      <c r="B565" s="37" t="s">
        <v>32</v>
      </c>
      <c r="C565" s="37" t="s">
        <v>31</v>
      </c>
      <c r="D565" s="52">
        <v>1</v>
      </c>
    </row>
    <row r="566" spans="1:4" x14ac:dyDescent="0.2">
      <c r="A566" s="37" t="s">
        <v>40</v>
      </c>
      <c r="B566" s="37" t="s">
        <v>32</v>
      </c>
      <c r="C566" s="37" t="s">
        <v>30</v>
      </c>
      <c r="D566" s="52">
        <v>1</v>
      </c>
    </row>
    <row r="567" spans="1:4" x14ac:dyDescent="0.2">
      <c r="A567" s="37" t="s">
        <v>40</v>
      </c>
      <c r="B567" s="37" t="s">
        <v>32</v>
      </c>
      <c r="C567" s="37" t="s">
        <v>28</v>
      </c>
      <c r="D567" s="52">
        <v>1</v>
      </c>
    </row>
    <row r="568" spans="1:4" x14ac:dyDescent="0.2">
      <c r="A568" s="37" t="s">
        <v>41</v>
      </c>
      <c r="B568" s="37" t="s">
        <v>25</v>
      </c>
      <c r="C568" s="37" t="s">
        <v>26</v>
      </c>
      <c r="D568" s="52">
        <v>1</v>
      </c>
    </row>
    <row r="569" spans="1:4" x14ac:dyDescent="0.2">
      <c r="A569" s="37" t="s">
        <v>41</v>
      </c>
      <c r="B569" s="37" t="s">
        <v>25</v>
      </c>
      <c r="C569" s="37" t="s">
        <v>85</v>
      </c>
      <c r="D569" s="52">
        <v>2</v>
      </c>
    </row>
    <row r="570" spans="1:4" x14ac:dyDescent="0.2">
      <c r="A570" s="37" t="s">
        <v>41</v>
      </c>
      <c r="B570" s="37" t="s">
        <v>25</v>
      </c>
      <c r="C570" s="37" t="s">
        <v>27</v>
      </c>
      <c r="D570" s="52">
        <v>1</v>
      </c>
    </row>
    <row r="571" spans="1:4" x14ac:dyDescent="0.2">
      <c r="A571" s="37" t="s">
        <v>41</v>
      </c>
      <c r="B571" s="37" t="s">
        <v>25</v>
      </c>
      <c r="C571" s="37" t="s">
        <v>28</v>
      </c>
      <c r="D571" s="52">
        <v>1</v>
      </c>
    </row>
    <row r="572" spans="1:4" x14ac:dyDescent="0.2">
      <c r="A572" s="37" t="s">
        <v>41</v>
      </c>
      <c r="B572" s="37" t="s">
        <v>25</v>
      </c>
      <c r="C572" s="37" t="s">
        <v>26</v>
      </c>
      <c r="D572" s="52">
        <v>1</v>
      </c>
    </row>
    <row r="573" spans="1:4" x14ac:dyDescent="0.2">
      <c r="A573" s="37" t="s">
        <v>41</v>
      </c>
      <c r="B573" s="37" t="s">
        <v>25</v>
      </c>
      <c r="C573" s="37" t="s">
        <v>29</v>
      </c>
      <c r="D573" s="52">
        <v>3</v>
      </c>
    </row>
    <row r="574" spans="1:4" x14ac:dyDescent="0.2">
      <c r="A574" s="37" t="s">
        <v>41</v>
      </c>
      <c r="B574" s="37" t="s">
        <v>25</v>
      </c>
      <c r="C574" s="37" t="s">
        <v>30</v>
      </c>
      <c r="D574" s="52">
        <v>1</v>
      </c>
    </row>
    <row r="575" spans="1:4" x14ac:dyDescent="0.2">
      <c r="A575" s="37" t="s">
        <v>41</v>
      </c>
      <c r="B575" s="37" t="s">
        <v>25</v>
      </c>
      <c r="C575" s="37" t="s">
        <v>31</v>
      </c>
      <c r="D575" s="52">
        <v>1</v>
      </c>
    </row>
    <row r="576" spans="1:4" x14ac:dyDescent="0.2">
      <c r="A576" s="37" t="s">
        <v>41</v>
      </c>
      <c r="B576" s="37" t="s">
        <v>25</v>
      </c>
      <c r="C576" s="37" t="s">
        <v>30</v>
      </c>
      <c r="D576" s="52">
        <v>1</v>
      </c>
    </row>
    <row r="577" spans="1:4" x14ac:dyDescent="0.2">
      <c r="A577" s="37" t="s">
        <v>41</v>
      </c>
      <c r="B577" s="37" t="s">
        <v>25</v>
      </c>
      <c r="C577" s="37" t="s">
        <v>26</v>
      </c>
      <c r="D577" s="52">
        <v>1</v>
      </c>
    </row>
    <row r="578" spans="1:4" x14ac:dyDescent="0.2">
      <c r="A578" s="37" t="s">
        <v>41</v>
      </c>
      <c r="B578" s="37" t="s">
        <v>25</v>
      </c>
      <c r="C578" s="37" t="s">
        <v>26</v>
      </c>
      <c r="D578" s="52">
        <v>2</v>
      </c>
    </row>
    <row r="579" spans="1:4" x14ac:dyDescent="0.2">
      <c r="A579" s="37" t="s">
        <v>41</v>
      </c>
      <c r="B579" s="37" t="s">
        <v>25</v>
      </c>
      <c r="C579" s="37" t="s">
        <v>85</v>
      </c>
      <c r="D579" s="52">
        <v>2</v>
      </c>
    </row>
    <row r="580" spans="1:4" x14ac:dyDescent="0.2">
      <c r="A580" s="37" t="s">
        <v>41</v>
      </c>
      <c r="B580" s="37" t="s">
        <v>25</v>
      </c>
      <c r="C580" s="37" t="s">
        <v>27</v>
      </c>
      <c r="D580" s="52">
        <v>2</v>
      </c>
    </row>
    <row r="581" spans="1:4" x14ac:dyDescent="0.2">
      <c r="A581" s="37" t="s">
        <v>41</v>
      </c>
      <c r="B581" s="37" t="s">
        <v>25</v>
      </c>
      <c r="C581" s="37" t="s">
        <v>28</v>
      </c>
      <c r="D581" s="52">
        <v>2</v>
      </c>
    </row>
    <row r="582" spans="1:4" x14ac:dyDescent="0.2">
      <c r="A582" s="37" t="s">
        <v>41</v>
      </c>
      <c r="B582" s="37" t="s">
        <v>25</v>
      </c>
      <c r="C582" s="37" t="s">
        <v>26</v>
      </c>
      <c r="D582" s="52">
        <v>1</v>
      </c>
    </row>
    <row r="583" spans="1:4" x14ac:dyDescent="0.2">
      <c r="A583" s="37" t="s">
        <v>41</v>
      </c>
      <c r="B583" s="37" t="s">
        <v>25</v>
      </c>
      <c r="C583" s="37" t="s">
        <v>29</v>
      </c>
      <c r="D583" s="52">
        <v>2</v>
      </c>
    </row>
    <row r="584" spans="1:4" x14ac:dyDescent="0.2">
      <c r="A584" s="37" t="s">
        <v>41</v>
      </c>
      <c r="B584" s="37" t="s">
        <v>25</v>
      </c>
      <c r="C584" s="37" t="s">
        <v>26</v>
      </c>
      <c r="D584" s="52">
        <v>1</v>
      </c>
    </row>
    <row r="585" spans="1:4" x14ac:dyDescent="0.2">
      <c r="A585" s="37" t="s">
        <v>41</v>
      </c>
      <c r="B585" s="37" t="s">
        <v>25</v>
      </c>
      <c r="C585" s="37" t="s">
        <v>31</v>
      </c>
      <c r="D585" s="52">
        <v>2</v>
      </c>
    </row>
    <row r="586" spans="1:4" x14ac:dyDescent="0.2">
      <c r="A586" s="37" t="s">
        <v>41</v>
      </c>
      <c r="B586" s="37" t="s">
        <v>25</v>
      </c>
      <c r="C586" s="37" t="s">
        <v>30</v>
      </c>
      <c r="D586" s="52">
        <v>1</v>
      </c>
    </row>
    <row r="587" spans="1:4" x14ac:dyDescent="0.2">
      <c r="A587" s="37" t="s">
        <v>41</v>
      </c>
      <c r="B587" s="37" t="s">
        <v>25</v>
      </c>
      <c r="C587" s="37" t="s">
        <v>26</v>
      </c>
      <c r="D587" s="52">
        <v>1</v>
      </c>
    </row>
    <row r="588" spans="1:4" x14ac:dyDescent="0.2">
      <c r="A588" s="37" t="s">
        <v>41</v>
      </c>
      <c r="B588" s="37" t="s">
        <v>32</v>
      </c>
      <c r="C588" s="37" t="s">
        <v>26</v>
      </c>
      <c r="D588" s="52">
        <v>2</v>
      </c>
    </row>
    <row r="589" spans="1:4" x14ac:dyDescent="0.2">
      <c r="A589" s="37" t="s">
        <v>41</v>
      </c>
      <c r="B589" s="37" t="s">
        <v>32</v>
      </c>
      <c r="C589" s="37" t="s">
        <v>27</v>
      </c>
      <c r="D589" s="52">
        <v>1</v>
      </c>
    </row>
    <row r="590" spans="1:4" x14ac:dyDescent="0.2">
      <c r="A590" s="37" t="s">
        <v>41</v>
      </c>
      <c r="B590" s="37" t="s">
        <v>32</v>
      </c>
      <c r="C590" s="37" t="s">
        <v>28</v>
      </c>
      <c r="D590" s="52">
        <v>1</v>
      </c>
    </row>
    <row r="591" spans="1:4" x14ac:dyDescent="0.2">
      <c r="A591" s="37" t="s">
        <v>41</v>
      </c>
      <c r="B591" s="37" t="s">
        <v>32</v>
      </c>
      <c r="C591" s="37" t="s">
        <v>26</v>
      </c>
      <c r="D591" s="52">
        <v>1</v>
      </c>
    </row>
    <row r="592" spans="1:4" x14ac:dyDescent="0.2">
      <c r="A592" s="37" t="s">
        <v>41</v>
      </c>
      <c r="B592" s="37" t="s">
        <v>32</v>
      </c>
      <c r="C592" s="37" t="s">
        <v>29</v>
      </c>
      <c r="D592" s="52">
        <v>1</v>
      </c>
    </row>
    <row r="593" spans="1:4" x14ac:dyDescent="0.2">
      <c r="A593" s="37" t="s">
        <v>41</v>
      </c>
      <c r="B593" s="37" t="s">
        <v>32</v>
      </c>
      <c r="C593" s="37" t="s">
        <v>26</v>
      </c>
      <c r="D593" s="52">
        <v>1</v>
      </c>
    </row>
    <row r="594" spans="1:4" x14ac:dyDescent="0.2">
      <c r="A594" s="37" t="s">
        <v>41</v>
      </c>
      <c r="B594" s="37" t="s">
        <v>32</v>
      </c>
      <c r="C594" s="37" t="s">
        <v>31</v>
      </c>
      <c r="D594" s="52">
        <v>2</v>
      </c>
    </row>
    <row r="595" spans="1:4" x14ac:dyDescent="0.2">
      <c r="A595" s="37" t="s">
        <v>41</v>
      </c>
      <c r="B595" s="37" t="s">
        <v>32</v>
      </c>
      <c r="C595" s="37" t="s">
        <v>30</v>
      </c>
      <c r="D595" s="52">
        <v>2</v>
      </c>
    </row>
    <row r="596" spans="1:4" x14ac:dyDescent="0.2">
      <c r="A596" s="37" t="s">
        <v>41</v>
      </c>
      <c r="B596" s="37" t="s">
        <v>32</v>
      </c>
      <c r="C596" s="37" t="s">
        <v>28</v>
      </c>
      <c r="D596" s="52">
        <v>1</v>
      </c>
    </row>
    <row r="597" spans="1:4" x14ac:dyDescent="0.2">
      <c r="A597" s="37" t="s">
        <v>41</v>
      </c>
      <c r="B597" s="37" t="s">
        <v>32</v>
      </c>
      <c r="C597" s="37" t="s">
        <v>26</v>
      </c>
      <c r="D597" s="52">
        <v>2</v>
      </c>
    </row>
    <row r="598" spans="1:4" x14ac:dyDescent="0.2">
      <c r="A598" s="37" t="s">
        <v>41</v>
      </c>
      <c r="B598" s="37" t="s">
        <v>32</v>
      </c>
      <c r="C598" s="37" t="s">
        <v>26</v>
      </c>
      <c r="D598" s="52">
        <v>2</v>
      </c>
    </row>
    <row r="599" spans="1:4" x14ac:dyDescent="0.2">
      <c r="A599" s="37" t="s">
        <v>41</v>
      </c>
      <c r="B599" s="37" t="s">
        <v>32</v>
      </c>
      <c r="C599" s="37" t="s">
        <v>85</v>
      </c>
      <c r="D599" s="52">
        <v>1</v>
      </c>
    </row>
    <row r="600" spans="1:4" x14ac:dyDescent="0.2">
      <c r="A600" s="37" t="s">
        <v>41</v>
      </c>
      <c r="B600" s="37" t="s">
        <v>32</v>
      </c>
      <c r="C600" s="37" t="s">
        <v>27</v>
      </c>
      <c r="D600" s="52">
        <v>2</v>
      </c>
    </row>
    <row r="601" spans="1:4" x14ac:dyDescent="0.2">
      <c r="A601" s="37" t="s">
        <v>41</v>
      </c>
      <c r="B601" s="37" t="s">
        <v>32</v>
      </c>
      <c r="C601" s="37" t="s">
        <v>28</v>
      </c>
      <c r="D601" s="52">
        <v>1</v>
      </c>
    </row>
    <row r="602" spans="1:4" x14ac:dyDescent="0.2">
      <c r="A602" s="37" t="s">
        <v>41</v>
      </c>
      <c r="B602" s="37" t="s">
        <v>32</v>
      </c>
      <c r="C602" s="37" t="s">
        <v>26</v>
      </c>
      <c r="D602" s="52">
        <v>1</v>
      </c>
    </row>
    <row r="603" spans="1:4" x14ac:dyDescent="0.2">
      <c r="A603" s="37" t="s">
        <v>41</v>
      </c>
      <c r="B603" s="37" t="s">
        <v>32</v>
      </c>
      <c r="C603" s="37" t="s">
        <v>30</v>
      </c>
      <c r="D603" s="52">
        <v>1</v>
      </c>
    </row>
    <row r="604" spans="1:4" x14ac:dyDescent="0.2">
      <c r="A604" s="37" t="s">
        <v>41</v>
      </c>
      <c r="B604" s="37" t="s">
        <v>32</v>
      </c>
      <c r="C604" s="37" t="s">
        <v>26</v>
      </c>
      <c r="D604" s="52">
        <v>1</v>
      </c>
    </row>
    <row r="605" spans="1:4" x14ac:dyDescent="0.2">
      <c r="A605" s="37" t="s">
        <v>41</v>
      </c>
      <c r="B605" s="37" t="s">
        <v>32</v>
      </c>
      <c r="C605" s="37" t="s">
        <v>31</v>
      </c>
      <c r="D605" s="52">
        <v>4</v>
      </c>
    </row>
    <row r="606" spans="1:4" x14ac:dyDescent="0.2">
      <c r="A606" s="37" t="s">
        <v>41</v>
      </c>
      <c r="B606" s="37" t="s">
        <v>32</v>
      </c>
      <c r="C606" s="37" t="s">
        <v>30</v>
      </c>
      <c r="D606" s="52">
        <v>1</v>
      </c>
    </row>
    <row r="607" spans="1:4" x14ac:dyDescent="0.2">
      <c r="A607" s="37" t="s">
        <v>41</v>
      </c>
      <c r="B607" s="37" t="s">
        <v>32</v>
      </c>
      <c r="C607" s="37" t="s">
        <v>28</v>
      </c>
      <c r="D607" s="52">
        <v>1</v>
      </c>
    </row>
    <row r="608" spans="1:4" x14ac:dyDescent="0.2">
      <c r="A608" s="37" t="s">
        <v>41</v>
      </c>
      <c r="B608" s="37" t="s">
        <v>32</v>
      </c>
      <c r="C608" s="37" t="s">
        <v>26</v>
      </c>
      <c r="D608" s="52">
        <v>2</v>
      </c>
    </row>
    <row r="609" spans="1:4" x14ac:dyDescent="0.2">
      <c r="A609" s="37" t="s">
        <v>41</v>
      </c>
      <c r="B609" s="37" t="s">
        <v>25</v>
      </c>
      <c r="C609" s="37" t="s">
        <v>26</v>
      </c>
      <c r="D609" s="52">
        <v>2</v>
      </c>
    </row>
    <row r="610" spans="1:4" x14ac:dyDescent="0.2">
      <c r="A610" s="37" t="s">
        <v>41</v>
      </c>
      <c r="B610" s="37" t="s">
        <v>25</v>
      </c>
      <c r="C610" s="37" t="s">
        <v>85</v>
      </c>
      <c r="D610" s="52">
        <v>1</v>
      </c>
    </row>
    <row r="611" spans="1:4" x14ac:dyDescent="0.2">
      <c r="A611" s="37" t="s">
        <v>41</v>
      </c>
      <c r="B611" s="37" t="s">
        <v>25</v>
      </c>
      <c r="C611" s="37" t="s">
        <v>27</v>
      </c>
      <c r="D611" s="52">
        <v>1</v>
      </c>
    </row>
    <row r="612" spans="1:4" x14ac:dyDescent="0.2">
      <c r="A612" s="37" t="s">
        <v>41</v>
      </c>
      <c r="B612" s="37" t="s">
        <v>25</v>
      </c>
      <c r="C612" s="37" t="s">
        <v>28</v>
      </c>
      <c r="D612" s="52">
        <v>1</v>
      </c>
    </row>
    <row r="613" spans="1:4" x14ac:dyDescent="0.2">
      <c r="A613" s="37" t="s">
        <v>41</v>
      </c>
      <c r="B613" s="37" t="s">
        <v>25</v>
      </c>
      <c r="C613" s="37" t="s">
        <v>26</v>
      </c>
      <c r="D613" s="52">
        <v>1</v>
      </c>
    </row>
    <row r="614" spans="1:4" x14ac:dyDescent="0.2">
      <c r="A614" s="37" t="s">
        <v>41</v>
      </c>
      <c r="B614" s="37" t="s">
        <v>25</v>
      </c>
      <c r="C614" s="37" t="s">
        <v>29</v>
      </c>
      <c r="D614" s="52">
        <v>2</v>
      </c>
    </row>
    <row r="615" spans="1:4" x14ac:dyDescent="0.2">
      <c r="A615" s="37" t="s">
        <v>41</v>
      </c>
      <c r="B615" s="37" t="s">
        <v>25</v>
      </c>
      <c r="C615" s="37" t="s">
        <v>26</v>
      </c>
      <c r="D615" s="52">
        <v>1</v>
      </c>
    </row>
    <row r="616" spans="1:4" x14ac:dyDescent="0.2">
      <c r="A616" s="37" t="s">
        <v>41</v>
      </c>
      <c r="B616" s="37" t="s">
        <v>25</v>
      </c>
      <c r="C616" s="37" t="s">
        <v>31</v>
      </c>
      <c r="D616" s="52">
        <v>2</v>
      </c>
    </row>
    <row r="617" spans="1:4" x14ac:dyDescent="0.2">
      <c r="A617" s="37" t="s">
        <v>41</v>
      </c>
      <c r="B617" s="37" t="s">
        <v>25</v>
      </c>
      <c r="C617" s="37" t="s">
        <v>30</v>
      </c>
      <c r="D617" s="52">
        <v>1</v>
      </c>
    </row>
    <row r="618" spans="1:4" x14ac:dyDescent="0.2">
      <c r="A618" s="37" t="s">
        <v>41</v>
      </c>
      <c r="B618" s="37" t="s">
        <v>25</v>
      </c>
      <c r="C618" s="37" t="s">
        <v>26</v>
      </c>
      <c r="D618" s="52">
        <v>1</v>
      </c>
    </row>
    <row r="619" spans="1:4" x14ac:dyDescent="0.2">
      <c r="A619" s="37" t="s">
        <v>41</v>
      </c>
      <c r="B619" s="37" t="s">
        <v>32</v>
      </c>
      <c r="C619" s="37" t="s">
        <v>28</v>
      </c>
      <c r="D619" s="52">
        <v>1</v>
      </c>
    </row>
    <row r="620" spans="1:4" x14ac:dyDescent="0.2">
      <c r="A620" s="37" t="s">
        <v>41</v>
      </c>
      <c r="B620" s="37" t="s">
        <v>32</v>
      </c>
      <c r="C620" s="37" t="s">
        <v>31</v>
      </c>
      <c r="D620" s="52">
        <v>1</v>
      </c>
    </row>
    <row r="621" spans="1:4" x14ac:dyDescent="0.2">
      <c r="A621" s="37" t="s">
        <v>41</v>
      </c>
      <c r="B621" s="37" t="s">
        <v>32</v>
      </c>
      <c r="C621" s="37" t="s">
        <v>28</v>
      </c>
      <c r="D621" s="52">
        <v>1</v>
      </c>
    </row>
    <row r="622" spans="1:4" x14ac:dyDescent="0.2">
      <c r="A622" s="37" t="s">
        <v>42</v>
      </c>
      <c r="B622" s="37" t="s">
        <v>25</v>
      </c>
      <c r="C622" s="37" t="s">
        <v>26</v>
      </c>
      <c r="D622" s="52">
        <v>1</v>
      </c>
    </row>
    <row r="623" spans="1:4" x14ac:dyDescent="0.2">
      <c r="A623" s="37" t="s">
        <v>42</v>
      </c>
      <c r="B623" s="37" t="s">
        <v>25</v>
      </c>
      <c r="C623" s="37" t="s">
        <v>26</v>
      </c>
      <c r="D623" s="52">
        <v>1</v>
      </c>
    </row>
    <row r="624" spans="1:4" x14ac:dyDescent="0.2">
      <c r="A624" s="37" t="s">
        <v>42</v>
      </c>
      <c r="B624" s="37" t="s">
        <v>25</v>
      </c>
      <c r="C624" s="37" t="s">
        <v>85</v>
      </c>
      <c r="D624" s="52">
        <v>2</v>
      </c>
    </row>
    <row r="625" spans="1:4" x14ac:dyDescent="0.2">
      <c r="A625" s="37" t="s">
        <v>42</v>
      </c>
      <c r="B625" s="37" t="s">
        <v>25</v>
      </c>
      <c r="C625" s="37" t="s">
        <v>27</v>
      </c>
      <c r="D625" s="52">
        <v>1</v>
      </c>
    </row>
    <row r="626" spans="1:4" x14ac:dyDescent="0.2">
      <c r="A626" s="37" t="s">
        <v>42</v>
      </c>
      <c r="B626" s="37" t="s">
        <v>25</v>
      </c>
      <c r="C626" s="37" t="s">
        <v>26</v>
      </c>
      <c r="D626" s="52">
        <v>1</v>
      </c>
    </row>
    <row r="627" spans="1:4" x14ac:dyDescent="0.2">
      <c r="A627" s="37" t="s">
        <v>42</v>
      </c>
      <c r="B627" s="37" t="s">
        <v>25</v>
      </c>
      <c r="C627" s="37" t="s">
        <v>29</v>
      </c>
      <c r="D627" s="52">
        <v>2</v>
      </c>
    </row>
    <row r="628" spans="1:4" x14ac:dyDescent="0.2">
      <c r="A628" s="37" t="s">
        <v>42</v>
      </c>
      <c r="B628" s="37" t="s">
        <v>25</v>
      </c>
      <c r="C628" s="37" t="s">
        <v>30</v>
      </c>
      <c r="D628" s="52">
        <v>1</v>
      </c>
    </row>
    <row r="629" spans="1:4" x14ac:dyDescent="0.2">
      <c r="A629" s="37" t="s">
        <v>42</v>
      </c>
      <c r="B629" s="37" t="s">
        <v>25</v>
      </c>
      <c r="C629" s="37" t="s">
        <v>31</v>
      </c>
      <c r="D629" s="52">
        <v>1</v>
      </c>
    </row>
    <row r="630" spans="1:4" x14ac:dyDescent="0.2">
      <c r="A630" s="37" t="s">
        <v>42</v>
      </c>
      <c r="B630" s="37" t="s">
        <v>25</v>
      </c>
      <c r="C630" s="37" t="s">
        <v>30</v>
      </c>
      <c r="D630" s="52">
        <v>1</v>
      </c>
    </row>
    <row r="631" spans="1:4" x14ac:dyDescent="0.2">
      <c r="A631" s="37" t="s">
        <v>42</v>
      </c>
      <c r="B631" s="37" t="s">
        <v>25</v>
      </c>
      <c r="C631" s="37" t="s">
        <v>26</v>
      </c>
      <c r="D631" s="52">
        <v>1</v>
      </c>
    </row>
    <row r="632" spans="1:4" x14ac:dyDescent="0.2">
      <c r="A632" s="37" t="s">
        <v>42</v>
      </c>
      <c r="B632" s="37" t="s">
        <v>25</v>
      </c>
      <c r="C632" s="37" t="s">
        <v>26</v>
      </c>
      <c r="D632" s="52">
        <v>1</v>
      </c>
    </row>
    <row r="633" spans="1:4" x14ac:dyDescent="0.2">
      <c r="A633" s="37" t="s">
        <v>42</v>
      </c>
      <c r="B633" s="37" t="s">
        <v>25</v>
      </c>
      <c r="C633" s="37" t="s">
        <v>26</v>
      </c>
      <c r="D633" s="52">
        <v>2</v>
      </c>
    </row>
    <row r="634" spans="1:4" x14ac:dyDescent="0.2">
      <c r="A634" s="37" t="s">
        <v>42</v>
      </c>
      <c r="B634" s="37" t="s">
        <v>25</v>
      </c>
      <c r="C634" s="37" t="s">
        <v>85</v>
      </c>
      <c r="D634" s="52">
        <v>2</v>
      </c>
    </row>
    <row r="635" spans="1:4" x14ac:dyDescent="0.2">
      <c r="A635" s="37" t="s">
        <v>42</v>
      </c>
      <c r="B635" s="37" t="s">
        <v>25</v>
      </c>
      <c r="C635" s="37" t="s">
        <v>27</v>
      </c>
      <c r="D635" s="52">
        <v>1</v>
      </c>
    </row>
    <row r="636" spans="1:4" x14ac:dyDescent="0.2">
      <c r="A636" s="37" t="s">
        <v>42</v>
      </c>
      <c r="B636" s="37" t="s">
        <v>25</v>
      </c>
      <c r="C636" s="37" t="s">
        <v>28</v>
      </c>
      <c r="D636" s="52">
        <v>2</v>
      </c>
    </row>
    <row r="637" spans="1:4" x14ac:dyDescent="0.2">
      <c r="A637" s="37" t="s">
        <v>42</v>
      </c>
      <c r="B637" s="37" t="s">
        <v>25</v>
      </c>
      <c r="C637" s="37" t="s">
        <v>26</v>
      </c>
      <c r="D637" s="52">
        <v>1</v>
      </c>
    </row>
    <row r="638" spans="1:4" x14ac:dyDescent="0.2">
      <c r="A638" s="37" t="s">
        <v>42</v>
      </c>
      <c r="B638" s="37" t="s">
        <v>25</v>
      </c>
      <c r="C638" s="37" t="s">
        <v>29</v>
      </c>
      <c r="D638" s="52">
        <v>1</v>
      </c>
    </row>
    <row r="639" spans="1:4" x14ac:dyDescent="0.2">
      <c r="A639" s="37" t="s">
        <v>42</v>
      </c>
      <c r="B639" s="37" t="s">
        <v>25</v>
      </c>
      <c r="C639" s="37" t="s">
        <v>30</v>
      </c>
      <c r="D639" s="52">
        <v>1</v>
      </c>
    </row>
    <row r="640" spans="1:4" x14ac:dyDescent="0.2">
      <c r="A640" s="37" t="s">
        <v>42</v>
      </c>
      <c r="B640" s="37" t="s">
        <v>25</v>
      </c>
      <c r="C640" s="37" t="s">
        <v>26</v>
      </c>
      <c r="D640" s="52">
        <v>1</v>
      </c>
    </row>
    <row r="641" spans="1:4" x14ac:dyDescent="0.2">
      <c r="A641" s="37" t="s">
        <v>42</v>
      </c>
      <c r="B641" s="37" t="s">
        <v>25</v>
      </c>
      <c r="C641" s="37" t="s">
        <v>31</v>
      </c>
      <c r="D641" s="52">
        <v>1</v>
      </c>
    </row>
    <row r="642" spans="1:4" x14ac:dyDescent="0.2">
      <c r="A642" s="37" t="s">
        <v>42</v>
      </c>
      <c r="B642" s="37" t="s">
        <v>25</v>
      </c>
      <c r="C642" s="37" t="s">
        <v>30</v>
      </c>
      <c r="D642" s="52">
        <v>1</v>
      </c>
    </row>
    <row r="643" spans="1:4" x14ac:dyDescent="0.2">
      <c r="A643" s="37" t="s">
        <v>42</v>
      </c>
      <c r="B643" s="37" t="s">
        <v>25</v>
      </c>
      <c r="C643" s="37" t="s">
        <v>26</v>
      </c>
      <c r="D643" s="52">
        <v>2</v>
      </c>
    </row>
    <row r="644" spans="1:4" x14ac:dyDescent="0.2">
      <c r="A644" s="37" t="s">
        <v>42</v>
      </c>
      <c r="B644" s="37" t="s">
        <v>32</v>
      </c>
      <c r="C644" s="37" t="s">
        <v>26</v>
      </c>
      <c r="D644" s="52">
        <v>1</v>
      </c>
    </row>
    <row r="645" spans="1:4" x14ac:dyDescent="0.2">
      <c r="A645" s="37" t="s">
        <v>42</v>
      </c>
      <c r="B645" s="37" t="s">
        <v>32</v>
      </c>
      <c r="C645" s="37" t="s">
        <v>27</v>
      </c>
      <c r="D645" s="52">
        <v>2</v>
      </c>
    </row>
    <row r="646" spans="1:4" x14ac:dyDescent="0.2">
      <c r="A646" s="37" t="s">
        <v>42</v>
      </c>
      <c r="B646" s="37" t="s">
        <v>32</v>
      </c>
      <c r="C646" s="37" t="s">
        <v>28</v>
      </c>
      <c r="D646" s="52">
        <v>3</v>
      </c>
    </row>
    <row r="647" spans="1:4" x14ac:dyDescent="0.2">
      <c r="A647" s="37" t="s">
        <v>42</v>
      </c>
      <c r="B647" s="37" t="s">
        <v>32</v>
      </c>
      <c r="C647" s="37" t="s">
        <v>26</v>
      </c>
      <c r="D647" s="52">
        <v>1</v>
      </c>
    </row>
    <row r="648" spans="1:4" x14ac:dyDescent="0.2">
      <c r="A648" s="37" t="s">
        <v>42</v>
      </c>
      <c r="B648" s="37" t="s">
        <v>32</v>
      </c>
      <c r="C648" s="37" t="s">
        <v>30</v>
      </c>
      <c r="D648" s="52">
        <v>1</v>
      </c>
    </row>
    <row r="649" spans="1:4" x14ac:dyDescent="0.2">
      <c r="A649" s="37" t="s">
        <v>42</v>
      </c>
      <c r="B649" s="37" t="s">
        <v>32</v>
      </c>
      <c r="C649" s="37" t="s">
        <v>26</v>
      </c>
      <c r="D649" s="52">
        <v>1</v>
      </c>
    </row>
    <row r="650" spans="1:4" x14ac:dyDescent="0.2">
      <c r="A650" s="37" t="s">
        <v>42</v>
      </c>
      <c r="B650" s="37" t="s">
        <v>32</v>
      </c>
      <c r="C650" s="37" t="s">
        <v>31</v>
      </c>
      <c r="D650" s="52">
        <v>1</v>
      </c>
    </row>
    <row r="651" spans="1:4" x14ac:dyDescent="0.2">
      <c r="A651" s="37" t="s">
        <v>42</v>
      </c>
      <c r="B651" s="37" t="s">
        <v>32</v>
      </c>
      <c r="C651" s="37" t="s">
        <v>30</v>
      </c>
      <c r="D651" s="52">
        <v>1</v>
      </c>
    </row>
    <row r="652" spans="1:4" x14ac:dyDescent="0.2">
      <c r="A652" s="37" t="s">
        <v>42</v>
      </c>
      <c r="B652" s="37" t="s">
        <v>32</v>
      </c>
      <c r="C652" s="37" t="s">
        <v>28</v>
      </c>
      <c r="D652" s="52">
        <v>1</v>
      </c>
    </row>
    <row r="653" spans="1:4" x14ac:dyDescent="0.2">
      <c r="A653" s="37" t="s">
        <v>42</v>
      </c>
      <c r="B653" s="37" t="s">
        <v>32</v>
      </c>
      <c r="C653" s="37" t="s">
        <v>26</v>
      </c>
      <c r="D653" s="52">
        <v>1</v>
      </c>
    </row>
    <row r="654" spans="1:4" x14ac:dyDescent="0.2">
      <c r="A654" s="37" t="s">
        <v>42</v>
      </c>
      <c r="B654" s="37" t="s">
        <v>32</v>
      </c>
      <c r="C654" s="37" t="s">
        <v>26</v>
      </c>
      <c r="D654" s="52">
        <v>1</v>
      </c>
    </row>
    <row r="655" spans="1:4" x14ac:dyDescent="0.2">
      <c r="A655" s="37" t="s">
        <v>42</v>
      </c>
      <c r="B655" s="37" t="s">
        <v>32</v>
      </c>
      <c r="C655" s="37" t="s">
        <v>85</v>
      </c>
      <c r="D655" s="52">
        <v>1</v>
      </c>
    </row>
    <row r="656" spans="1:4" x14ac:dyDescent="0.2">
      <c r="A656" s="37" t="s">
        <v>42</v>
      </c>
      <c r="B656" s="37" t="s">
        <v>32</v>
      </c>
      <c r="C656" s="37" t="s">
        <v>27</v>
      </c>
      <c r="D656" s="52">
        <v>2</v>
      </c>
    </row>
    <row r="657" spans="1:4" x14ac:dyDescent="0.2">
      <c r="A657" s="37" t="s">
        <v>42</v>
      </c>
      <c r="B657" s="37" t="s">
        <v>32</v>
      </c>
      <c r="C657" s="37" t="s">
        <v>28</v>
      </c>
      <c r="D657" s="52">
        <v>1</v>
      </c>
    </row>
    <row r="658" spans="1:4" x14ac:dyDescent="0.2">
      <c r="A658" s="37" t="s">
        <v>42</v>
      </c>
      <c r="B658" s="37" t="s">
        <v>32</v>
      </c>
      <c r="C658" s="37" t="s">
        <v>26</v>
      </c>
      <c r="D658" s="52">
        <v>1</v>
      </c>
    </row>
    <row r="659" spans="1:4" x14ac:dyDescent="0.2">
      <c r="A659" s="37" t="s">
        <v>42</v>
      </c>
      <c r="B659" s="37" t="s">
        <v>32</v>
      </c>
      <c r="C659" s="37" t="s">
        <v>30</v>
      </c>
      <c r="D659" s="52">
        <v>1</v>
      </c>
    </row>
    <row r="660" spans="1:4" x14ac:dyDescent="0.2">
      <c r="A660" s="37" t="s">
        <v>42</v>
      </c>
      <c r="B660" s="37" t="s">
        <v>32</v>
      </c>
      <c r="C660" s="37" t="s">
        <v>26</v>
      </c>
      <c r="D660" s="52">
        <v>1</v>
      </c>
    </row>
    <row r="661" spans="1:4" x14ac:dyDescent="0.2">
      <c r="A661" s="37" t="s">
        <v>42</v>
      </c>
      <c r="B661" s="37" t="s">
        <v>32</v>
      </c>
      <c r="C661" s="37" t="s">
        <v>31</v>
      </c>
      <c r="D661" s="52">
        <v>2</v>
      </c>
    </row>
    <row r="662" spans="1:4" x14ac:dyDescent="0.2">
      <c r="A662" s="37" t="s">
        <v>42</v>
      </c>
      <c r="B662" s="37" t="s">
        <v>32</v>
      </c>
      <c r="C662" s="37" t="s">
        <v>30</v>
      </c>
      <c r="D662" s="52">
        <v>1</v>
      </c>
    </row>
    <row r="663" spans="1:4" x14ac:dyDescent="0.2">
      <c r="A663" s="37" t="s">
        <v>42</v>
      </c>
      <c r="B663" s="37" t="s">
        <v>32</v>
      </c>
      <c r="C663" s="37" t="s">
        <v>28</v>
      </c>
      <c r="D663" s="52">
        <v>2</v>
      </c>
    </row>
    <row r="664" spans="1:4" x14ac:dyDescent="0.2">
      <c r="A664" s="37" t="s">
        <v>42</v>
      </c>
      <c r="B664" s="37" t="s">
        <v>32</v>
      </c>
      <c r="C664" s="37" t="s">
        <v>26</v>
      </c>
      <c r="D664" s="52">
        <v>3</v>
      </c>
    </row>
    <row r="665" spans="1:4" x14ac:dyDescent="0.2">
      <c r="A665" s="37" t="s">
        <v>42</v>
      </c>
      <c r="B665" s="37" t="s">
        <v>25</v>
      </c>
      <c r="C665" s="37" t="s">
        <v>26</v>
      </c>
      <c r="D665" s="52">
        <v>1</v>
      </c>
    </row>
    <row r="666" spans="1:4" x14ac:dyDescent="0.2">
      <c r="A666" s="37" t="s">
        <v>42</v>
      </c>
      <c r="B666" s="37" t="s">
        <v>25</v>
      </c>
      <c r="C666" s="37" t="s">
        <v>26</v>
      </c>
      <c r="D666" s="52">
        <v>2</v>
      </c>
    </row>
    <row r="667" spans="1:4" x14ac:dyDescent="0.2">
      <c r="A667" s="37" t="s">
        <v>42</v>
      </c>
      <c r="B667" s="37" t="s">
        <v>25</v>
      </c>
      <c r="C667" s="37" t="s">
        <v>85</v>
      </c>
      <c r="D667" s="52">
        <v>1</v>
      </c>
    </row>
    <row r="668" spans="1:4" x14ac:dyDescent="0.2">
      <c r="A668" s="37" t="s">
        <v>42</v>
      </c>
      <c r="B668" s="37" t="s">
        <v>25</v>
      </c>
      <c r="C668" s="37" t="s">
        <v>27</v>
      </c>
      <c r="D668" s="52">
        <v>1</v>
      </c>
    </row>
    <row r="669" spans="1:4" x14ac:dyDescent="0.2">
      <c r="A669" s="37" t="s">
        <v>42</v>
      </c>
      <c r="B669" s="37" t="s">
        <v>25</v>
      </c>
      <c r="C669" s="37" t="s">
        <v>26</v>
      </c>
      <c r="D669" s="52">
        <v>1</v>
      </c>
    </row>
    <row r="670" spans="1:4" x14ac:dyDescent="0.2">
      <c r="A670" s="37" t="s">
        <v>42</v>
      </c>
      <c r="B670" s="37" t="s">
        <v>25</v>
      </c>
      <c r="C670" s="37" t="s">
        <v>29</v>
      </c>
      <c r="D670" s="52">
        <v>2</v>
      </c>
    </row>
    <row r="671" spans="1:4" x14ac:dyDescent="0.2">
      <c r="A671" s="37" t="s">
        <v>42</v>
      </c>
      <c r="B671" s="37" t="s">
        <v>25</v>
      </c>
      <c r="C671" s="37" t="s">
        <v>26</v>
      </c>
      <c r="D671" s="52">
        <v>2</v>
      </c>
    </row>
    <row r="672" spans="1:4" x14ac:dyDescent="0.2">
      <c r="A672" s="37" t="s">
        <v>42</v>
      </c>
      <c r="B672" s="37" t="s">
        <v>25</v>
      </c>
      <c r="C672" s="37" t="s">
        <v>31</v>
      </c>
      <c r="D672" s="52">
        <v>1</v>
      </c>
    </row>
    <row r="673" spans="1:4" x14ac:dyDescent="0.2">
      <c r="A673" s="37" t="s">
        <v>42</v>
      </c>
      <c r="B673" s="37" t="s">
        <v>25</v>
      </c>
      <c r="C673" s="37" t="s">
        <v>30</v>
      </c>
      <c r="D673" s="52">
        <v>1</v>
      </c>
    </row>
    <row r="674" spans="1:4" x14ac:dyDescent="0.2">
      <c r="A674" s="37" t="s">
        <v>42</v>
      </c>
      <c r="B674" s="37" t="s">
        <v>25</v>
      </c>
      <c r="C674" s="37" t="s">
        <v>26</v>
      </c>
      <c r="D674" s="52">
        <v>1</v>
      </c>
    </row>
    <row r="675" spans="1:4" x14ac:dyDescent="0.2">
      <c r="A675" s="37" t="s">
        <v>42</v>
      </c>
      <c r="B675" s="37" t="s">
        <v>32</v>
      </c>
      <c r="C675" s="37" t="s">
        <v>27</v>
      </c>
      <c r="D675" s="52">
        <v>1</v>
      </c>
    </row>
    <row r="676" spans="1:4" x14ac:dyDescent="0.2">
      <c r="A676" s="37" t="s">
        <v>42</v>
      </c>
      <c r="B676" s="37" t="s">
        <v>32</v>
      </c>
      <c r="C676" s="37" t="s">
        <v>31</v>
      </c>
      <c r="D676" s="52">
        <v>1</v>
      </c>
    </row>
    <row r="677" spans="1:4" x14ac:dyDescent="0.2">
      <c r="A677" s="37" t="s">
        <v>43</v>
      </c>
      <c r="B677" s="37" t="s">
        <v>25</v>
      </c>
      <c r="C677" s="37" t="s">
        <v>26</v>
      </c>
      <c r="D677" s="52">
        <v>1</v>
      </c>
    </row>
    <row r="678" spans="1:4" x14ac:dyDescent="0.2">
      <c r="A678" s="37" t="s">
        <v>43</v>
      </c>
      <c r="B678" s="37" t="s">
        <v>25</v>
      </c>
      <c r="C678" s="37" t="s">
        <v>85</v>
      </c>
      <c r="D678" s="52">
        <v>2</v>
      </c>
    </row>
    <row r="679" spans="1:4" x14ac:dyDescent="0.2">
      <c r="A679" s="37" t="s">
        <v>43</v>
      </c>
      <c r="B679" s="37" t="s">
        <v>25</v>
      </c>
      <c r="C679" s="37" t="s">
        <v>27</v>
      </c>
      <c r="D679" s="52">
        <v>1</v>
      </c>
    </row>
    <row r="680" spans="1:4" x14ac:dyDescent="0.2">
      <c r="A680" s="37" t="s">
        <v>43</v>
      </c>
      <c r="B680" s="37" t="s">
        <v>25</v>
      </c>
      <c r="C680" s="37" t="s">
        <v>26</v>
      </c>
      <c r="D680" s="52">
        <v>1</v>
      </c>
    </row>
    <row r="681" spans="1:4" x14ac:dyDescent="0.2">
      <c r="A681" s="37" t="s">
        <v>43</v>
      </c>
      <c r="B681" s="37" t="s">
        <v>25</v>
      </c>
      <c r="C681" s="37" t="s">
        <v>29</v>
      </c>
      <c r="D681" s="52">
        <v>2</v>
      </c>
    </row>
    <row r="682" spans="1:4" x14ac:dyDescent="0.2">
      <c r="A682" s="37" t="s">
        <v>43</v>
      </c>
      <c r="B682" s="37" t="s">
        <v>25</v>
      </c>
      <c r="C682" s="37" t="s">
        <v>30</v>
      </c>
      <c r="D682" s="52">
        <v>1</v>
      </c>
    </row>
    <row r="683" spans="1:4" x14ac:dyDescent="0.2">
      <c r="A683" s="37" t="s">
        <v>43</v>
      </c>
      <c r="B683" s="37" t="s">
        <v>25</v>
      </c>
      <c r="C683" s="37" t="s">
        <v>26</v>
      </c>
      <c r="D683" s="52">
        <v>1</v>
      </c>
    </row>
    <row r="684" spans="1:4" x14ac:dyDescent="0.2">
      <c r="A684" s="37" t="s">
        <v>43</v>
      </c>
      <c r="B684" s="37" t="s">
        <v>25</v>
      </c>
      <c r="C684" s="37" t="s">
        <v>31</v>
      </c>
      <c r="D684" s="52">
        <v>1</v>
      </c>
    </row>
    <row r="685" spans="1:4" x14ac:dyDescent="0.2">
      <c r="A685" s="37" t="s">
        <v>43</v>
      </c>
      <c r="B685" s="37" t="s">
        <v>25</v>
      </c>
      <c r="C685" s="37" t="s">
        <v>30</v>
      </c>
      <c r="D685" s="52">
        <v>2</v>
      </c>
    </row>
    <row r="686" spans="1:4" x14ac:dyDescent="0.2">
      <c r="A686" s="37" t="s">
        <v>43</v>
      </c>
      <c r="B686" s="37" t="s">
        <v>25</v>
      </c>
      <c r="C686" s="37" t="s">
        <v>26</v>
      </c>
      <c r="D686" s="52">
        <v>2</v>
      </c>
    </row>
    <row r="687" spans="1:4" x14ac:dyDescent="0.2">
      <c r="A687" s="37" t="s">
        <v>43</v>
      </c>
      <c r="B687" s="37" t="s">
        <v>25</v>
      </c>
      <c r="C687" s="37" t="s">
        <v>26</v>
      </c>
      <c r="D687" s="52">
        <v>2</v>
      </c>
    </row>
    <row r="688" spans="1:4" x14ac:dyDescent="0.2">
      <c r="A688" s="37" t="s">
        <v>43</v>
      </c>
      <c r="B688" s="37" t="s">
        <v>25</v>
      </c>
      <c r="C688" s="37" t="s">
        <v>85</v>
      </c>
      <c r="D688" s="52">
        <v>2</v>
      </c>
    </row>
    <row r="689" spans="1:4" x14ac:dyDescent="0.2">
      <c r="A689" s="37" t="s">
        <v>43</v>
      </c>
      <c r="B689" s="37" t="s">
        <v>25</v>
      </c>
      <c r="C689" s="37" t="s">
        <v>27</v>
      </c>
      <c r="D689" s="52">
        <v>1</v>
      </c>
    </row>
    <row r="690" spans="1:4" x14ac:dyDescent="0.2">
      <c r="A690" s="37" t="s">
        <v>43</v>
      </c>
      <c r="B690" s="37" t="s">
        <v>25</v>
      </c>
      <c r="C690" s="37" t="s">
        <v>28</v>
      </c>
      <c r="D690" s="52">
        <v>2</v>
      </c>
    </row>
    <row r="691" spans="1:4" x14ac:dyDescent="0.2">
      <c r="A691" s="37" t="s">
        <v>43</v>
      </c>
      <c r="B691" s="37" t="s">
        <v>25</v>
      </c>
      <c r="C691" s="37" t="s">
        <v>26</v>
      </c>
      <c r="D691" s="52">
        <v>1</v>
      </c>
    </row>
    <row r="692" spans="1:4" x14ac:dyDescent="0.2">
      <c r="A692" s="37" t="s">
        <v>43</v>
      </c>
      <c r="B692" s="37" t="s">
        <v>25</v>
      </c>
      <c r="C692" s="37" t="s">
        <v>29</v>
      </c>
      <c r="D692" s="52">
        <v>1</v>
      </c>
    </row>
    <row r="693" spans="1:4" x14ac:dyDescent="0.2">
      <c r="A693" s="37" t="s">
        <v>43</v>
      </c>
      <c r="B693" s="37" t="s">
        <v>25</v>
      </c>
      <c r="C693" s="37" t="s">
        <v>30</v>
      </c>
      <c r="D693" s="52">
        <v>1</v>
      </c>
    </row>
    <row r="694" spans="1:4" x14ac:dyDescent="0.2">
      <c r="A694" s="37" t="s">
        <v>43</v>
      </c>
      <c r="B694" s="37" t="s">
        <v>25</v>
      </c>
      <c r="C694" s="37" t="s">
        <v>26</v>
      </c>
      <c r="D694" s="52">
        <v>1</v>
      </c>
    </row>
    <row r="695" spans="1:4" x14ac:dyDescent="0.2">
      <c r="A695" s="37" t="s">
        <v>43</v>
      </c>
      <c r="B695" s="37" t="s">
        <v>25</v>
      </c>
      <c r="C695" s="37" t="s">
        <v>31</v>
      </c>
      <c r="D695" s="52">
        <v>4</v>
      </c>
    </row>
    <row r="696" spans="1:4" x14ac:dyDescent="0.2">
      <c r="A696" s="37" t="s">
        <v>43</v>
      </c>
      <c r="B696" s="37" t="s">
        <v>25</v>
      </c>
      <c r="C696" s="37" t="s">
        <v>30</v>
      </c>
      <c r="D696" s="52">
        <v>2</v>
      </c>
    </row>
    <row r="697" spans="1:4" x14ac:dyDescent="0.2">
      <c r="A697" s="37" t="s">
        <v>43</v>
      </c>
      <c r="B697" s="37" t="s">
        <v>25</v>
      </c>
      <c r="C697" s="37" t="s">
        <v>26</v>
      </c>
      <c r="D697" s="52">
        <v>1</v>
      </c>
    </row>
    <row r="698" spans="1:4" x14ac:dyDescent="0.2">
      <c r="A698" s="37" t="s">
        <v>43</v>
      </c>
      <c r="B698" s="37" t="s">
        <v>32</v>
      </c>
      <c r="C698" s="37" t="s">
        <v>26</v>
      </c>
      <c r="D698" s="52">
        <v>2</v>
      </c>
    </row>
    <row r="699" spans="1:4" x14ac:dyDescent="0.2">
      <c r="A699" s="37" t="s">
        <v>43</v>
      </c>
      <c r="B699" s="37" t="s">
        <v>32</v>
      </c>
      <c r="C699" s="37" t="s">
        <v>85</v>
      </c>
      <c r="D699" s="52">
        <v>1</v>
      </c>
    </row>
    <row r="700" spans="1:4" x14ac:dyDescent="0.2">
      <c r="A700" s="37" t="s">
        <v>43</v>
      </c>
      <c r="B700" s="37" t="s">
        <v>32</v>
      </c>
      <c r="C700" s="37" t="s">
        <v>27</v>
      </c>
      <c r="D700" s="52">
        <v>1</v>
      </c>
    </row>
    <row r="701" spans="1:4" x14ac:dyDescent="0.2">
      <c r="A701" s="37" t="s">
        <v>43</v>
      </c>
      <c r="B701" s="37" t="s">
        <v>32</v>
      </c>
      <c r="C701" s="37" t="s">
        <v>28</v>
      </c>
      <c r="D701" s="52">
        <v>1</v>
      </c>
    </row>
    <row r="702" spans="1:4" x14ac:dyDescent="0.2">
      <c r="A702" s="37" t="s">
        <v>43</v>
      </c>
      <c r="B702" s="37" t="s">
        <v>32</v>
      </c>
      <c r="C702" s="37" t="s">
        <v>26</v>
      </c>
      <c r="D702" s="52">
        <v>1</v>
      </c>
    </row>
    <row r="703" spans="1:4" x14ac:dyDescent="0.2">
      <c r="A703" s="37" t="s">
        <v>43</v>
      </c>
      <c r="B703" s="37" t="s">
        <v>32</v>
      </c>
      <c r="C703" s="37" t="s">
        <v>29</v>
      </c>
      <c r="D703" s="52">
        <v>1</v>
      </c>
    </row>
    <row r="704" spans="1:4" x14ac:dyDescent="0.2">
      <c r="A704" s="37" t="s">
        <v>43</v>
      </c>
      <c r="B704" s="37" t="s">
        <v>32</v>
      </c>
      <c r="C704" s="37" t="s">
        <v>30</v>
      </c>
      <c r="D704" s="52">
        <v>1</v>
      </c>
    </row>
    <row r="705" spans="1:4" x14ac:dyDescent="0.2">
      <c r="A705" s="37" t="s">
        <v>43</v>
      </c>
      <c r="B705" s="37" t="s">
        <v>32</v>
      </c>
      <c r="C705" s="37" t="s">
        <v>26</v>
      </c>
      <c r="D705" s="52">
        <v>1</v>
      </c>
    </row>
    <row r="706" spans="1:4" x14ac:dyDescent="0.2">
      <c r="A706" s="37" t="s">
        <v>43</v>
      </c>
      <c r="B706" s="37" t="s">
        <v>32</v>
      </c>
      <c r="C706" s="37" t="s">
        <v>31</v>
      </c>
      <c r="D706" s="52">
        <v>2</v>
      </c>
    </row>
    <row r="707" spans="1:4" x14ac:dyDescent="0.2">
      <c r="A707" s="37" t="s">
        <v>43</v>
      </c>
      <c r="B707" s="37" t="s">
        <v>32</v>
      </c>
      <c r="C707" s="37" t="s">
        <v>30</v>
      </c>
      <c r="D707" s="52">
        <v>2</v>
      </c>
    </row>
    <row r="708" spans="1:4" x14ac:dyDescent="0.2">
      <c r="A708" s="37" t="s">
        <v>43</v>
      </c>
      <c r="B708" s="37" t="s">
        <v>32</v>
      </c>
      <c r="C708" s="37" t="s">
        <v>28</v>
      </c>
      <c r="D708" s="52">
        <v>2</v>
      </c>
    </row>
    <row r="709" spans="1:4" x14ac:dyDescent="0.2">
      <c r="A709" s="37" t="s">
        <v>43</v>
      </c>
      <c r="B709" s="37" t="s">
        <v>32</v>
      </c>
      <c r="C709" s="37" t="s">
        <v>26</v>
      </c>
      <c r="D709" s="52">
        <v>2</v>
      </c>
    </row>
    <row r="710" spans="1:4" x14ac:dyDescent="0.2">
      <c r="A710" s="37" t="s">
        <v>43</v>
      </c>
      <c r="B710" s="37" t="s">
        <v>32</v>
      </c>
      <c r="C710" s="37" t="s">
        <v>26</v>
      </c>
      <c r="D710" s="52">
        <v>2</v>
      </c>
    </row>
    <row r="711" spans="1:4" x14ac:dyDescent="0.2">
      <c r="A711" s="37" t="s">
        <v>43</v>
      </c>
      <c r="B711" s="37" t="s">
        <v>32</v>
      </c>
      <c r="C711" s="37" t="s">
        <v>27</v>
      </c>
      <c r="D711" s="52">
        <v>1</v>
      </c>
    </row>
    <row r="712" spans="1:4" x14ac:dyDescent="0.2">
      <c r="A712" s="37" t="s">
        <v>43</v>
      </c>
      <c r="B712" s="37" t="s">
        <v>32</v>
      </c>
      <c r="C712" s="37" t="s">
        <v>28</v>
      </c>
      <c r="D712" s="52">
        <v>3</v>
      </c>
    </row>
    <row r="713" spans="1:4" x14ac:dyDescent="0.2">
      <c r="A713" s="37" t="s">
        <v>43</v>
      </c>
      <c r="B713" s="37" t="s">
        <v>32</v>
      </c>
      <c r="C713" s="37" t="s">
        <v>26</v>
      </c>
      <c r="D713" s="52">
        <v>2</v>
      </c>
    </row>
    <row r="714" spans="1:4" x14ac:dyDescent="0.2">
      <c r="A714" s="37" t="s">
        <v>43</v>
      </c>
      <c r="B714" s="37" t="s">
        <v>32</v>
      </c>
      <c r="C714" s="37" t="s">
        <v>29</v>
      </c>
      <c r="D714" s="52">
        <v>1</v>
      </c>
    </row>
    <row r="715" spans="1:4" x14ac:dyDescent="0.2">
      <c r="A715" s="37" t="s">
        <v>43</v>
      </c>
      <c r="B715" s="37" t="s">
        <v>32</v>
      </c>
      <c r="C715" s="37" t="s">
        <v>26</v>
      </c>
      <c r="D715" s="52">
        <v>1</v>
      </c>
    </row>
    <row r="716" spans="1:4" x14ac:dyDescent="0.2">
      <c r="A716" s="37" t="s">
        <v>43</v>
      </c>
      <c r="B716" s="37" t="s">
        <v>32</v>
      </c>
      <c r="C716" s="37" t="s">
        <v>31</v>
      </c>
      <c r="D716" s="52">
        <v>2</v>
      </c>
    </row>
    <row r="717" spans="1:4" x14ac:dyDescent="0.2">
      <c r="A717" s="37" t="s">
        <v>43</v>
      </c>
      <c r="B717" s="37" t="s">
        <v>32</v>
      </c>
      <c r="C717" s="37" t="s">
        <v>30</v>
      </c>
      <c r="D717" s="52">
        <v>1</v>
      </c>
    </row>
    <row r="718" spans="1:4" x14ac:dyDescent="0.2">
      <c r="A718" s="37" t="s">
        <v>43</v>
      </c>
      <c r="B718" s="37" t="s">
        <v>32</v>
      </c>
      <c r="C718" s="37" t="s">
        <v>28</v>
      </c>
      <c r="D718" s="52">
        <v>1</v>
      </c>
    </row>
    <row r="719" spans="1:4" x14ac:dyDescent="0.2">
      <c r="A719" s="37" t="s">
        <v>43</v>
      </c>
      <c r="B719" s="37" t="s">
        <v>32</v>
      </c>
      <c r="C719" s="37" t="s">
        <v>26</v>
      </c>
      <c r="D719" s="52">
        <v>1</v>
      </c>
    </row>
    <row r="720" spans="1:4" x14ac:dyDescent="0.2">
      <c r="A720" s="37" t="s">
        <v>43</v>
      </c>
      <c r="B720" s="37" t="s">
        <v>25</v>
      </c>
      <c r="C720" s="37" t="s">
        <v>26</v>
      </c>
      <c r="D720" s="52">
        <v>2</v>
      </c>
    </row>
    <row r="721" spans="1:4" x14ac:dyDescent="0.2">
      <c r="A721" s="37" t="s">
        <v>43</v>
      </c>
      <c r="B721" s="37" t="s">
        <v>25</v>
      </c>
      <c r="C721" s="37" t="s">
        <v>85</v>
      </c>
      <c r="D721" s="52">
        <v>2</v>
      </c>
    </row>
    <row r="722" spans="1:4" x14ac:dyDescent="0.2">
      <c r="A722" s="37" t="s">
        <v>43</v>
      </c>
      <c r="B722" s="37" t="s">
        <v>25</v>
      </c>
      <c r="C722" s="37" t="s">
        <v>27</v>
      </c>
      <c r="D722" s="52">
        <v>1</v>
      </c>
    </row>
    <row r="723" spans="1:4" x14ac:dyDescent="0.2">
      <c r="A723" s="37" t="s">
        <v>43</v>
      </c>
      <c r="B723" s="37" t="s">
        <v>25</v>
      </c>
      <c r="C723" s="37" t="s">
        <v>28</v>
      </c>
      <c r="D723" s="52">
        <v>1</v>
      </c>
    </row>
    <row r="724" spans="1:4" x14ac:dyDescent="0.2">
      <c r="A724" s="37" t="s">
        <v>43</v>
      </c>
      <c r="B724" s="37" t="s">
        <v>25</v>
      </c>
      <c r="C724" s="37" t="s">
        <v>26</v>
      </c>
      <c r="D724" s="52">
        <v>1</v>
      </c>
    </row>
    <row r="725" spans="1:4" x14ac:dyDescent="0.2">
      <c r="A725" s="37" t="s">
        <v>43</v>
      </c>
      <c r="B725" s="37" t="s">
        <v>25</v>
      </c>
      <c r="C725" s="37" t="s">
        <v>29</v>
      </c>
      <c r="D725" s="52">
        <v>2</v>
      </c>
    </row>
    <row r="726" spans="1:4" x14ac:dyDescent="0.2">
      <c r="A726" s="37" t="s">
        <v>43</v>
      </c>
      <c r="B726" s="37" t="s">
        <v>25</v>
      </c>
      <c r="C726" s="37" t="s">
        <v>26</v>
      </c>
      <c r="D726" s="52">
        <v>1</v>
      </c>
    </row>
    <row r="727" spans="1:4" x14ac:dyDescent="0.2">
      <c r="A727" s="37" t="s">
        <v>43</v>
      </c>
      <c r="B727" s="37" t="s">
        <v>25</v>
      </c>
      <c r="C727" s="37" t="s">
        <v>31</v>
      </c>
      <c r="D727" s="52">
        <v>1</v>
      </c>
    </row>
    <row r="728" spans="1:4" x14ac:dyDescent="0.2">
      <c r="A728" s="37" t="s">
        <v>43</v>
      </c>
      <c r="B728" s="37" t="s">
        <v>25</v>
      </c>
      <c r="C728" s="37" t="s">
        <v>30</v>
      </c>
      <c r="D728" s="52">
        <v>1</v>
      </c>
    </row>
    <row r="729" spans="1:4" x14ac:dyDescent="0.2">
      <c r="A729" s="37" t="s">
        <v>43</v>
      </c>
      <c r="B729" s="37" t="s">
        <v>25</v>
      </c>
      <c r="C729" s="37" t="s">
        <v>28</v>
      </c>
      <c r="D729" s="52">
        <v>1</v>
      </c>
    </row>
    <row r="730" spans="1:4" x14ac:dyDescent="0.2">
      <c r="A730" s="37" t="s">
        <v>43</v>
      </c>
      <c r="B730" s="37" t="s">
        <v>25</v>
      </c>
      <c r="C730" s="37" t="s">
        <v>26</v>
      </c>
      <c r="D730" s="52">
        <v>1</v>
      </c>
    </row>
    <row r="731" spans="1:4" x14ac:dyDescent="0.2">
      <c r="A731" s="37" t="s">
        <v>43</v>
      </c>
      <c r="B731" s="37" t="s">
        <v>32</v>
      </c>
      <c r="C731" s="37" t="s">
        <v>26</v>
      </c>
      <c r="D731" s="52">
        <v>1</v>
      </c>
    </row>
    <row r="732" spans="1:4" x14ac:dyDescent="0.2">
      <c r="A732" s="37" t="s">
        <v>43</v>
      </c>
      <c r="B732" s="37" t="s">
        <v>32</v>
      </c>
      <c r="C732" s="37" t="s">
        <v>27</v>
      </c>
      <c r="D732" s="52">
        <v>1</v>
      </c>
    </row>
    <row r="733" spans="1:4" x14ac:dyDescent="0.2">
      <c r="A733" s="37" t="s">
        <v>43</v>
      </c>
      <c r="B733" s="37" t="s">
        <v>32</v>
      </c>
      <c r="C733" s="37" t="s">
        <v>28</v>
      </c>
      <c r="D733" s="52">
        <v>1</v>
      </c>
    </row>
    <row r="734" spans="1:4" x14ac:dyDescent="0.2">
      <c r="A734" s="37" t="s">
        <v>43</v>
      </c>
      <c r="B734" s="37" t="s">
        <v>32</v>
      </c>
      <c r="C734" s="37" t="s">
        <v>31</v>
      </c>
      <c r="D734" s="52">
        <v>1</v>
      </c>
    </row>
    <row r="735" spans="1:4" x14ac:dyDescent="0.2">
      <c r="A735" s="37" t="s">
        <v>43</v>
      </c>
      <c r="B735" s="37" t="s">
        <v>32</v>
      </c>
      <c r="C735" s="37" t="s">
        <v>30</v>
      </c>
      <c r="D735" s="52">
        <v>1</v>
      </c>
    </row>
    <row r="736" spans="1:4" x14ac:dyDescent="0.2">
      <c r="A736" s="37" t="s">
        <v>43</v>
      </c>
      <c r="B736" s="37" t="s">
        <v>32</v>
      </c>
      <c r="C736" s="37" t="s">
        <v>28</v>
      </c>
      <c r="D736" s="52">
        <v>1</v>
      </c>
    </row>
    <row r="737" spans="1:4" x14ac:dyDescent="0.2">
      <c r="A737" s="37" t="s">
        <v>44</v>
      </c>
      <c r="B737" s="37" t="s">
        <v>25</v>
      </c>
      <c r="C737" s="37" t="s">
        <v>26</v>
      </c>
      <c r="D737" s="52">
        <v>1</v>
      </c>
    </row>
    <row r="738" spans="1:4" x14ac:dyDescent="0.2">
      <c r="A738" s="37" t="s">
        <v>44</v>
      </c>
      <c r="B738" s="37" t="s">
        <v>25</v>
      </c>
      <c r="C738" s="37" t="s">
        <v>85</v>
      </c>
      <c r="D738" s="52">
        <v>2</v>
      </c>
    </row>
    <row r="739" spans="1:4" x14ac:dyDescent="0.2">
      <c r="A739" s="37" t="s">
        <v>44</v>
      </c>
      <c r="B739" s="37" t="s">
        <v>25</v>
      </c>
      <c r="C739" s="37" t="s">
        <v>27</v>
      </c>
      <c r="D739" s="52">
        <v>1</v>
      </c>
    </row>
    <row r="740" spans="1:4" x14ac:dyDescent="0.2">
      <c r="A740" s="37" t="s">
        <v>44</v>
      </c>
      <c r="B740" s="37" t="s">
        <v>25</v>
      </c>
      <c r="C740" s="37" t="s">
        <v>28</v>
      </c>
      <c r="D740" s="52">
        <v>1</v>
      </c>
    </row>
    <row r="741" spans="1:4" x14ac:dyDescent="0.2">
      <c r="A741" s="37" t="s">
        <v>44</v>
      </c>
      <c r="B741" s="37" t="s">
        <v>25</v>
      </c>
      <c r="C741" s="37" t="s">
        <v>26</v>
      </c>
      <c r="D741" s="52">
        <v>1</v>
      </c>
    </row>
    <row r="742" spans="1:4" x14ac:dyDescent="0.2">
      <c r="A742" s="37" t="s">
        <v>44</v>
      </c>
      <c r="B742" s="37" t="s">
        <v>25</v>
      </c>
      <c r="C742" s="37" t="s">
        <v>29</v>
      </c>
      <c r="D742" s="52">
        <v>1</v>
      </c>
    </row>
    <row r="743" spans="1:4" x14ac:dyDescent="0.2">
      <c r="A743" s="37" t="s">
        <v>44</v>
      </c>
      <c r="B743" s="37" t="s">
        <v>25</v>
      </c>
      <c r="C743" s="37" t="s">
        <v>31</v>
      </c>
      <c r="D743" s="52">
        <v>1</v>
      </c>
    </row>
    <row r="744" spans="1:4" x14ac:dyDescent="0.2">
      <c r="A744" s="37" t="s">
        <v>44</v>
      </c>
      <c r="B744" s="37" t="s">
        <v>25</v>
      </c>
      <c r="C744" s="37" t="s">
        <v>30</v>
      </c>
      <c r="D744" s="52">
        <v>1</v>
      </c>
    </row>
    <row r="745" spans="1:4" x14ac:dyDescent="0.2">
      <c r="A745" s="37" t="s">
        <v>44</v>
      </c>
      <c r="B745" s="37" t="s">
        <v>25</v>
      </c>
      <c r="C745" s="37" t="s">
        <v>26</v>
      </c>
      <c r="D745" s="52">
        <v>1</v>
      </c>
    </row>
    <row r="746" spans="1:4" x14ac:dyDescent="0.2">
      <c r="A746" s="37" t="s">
        <v>44</v>
      </c>
      <c r="B746" s="37" t="s">
        <v>25</v>
      </c>
      <c r="C746" s="37" t="s">
        <v>26</v>
      </c>
      <c r="D746" s="52">
        <v>2</v>
      </c>
    </row>
    <row r="747" spans="1:4" x14ac:dyDescent="0.2">
      <c r="A747" s="37" t="s">
        <v>44</v>
      </c>
      <c r="B747" s="37" t="s">
        <v>25</v>
      </c>
      <c r="C747" s="37" t="s">
        <v>85</v>
      </c>
      <c r="D747" s="52">
        <v>1</v>
      </c>
    </row>
    <row r="748" spans="1:4" x14ac:dyDescent="0.2">
      <c r="A748" s="37" t="s">
        <v>44</v>
      </c>
      <c r="B748" s="37" t="s">
        <v>25</v>
      </c>
      <c r="C748" s="37" t="s">
        <v>27</v>
      </c>
      <c r="D748" s="52">
        <v>1</v>
      </c>
    </row>
    <row r="749" spans="1:4" x14ac:dyDescent="0.2">
      <c r="A749" s="37" t="s">
        <v>44</v>
      </c>
      <c r="B749" s="37" t="s">
        <v>25</v>
      </c>
      <c r="C749" s="37" t="s">
        <v>28</v>
      </c>
      <c r="D749" s="52">
        <v>2</v>
      </c>
    </row>
    <row r="750" spans="1:4" x14ac:dyDescent="0.2">
      <c r="A750" s="37" t="s">
        <v>44</v>
      </c>
      <c r="B750" s="37" t="s">
        <v>25</v>
      </c>
      <c r="C750" s="37" t="s">
        <v>26</v>
      </c>
      <c r="D750" s="52">
        <v>1</v>
      </c>
    </row>
    <row r="751" spans="1:4" x14ac:dyDescent="0.2">
      <c r="A751" s="37" t="s">
        <v>44</v>
      </c>
      <c r="B751" s="37" t="s">
        <v>25</v>
      </c>
      <c r="C751" s="37" t="s">
        <v>29</v>
      </c>
      <c r="D751" s="52">
        <v>2</v>
      </c>
    </row>
    <row r="752" spans="1:4" x14ac:dyDescent="0.2">
      <c r="A752" s="37" t="s">
        <v>44</v>
      </c>
      <c r="B752" s="37" t="s">
        <v>25</v>
      </c>
      <c r="C752" s="37" t="s">
        <v>30</v>
      </c>
      <c r="D752" s="52">
        <v>1</v>
      </c>
    </row>
    <row r="753" spans="1:4" x14ac:dyDescent="0.2">
      <c r="A753" s="37" t="s">
        <v>44</v>
      </c>
      <c r="B753" s="37" t="s">
        <v>25</v>
      </c>
      <c r="C753" s="37" t="s">
        <v>26</v>
      </c>
      <c r="D753" s="52">
        <v>1</v>
      </c>
    </row>
    <row r="754" spans="1:4" x14ac:dyDescent="0.2">
      <c r="A754" s="37" t="s">
        <v>44</v>
      </c>
      <c r="B754" s="37" t="s">
        <v>25</v>
      </c>
      <c r="C754" s="37" t="s">
        <v>31</v>
      </c>
      <c r="D754" s="52">
        <v>2</v>
      </c>
    </row>
    <row r="755" spans="1:4" x14ac:dyDescent="0.2">
      <c r="A755" s="37" t="s">
        <v>44</v>
      </c>
      <c r="B755" s="37" t="s">
        <v>25</v>
      </c>
      <c r="C755" s="37" t="s">
        <v>30</v>
      </c>
      <c r="D755" s="52">
        <v>1</v>
      </c>
    </row>
    <row r="756" spans="1:4" x14ac:dyDescent="0.2">
      <c r="A756" s="37" t="s">
        <v>44</v>
      </c>
      <c r="B756" s="37" t="s">
        <v>25</v>
      </c>
      <c r="C756" s="37" t="s">
        <v>28</v>
      </c>
      <c r="D756" s="52">
        <v>1</v>
      </c>
    </row>
    <row r="757" spans="1:4" x14ac:dyDescent="0.2">
      <c r="A757" s="37" t="s">
        <v>44</v>
      </c>
      <c r="B757" s="37" t="s">
        <v>25</v>
      </c>
      <c r="C757" s="37" t="s">
        <v>26</v>
      </c>
      <c r="D757" s="52">
        <v>1</v>
      </c>
    </row>
    <row r="758" spans="1:4" x14ac:dyDescent="0.2">
      <c r="A758" s="37" t="s">
        <v>44</v>
      </c>
      <c r="B758" s="37" t="s">
        <v>32</v>
      </c>
      <c r="C758" s="37" t="s">
        <v>26</v>
      </c>
      <c r="D758" s="52">
        <v>2</v>
      </c>
    </row>
    <row r="759" spans="1:4" x14ac:dyDescent="0.2">
      <c r="A759" s="37" t="s">
        <v>44</v>
      </c>
      <c r="B759" s="37" t="s">
        <v>32</v>
      </c>
      <c r="C759" s="37" t="s">
        <v>27</v>
      </c>
      <c r="D759" s="52">
        <v>1</v>
      </c>
    </row>
    <row r="760" spans="1:4" x14ac:dyDescent="0.2">
      <c r="A760" s="37" t="s">
        <v>44</v>
      </c>
      <c r="B760" s="37" t="s">
        <v>32</v>
      </c>
      <c r="C760" s="37" t="s">
        <v>28</v>
      </c>
      <c r="D760" s="52">
        <v>1</v>
      </c>
    </row>
    <row r="761" spans="1:4" x14ac:dyDescent="0.2">
      <c r="A761" s="37" t="s">
        <v>44</v>
      </c>
      <c r="B761" s="37" t="s">
        <v>32</v>
      </c>
      <c r="C761" s="37" t="s">
        <v>26</v>
      </c>
      <c r="D761" s="52">
        <v>1</v>
      </c>
    </row>
    <row r="762" spans="1:4" x14ac:dyDescent="0.2">
      <c r="A762" s="37" t="s">
        <v>44</v>
      </c>
      <c r="B762" s="37" t="s">
        <v>32</v>
      </c>
      <c r="C762" s="37" t="s">
        <v>30</v>
      </c>
      <c r="D762" s="52">
        <v>1</v>
      </c>
    </row>
    <row r="763" spans="1:4" x14ac:dyDescent="0.2">
      <c r="A763" s="37" t="s">
        <v>44</v>
      </c>
      <c r="B763" s="37" t="s">
        <v>32</v>
      </c>
      <c r="C763" s="37" t="s">
        <v>26</v>
      </c>
      <c r="D763" s="52">
        <v>1</v>
      </c>
    </row>
    <row r="764" spans="1:4" x14ac:dyDescent="0.2">
      <c r="A764" s="37" t="s">
        <v>44</v>
      </c>
      <c r="B764" s="37" t="s">
        <v>32</v>
      </c>
      <c r="C764" s="37" t="s">
        <v>31</v>
      </c>
      <c r="D764" s="52">
        <v>1</v>
      </c>
    </row>
    <row r="765" spans="1:4" x14ac:dyDescent="0.2">
      <c r="A765" s="37" t="s">
        <v>44</v>
      </c>
      <c r="B765" s="37" t="s">
        <v>32</v>
      </c>
      <c r="C765" s="37" t="s">
        <v>30</v>
      </c>
      <c r="D765" s="52">
        <v>1</v>
      </c>
    </row>
    <row r="766" spans="1:4" x14ac:dyDescent="0.2">
      <c r="A766" s="37" t="s">
        <v>44</v>
      </c>
      <c r="B766" s="37" t="s">
        <v>32</v>
      </c>
      <c r="C766" s="37" t="s">
        <v>28</v>
      </c>
      <c r="D766" s="52">
        <v>1</v>
      </c>
    </row>
    <row r="767" spans="1:4" x14ac:dyDescent="0.2">
      <c r="A767" s="37" t="s">
        <v>44</v>
      </c>
      <c r="B767" s="37" t="s">
        <v>32</v>
      </c>
      <c r="C767" s="37" t="s">
        <v>26</v>
      </c>
      <c r="D767" s="52">
        <v>2</v>
      </c>
    </row>
    <row r="768" spans="1:4" x14ac:dyDescent="0.2">
      <c r="A768" s="37" t="s">
        <v>44</v>
      </c>
      <c r="B768" s="37" t="s">
        <v>32</v>
      </c>
      <c r="C768" s="37" t="s">
        <v>26</v>
      </c>
      <c r="D768" s="52">
        <v>1</v>
      </c>
    </row>
    <row r="769" spans="1:4" x14ac:dyDescent="0.2">
      <c r="A769" s="37" t="s">
        <v>44</v>
      </c>
      <c r="B769" s="37" t="s">
        <v>32</v>
      </c>
      <c r="C769" s="37" t="s">
        <v>26</v>
      </c>
      <c r="D769" s="52">
        <v>3</v>
      </c>
    </row>
    <row r="770" spans="1:4" x14ac:dyDescent="0.2">
      <c r="A770" s="37" t="s">
        <v>44</v>
      </c>
      <c r="B770" s="37" t="s">
        <v>32</v>
      </c>
      <c r="C770" s="37" t="s">
        <v>27</v>
      </c>
      <c r="D770" s="52">
        <v>2</v>
      </c>
    </row>
    <row r="771" spans="1:4" x14ac:dyDescent="0.2">
      <c r="A771" s="37" t="s">
        <v>44</v>
      </c>
      <c r="B771" s="37" t="s">
        <v>32</v>
      </c>
      <c r="C771" s="37" t="s">
        <v>28</v>
      </c>
      <c r="D771" s="52">
        <v>4</v>
      </c>
    </row>
    <row r="772" spans="1:4" x14ac:dyDescent="0.2">
      <c r="A772" s="37" t="s">
        <v>44</v>
      </c>
      <c r="B772" s="37" t="s">
        <v>32</v>
      </c>
      <c r="C772" s="37" t="s">
        <v>26</v>
      </c>
      <c r="D772" s="52">
        <v>1</v>
      </c>
    </row>
    <row r="773" spans="1:4" x14ac:dyDescent="0.2">
      <c r="A773" s="37" t="s">
        <v>44</v>
      </c>
      <c r="B773" s="37" t="s">
        <v>32</v>
      </c>
      <c r="C773" s="37" t="s">
        <v>29</v>
      </c>
      <c r="D773" s="52">
        <v>1</v>
      </c>
    </row>
    <row r="774" spans="1:4" x14ac:dyDescent="0.2">
      <c r="A774" s="37" t="s">
        <v>44</v>
      </c>
      <c r="B774" s="37" t="s">
        <v>32</v>
      </c>
      <c r="C774" s="37" t="s">
        <v>30</v>
      </c>
      <c r="D774" s="52">
        <v>1</v>
      </c>
    </row>
    <row r="775" spans="1:4" x14ac:dyDescent="0.2">
      <c r="A775" s="37" t="s">
        <v>44</v>
      </c>
      <c r="B775" s="37" t="s">
        <v>32</v>
      </c>
      <c r="C775" s="37" t="s">
        <v>26</v>
      </c>
      <c r="D775" s="52">
        <v>1</v>
      </c>
    </row>
    <row r="776" spans="1:4" x14ac:dyDescent="0.2">
      <c r="A776" s="37" t="s">
        <v>44</v>
      </c>
      <c r="B776" s="37" t="s">
        <v>32</v>
      </c>
      <c r="C776" s="37" t="s">
        <v>31</v>
      </c>
      <c r="D776" s="52">
        <v>2</v>
      </c>
    </row>
    <row r="777" spans="1:4" x14ac:dyDescent="0.2">
      <c r="A777" s="37" t="s">
        <v>44</v>
      </c>
      <c r="B777" s="37" t="s">
        <v>32</v>
      </c>
      <c r="C777" s="37" t="s">
        <v>30</v>
      </c>
      <c r="D777" s="52">
        <v>1</v>
      </c>
    </row>
    <row r="778" spans="1:4" x14ac:dyDescent="0.2">
      <c r="A778" s="37" t="s">
        <v>44</v>
      </c>
      <c r="B778" s="37" t="s">
        <v>32</v>
      </c>
      <c r="C778" s="37" t="s">
        <v>28</v>
      </c>
      <c r="D778" s="52">
        <v>1</v>
      </c>
    </row>
    <row r="779" spans="1:4" x14ac:dyDescent="0.2">
      <c r="A779" s="37" t="s">
        <v>44</v>
      </c>
      <c r="B779" s="37" t="s">
        <v>32</v>
      </c>
      <c r="C779" s="37" t="s">
        <v>26</v>
      </c>
      <c r="D779" s="52">
        <v>2</v>
      </c>
    </row>
    <row r="780" spans="1:4" x14ac:dyDescent="0.2">
      <c r="A780" s="37" t="s">
        <v>44</v>
      </c>
      <c r="B780" s="37" t="s">
        <v>25</v>
      </c>
      <c r="C780" s="37" t="s">
        <v>26</v>
      </c>
      <c r="D780" s="52">
        <v>2</v>
      </c>
    </row>
    <row r="781" spans="1:4" x14ac:dyDescent="0.2">
      <c r="A781" s="37" t="s">
        <v>44</v>
      </c>
      <c r="B781" s="37" t="s">
        <v>25</v>
      </c>
      <c r="C781" s="37" t="s">
        <v>85</v>
      </c>
      <c r="D781" s="52">
        <v>2</v>
      </c>
    </row>
    <row r="782" spans="1:4" x14ac:dyDescent="0.2">
      <c r="A782" s="37" t="s">
        <v>44</v>
      </c>
      <c r="B782" s="37" t="s">
        <v>25</v>
      </c>
      <c r="C782" s="37" t="s">
        <v>27</v>
      </c>
      <c r="D782" s="52">
        <v>2</v>
      </c>
    </row>
    <row r="783" spans="1:4" x14ac:dyDescent="0.2">
      <c r="A783" s="37" t="s">
        <v>44</v>
      </c>
      <c r="B783" s="37" t="s">
        <v>25</v>
      </c>
      <c r="C783" s="37" t="s">
        <v>26</v>
      </c>
      <c r="D783" s="52">
        <v>1</v>
      </c>
    </row>
    <row r="784" spans="1:4" x14ac:dyDescent="0.2">
      <c r="A784" s="37" t="s">
        <v>44</v>
      </c>
      <c r="B784" s="37" t="s">
        <v>25</v>
      </c>
      <c r="C784" s="37" t="s">
        <v>29</v>
      </c>
      <c r="D784" s="52">
        <v>1</v>
      </c>
    </row>
    <row r="785" spans="1:4" x14ac:dyDescent="0.2">
      <c r="A785" s="37" t="s">
        <v>44</v>
      </c>
      <c r="B785" s="37" t="s">
        <v>25</v>
      </c>
      <c r="C785" s="37" t="s">
        <v>26</v>
      </c>
      <c r="D785" s="52">
        <v>1</v>
      </c>
    </row>
    <row r="786" spans="1:4" x14ac:dyDescent="0.2">
      <c r="A786" s="37" t="s">
        <v>44</v>
      </c>
      <c r="B786" s="37" t="s">
        <v>25</v>
      </c>
      <c r="C786" s="37" t="s">
        <v>31</v>
      </c>
      <c r="D786" s="52">
        <v>1</v>
      </c>
    </row>
    <row r="787" spans="1:4" x14ac:dyDescent="0.2">
      <c r="A787" s="37" t="s">
        <v>44</v>
      </c>
      <c r="B787" s="37" t="s">
        <v>25</v>
      </c>
      <c r="C787" s="37" t="s">
        <v>30</v>
      </c>
      <c r="D787" s="52">
        <v>1</v>
      </c>
    </row>
    <row r="788" spans="1:4" x14ac:dyDescent="0.2">
      <c r="A788" s="37" t="s">
        <v>44</v>
      </c>
      <c r="B788" s="37" t="s">
        <v>25</v>
      </c>
      <c r="C788" s="37" t="s">
        <v>26</v>
      </c>
      <c r="D788" s="52">
        <v>1</v>
      </c>
    </row>
    <row r="789" spans="1:4" x14ac:dyDescent="0.2">
      <c r="A789" s="37" t="s">
        <v>44</v>
      </c>
      <c r="B789" s="37" t="s">
        <v>32</v>
      </c>
      <c r="C789" s="37" t="s">
        <v>26</v>
      </c>
      <c r="D789" s="52">
        <v>1</v>
      </c>
    </row>
    <row r="790" spans="1:4" x14ac:dyDescent="0.2">
      <c r="A790" s="37" t="s">
        <v>44</v>
      </c>
      <c r="B790" s="37" t="s">
        <v>32</v>
      </c>
      <c r="C790" s="37" t="s">
        <v>28</v>
      </c>
      <c r="D790" s="52">
        <v>1</v>
      </c>
    </row>
    <row r="791" spans="1:4" x14ac:dyDescent="0.2">
      <c r="A791" s="37" t="s">
        <v>44</v>
      </c>
      <c r="B791" s="37" t="s">
        <v>32</v>
      </c>
      <c r="C791" s="37" t="s">
        <v>26</v>
      </c>
      <c r="D791" s="52">
        <v>1</v>
      </c>
    </row>
    <row r="792" spans="1:4" x14ac:dyDescent="0.2">
      <c r="A792" s="37" t="s">
        <v>44</v>
      </c>
      <c r="B792" s="37" t="s">
        <v>32</v>
      </c>
      <c r="C792" s="37" t="s">
        <v>30</v>
      </c>
      <c r="D792" s="52">
        <v>1</v>
      </c>
    </row>
    <row r="793" spans="1:4" x14ac:dyDescent="0.2">
      <c r="A793" s="37" t="s">
        <v>45</v>
      </c>
      <c r="B793" s="37" t="s">
        <v>25</v>
      </c>
      <c r="C793" s="37" t="s">
        <v>26</v>
      </c>
      <c r="D793" s="52">
        <v>2</v>
      </c>
    </row>
    <row r="794" spans="1:4" x14ac:dyDescent="0.2">
      <c r="A794" s="37" t="s">
        <v>45</v>
      </c>
      <c r="B794" s="37" t="s">
        <v>25</v>
      </c>
      <c r="C794" s="37" t="s">
        <v>85</v>
      </c>
      <c r="D794" s="52">
        <v>3</v>
      </c>
    </row>
    <row r="795" spans="1:4" x14ac:dyDescent="0.2">
      <c r="A795" s="37" t="s">
        <v>45</v>
      </c>
      <c r="B795" s="37" t="s">
        <v>25</v>
      </c>
      <c r="C795" s="37" t="s">
        <v>27</v>
      </c>
      <c r="D795" s="52">
        <v>1</v>
      </c>
    </row>
    <row r="796" spans="1:4" x14ac:dyDescent="0.2">
      <c r="A796" s="37" t="s">
        <v>45</v>
      </c>
      <c r="B796" s="37" t="s">
        <v>25</v>
      </c>
      <c r="C796" s="37" t="s">
        <v>28</v>
      </c>
      <c r="D796" s="52">
        <v>1</v>
      </c>
    </row>
    <row r="797" spans="1:4" x14ac:dyDescent="0.2">
      <c r="A797" s="37" t="s">
        <v>45</v>
      </c>
      <c r="B797" s="37" t="s">
        <v>25</v>
      </c>
      <c r="C797" s="37" t="s">
        <v>26</v>
      </c>
      <c r="D797" s="52">
        <v>1</v>
      </c>
    </row>
    <row r="798" spans="1:4" x14ac:dyDescent="0.2">
      <c r="A798" s="37" t="s">
        <v>45</v>
      </c>
      <c r="B798" s="37" t="s">
        <v>25</v>
      </c>
      <c r="C798" s="37" t="s">
        <v>29</v>
      </c>
      <c r="D798" s="52">
        <v>1</v>
      </c>
    </row>
    <row r="799" spans="1:4" x14ac:dyDescent="0.2">
      <c r="A799" s="37" t="s">
        <v>45</v>
      </c>
      <c r="B799" s="37" t="s">
        <v>25</v>
      </c>
      <c r="C799" s="37" t="s">
        <v>30</v>
      </c>
      <c r="D799" s="52">
        <v>1</v>
      </c>
    </row>
    <row r="800" spans="1:4" x14ac:dyDescent="0.2">
      <c r="A800" s="37" t="s">
        <v>45</v>
      </c>
      <c r="B800" s="37" t="s">
        <v>25</v>
      </c>
      <c r="C800" s="37" t="s">
        <v>26</v>
      </c>
      <c r="D800" s="52">
        <v>1</v>
      </c>
    </row>
    <row r="801" spans="1:4" x14ac:dyDescent="0.2">
      <c r="A801" s="37" t="s">
        <v>45</v>
      </c>
      <c r="B801" s="37" t="s">
        <v>25</v>
      </c>
      <c r="C801" s="37" t="s">
        <v>31</v>
      </c>
      <c r="D801" s="52">
        <v>2</v>
      </c>
    </row>
    <row r="802" spans="1:4" x14ac:dyDescent="0.2">
      <c r="A802" s="37" t="s">
        <v>45</v>
      </c>
      <c r="B802" s="37" t="s">
        <v>25</v>
      </c>
      <c r="C802" s="37" t="s">
        <v>30</v>
      </c>
      <c r="D802" s="52">
        <v>1</v>
      </c>
    </row>
    <row r="803" spans="1:4" x14ac:dyDescent="0.2">
      <c r="A803" s="37" t="s">
        <v>45</v>
      </c>
      <c r="B803" s="37" t="s">
        <v>25</v>
      </c>
      <c r="C803" s="37" t="s">
        <v>26</v>
      </c>
      <c r="D803" s="52">
        <v>1</v>
      </c>
    </row>
    <row r="804" spans="1:4" x14ac:dyDescent="0.2">
      <c r="A804" s="37" t="s">
        <v>45</v>
      </c>
      <c r="B804" s="37" t="s">
        <v>25</v>
      </c>
      <c r="C804" s="37" t="s">
        <v>26</v>
      </c>
      <c r="D804" s="52">
        <v>1</v>
      </c>
    </row>
    <row r="805" spans="1:4" x14ac:dyDescent="0.2">
      <c r="A805" s="37" t="s">
        <v>45</v>
      </c>
      <c r="B805" s="37" t="s">
        <v>25</v>
      </c>
      <c r="C805" s="37" t="s">
        <v>85</v>
      </c>
      <c r="D805" s="52">
        <v>2</v>
      </c>
    </row>
    <row r="806" spans="1:4" x14ac:dyDescent="0.2">
      <c r="A806" s="37" t="s">
        <v>45</v>
      </c>
      <c r="B806" s="37" t="s">
        <v>25</v>
      </c>
      <c r="C806" s="37" t="s">
        <v>27</v>
      </c>
      <c r="D806" s="52">
        <v>2</v>
      </c>
    </row>
    <row r="807" spans="1:4" x14ac:dyDescent="0.2">
      <c r="A807" s="37" t="s">
        <v>45</v>
      </c>
      <c r="B807" s="37" t="s">
        <v>25</v>
      </c>
      <c r="C807" s="37" t="s">
        <v>28</v>
      </c>
      <c r="D807" s="52">
        <v>3</v>
      </c>
    </row>
    <row r="808" spans="1:4" x14ac:dyDescent="0.2">
      <c r="A808" s="37" t="s">
        <v>45</v>
      </c>
      <c r="B808" s="37" t="s">
        <v>25</v>
      </c>
      <c r="C808" s="37" t="s">
        <v>26</v>
      </c>
      <c r="D808" s="52">
        <v>2</v>
      </c>
    </row>
    <row r="809" spans="1:4" x14ac:dyDescent="0.2">
      <c r="A809" s="37" t="s">
        <v>45</v>
      </c>
      <c r="B809" s="37" t="s">
        <v>25</v>
      </c>
      <c r="C809" s="37" t="s">
        <v>29</v>
      </c>
      <c r="D809" s="52">
        <v>1</v>
      </c>
    </row>
    <row r="810" spans="1:4" x14ac:dyDescent="0.2">
      <c r="A810" s="37" t="s">
        <v>45</v>
      </c>
      <c r="B810" s="37" t="s">
        <v>25</v>
      </c>
      <c r="C810" s="37" t="s">
        <v>30</v>
      </c>
      <c r="D810" s="52">
        <v>1</v>
      </c>
    </row>
    <row r="811" spans="1:4" x14ac:dyDescent="0.2">
      <c r="A811" s="37" t="s">
        <v>45</v>
      </c>
      <c r="B811" s="37" t="s">
        <v>25</v>
      </c>
      <c r="C811" s="37" t="s">
        <v>31</v>
      </c>
      <c r="D811" s="52">
        <v>3</v>
      </c>
    </row>
    <row r="812" spans="1:4" x14ac:dyDescent="0.2">
      <c r="A812" s="37" t="s">
        <v>45</v>
      </c>
      <c r="B812" s="37" t="s">
        <v>25</v>
      </c>
      <c r="C812" s="37" t="s">
        <v>30</v>
      </c>
      <c r="D812" s="52">
        <v>1</v>
      </c>
    </row>
    <row r="813" spans="1:4" x14ac:dyDescent="0.2">
      <c r="A813" s="37" t="s">
        <v>45</v>
      </c>
      <c r="B813" s="37" t="s">
        <v>25</v>
      </c>
      <c r="C813" s="37" t="s">
        <v>26</v>
      </c>
      <c r="D813" s="52">
        <v>2</v>
      </c>
    </row>
    <row r="814" spans="1:4" x14ac:dyDescent="0.2">
      <c r="A814" s="37" t="s">
        <v>45</v>
      </c>
      <c r="B814" s="37" t="s">
        <v>32</v>
      </c>
      <c r="C814" s="37" t="s">
        <v>26</v>
      </c>
      <c r="D814" s="52">
        <v>2</v>
      </c>
    </row>
    <row r="815" spans="1:4" x14ac:dyDescent="0.2">
      <c r="A815" s="37" t="s">
        <v>45</v>
      </c>
      <c r="B815" s="37" t="s">
        <v>32</v>
      </c>
      <c r="C815" s="37" t="s">
        <v>85</v>
      </c>
      <c r="D815" s="52">
        <v>1</v>
      </c>
    </row>
    <row r="816" spans="1:4" x14ac:dyDescent="0.2">
      <c r="A816" s="37" t="s">
        <v>45</v>
      </c>
      <c r="B816" s="37" t="s">
        <v>32</v>
      </c>
      <c r="C816" s="37" t="s">
        <v>27</v>
      </c>
      <c r="D816" s="52">
        <v>1</v>
      </c>
    </row>
    <row r="817" spans="1:4" x14ac:dyDescent="0.2">
      <c r="A817" s="37" t="s">
        <v>45</v>
      </c>
      <c r="B817" s="37" t="s">
        <v>32</v>
      </c>
      <c r="C817" s="37" t="s">
        <v>28</v>
      </c>
      <c r="D817" s="52">
        <v>1</v>
      </c>
    </row>
    <row r="818" spans="1:4" x14ac:dyDescent="0.2">
      <c r="A818" s="37" t="s">
        <v>45</v>
      </c>
      <c r="B818" s="37" t="s">
        <v>32</v>
      </c>
      <c r="C818" s="37" t="s">
        <v>26</v>
      </c>
      <c r="D818" s="52">
        <v>1</v>
      </c>
    </row>
    <row r="819" spans="1:4" x14ac:dyDescent="0.2">
      <c r="A819" s="37" t="s">
        <v>45</v>
      </c>
      <c r="B819" s="37" t="s">
        <v>32</v>
      </c>
      <c r="C819" s="37" t="s">
        <v>30</v>
      </c>
      <c r="D819" s="52">
        <v>1</v>
      </c>
    </row>
    <row r="820" spans="1:4" x14ac:dyDescent="0.2">
      <c r="A820" s="37" t="s">
        <v>45</v>
      </c>
      <c r="B820" s="37" t="s">
        <v>32</v>
      </c>
      <c r="C820" s="37" t="s">
        <v>26</v>
      </c>
      <c r="D820" s="52">
        <v>1</v>
      </c>
    </row>
    <row r="821" spans="1:4" x14ac:dyDescent="0.2">
      <c r="A821" s="37" t="s">
        <v>45</v>
      </c>
      <c r="B821" s="37" t="s">
        <v>32</v>
      </c>
      <c r="C821" s="37" t="s">
        <v>31</v>
      </c>
      <c r="D821" s="52">
        <v>1</v>
      </c>
    </row>
    <row r="822" spans="1:4" x14ac:dyDescent="0.2">
      <c r="A822" s="37" t="s">
        <v>45</v>
      </c>
      <c r="B822" s="37" t="s">
        <v>32</v>
      </c>
      <c r="C822" s="37" t="s">
        <v>30</v>
      </c>
      <c r="D822" s="52">
        <v>1</v>
      </c>
    </row>
    <row r="823" spans="1:4" x14ac:dyDescent="0.2">
      <c r="A823" s="37" t="s">
        <v>45</v>
      </c>
      <c r="B823" s="37" t="s">
        <v>32</v>
      </c>
      <c r="C823" s="37" t="s">
        <v>28</v>
      </c>
      <c r="D823" s="52">
        <v>3</v>
      </c>
    </row>
    <row r="824" spans="1:4" x14ac:dyDescent="0.2">
      <c r="A824" s="37" t="s">
        <v>45</v>
      </c>
      <c r="B824" s="37" t="s">
        <v>32</v>
      </c>
      <c r="C824" s="37" t="s">
        <v>26</v>
      </c>
      <c r="D824" s="52">
        <v>1</v>
      </c>
    </row>
    <row r="825" spans="1:4" x14ac:dyDescent="0.2">
      <c r="A825" s="37" t="s">
        <v>45</v>
      </c>
      <c r="B825" s="37" t="s">
        <v>32</v>
      </c>
      <c r="C825" s="37" t="s">
        <v>26</v>
      </c>
      <c r="D825" s="52">
        <v>2</v>
      </c>
    </row>
    <row r="826" spans="1:4" x14ac:dyDescent="0.2">
      <c r="A826" s="37" t="s">
        <v>45</v>
      </c>
      <c r="B826" s="37" t="s">
        <v>32</v>
      </c>
      <c r="C826" s="37" t="s">
        <v>85</v>
      </c>
      <c r="D826" s="52">
        <v>1</v>
      </c>
    </row>
    <row r="827" spans="1:4" x14ac:dyDescent="0.2">
      <c r="A827" s="37" t="s">
        <v>45</v>
      </c>
      <c r="B827" s="37" t="s">
        <v>32</v>
      </c>
      <c r="C827" s="37" t="s">
        <v>27</v>
      </c>
      <c r="D827" s="52">
        <v>1</v>
      </c>
    </row>
    <row r="828" spans="1:4" x14ac:dyDescent="0.2">
      <c r="A828" s="37" t="s">
        <v>45</v>
      </c>
      <c r="B828" s="37" t="s">
        <v>32</v>
      </c>
      <c r="C828" s="37" t="s">
        <v>28</v>
      </c>
      <c r="D828" s="52">
        <v>2</v>
      </c>
    </row>
    <row r="829" spans="1:4" x14ac:dyDescent="0.2">
      <c r="A829" s="37" t="s">
        <v>45</v>
      </c>
      <c r="B829" s="37" t="s">
        <v>32</v>
      </c>
      <c r="C829" s="37" t="s">
        <v>26</v>
      </c>
      <c r="D829" s="52">
        <v>3</v>
      </c>
    </row>
    <row r="830" spans="1:4" x14ac:dyDescent="0.2">
      <c r="A830" s="37" t="s">
        <v>45</v>
      </c>
      <c r="B830" s="37" t="s">
        <v>32</v>
      </c>
      <c r="C830" s="37" t="s">
        <v>29</v>
      </c>
      <c r="D830" s="52">
        <v>2</v>
      </c>
    </row>
    <row r="831" spans="1:4" x14ac:dyDescent="0.2">
      <c r="A831" s="37" t="s">
        <v>45</v>
      </c>
      <c r="B831" s="37" t="s">
        <v>32</v>
      </c>
      <c r="C831" s="37" t="s">
        <v>26</v>
      </c>
      <c r="D831" s="52">
        <v>1</v>
      </c>
    </row>
    <row r="832" spans="1:4" x14ac:dyDescent="0.2">
      <c r="A832" s="37" t="s">
        <v>45</v>
      </c>
      <c r="B832" s="37" t="s">
        <v>32</v>
      </c>
      <c r="C832" s="37" t="s">
        <v>31</v>
      </c>
      <c r="D832" s="52">
        <v>2</v>
      </c>
    </row>
    <row r="833" spans="1:4" x14ac:dyDescent="0.2">
      <c r="A833" s="37" t="s">
        <v>45</v>
      </c>
      <c r="B833" s="37" t="s">
        <v>32</v>
      </c>
      <c r="C833" s="37" t="s">
        <v>30</v>
      </c>
      <c r="D833" s="52">
        <v>1</v>
      </c>
    </row>
    <row r="834" spans="1:4" x14ac:dyDescent="0.2">
      <c r="A834" s="37" t="s">
        <v>45</v>
      </c>
      <c r="B834" s="37" t="s">
        <v>32</v>
      </c>
      <c r="C834" s="37" t="s">
        <v>28</v>
      </c>
      <c r="D834" s="52">
        <v>1</v>
      </c>
    </row>
    <row r="835" spans="1:4" x14ac:dyDescent="0.2">
      <c r="A835" s="37" t="s">
        <v>45</v>
      </c>
      <c r="B835" s="37" t="s">
        <v>32</v>
      </c>
      <c r="C835" s="37" t="s">
        <v>26</v>
      </c>
      <c r="D835" s="52">
        <v>2</v>
      </c>
    </row>
    <row r="836" spans="1:4" x14ac:dyDescent="0.2">
      <c r="A836" s="37" t="s">
        <v>45</v>
      </c>
      <c r="B836" s="37" t="s">
        <v>25</v>
      </c>
      <c r="C836" s="37" t="s">
        <v>26</v>
      </c>
      <c r="D836" s="52">
        <v>1</v>
      </c>
    </row>
    <row r="837" spans="1:4" x14ac:dyDescent="0.2">
      <c r="A837" s="37" t="s">
        <v>45</v>
      </c>
      <c r="B837" s="37" t="s">
        <v>25</v>
      </c>
      <c r="C837" s="37" t="s">
        <v>26</v>
      </c>
      <c r="D837" s="52">
        <v>1</v>
      </c>
    </row>
    <row r="838" spans="1:4" x14ac:dyDescent="0.2">
      <c r="A838" s="37" t="s">
        <v>45</v>
      </c>
      <c r="B838" s="37" t="s">
        <v>25</v>
      </c>
      <c r="C838" s="37" t="s">
        <v>85</v>
      </c>
      <c r="D838" s="52">
        <v>2</v>
      </c>
    </row>
    <row r="839" spans="1:4" x14ac:dyDescent="0.2">
      <c r="A839" s="37" t="s">
        <v>45</v>
      </c>
      <c r="B839" s="37" t="s">
        <v>25</v>
      </c>
      <c r="C839" s="37" t="s">
        <v>27</v>
      </c>
      <c r="D839" s="52">
        <v>1</v>
      </c>
    </row>
    <row r="840" spans="1:4" x14ac:dyDescent="0.2">
      <c r="A840" s="37" t="s">
        <v>45</v>
      </c>
      <c r="B840" s="37" t="s">
        <v>25</v>
      </c>
      <c r="C840" s="37" t="s">
        <v>28</v>
      </c>
      <c r="D840" s="52">
        <v>1</v>
      </c>
    </row>
    <row r="841" spans="1:4" x14ac:dyDescent="0.2">
      <c r="A841" s="37" t="s">
        <v>45</v>
      </c>
      <c r="B841" s="37" t="s">
        <v>25</v>
      </c>
      <c r="C841" s="37" t="s">
        <v>26</v>
      </c>
      <c r="D841" s="52">
        <v>1</v>
      </c>
    </row>
    <row r="842" spans="1:4" x14ac:dyDescent="0.2">
      <c r="A842" s="37" t="s">
        <v>45</v>
      </c>
      <c r="B842" s="37" t="s">
        <v>25</v>
      </c>
      <c r="C842" s="37" t="s">
        <v>29</v>
      </c>
      <c r="D842" s="52">
        <v>1</v>
      </c>
    </row>
    <row r="843" spans="1:4" x14ac:dyDescent="0.2">
      <c r="A843" s="37" t="s">
        <v>45</v>
      </c>
      <c r="B843" s="37" t="s">
        <v>25</v>
      </c>
      <c r="C843" s="37" t="s">
        <v>26</v>
      </c>
      <c r="D843" s="52">
        <v>1</v>
      </c>
    </row>
    <row r="844" spans="1:4" x14ac:dyDescent="0.2">
      <c r="A844" s="37" t="s">
        <v>45</v>
      </c>
      <c r="B844" s="37" t="s">
        <v>25</v>
      </c>
      <c r="C844" s="37" t="s">
        <v>31</v>
      </c>
      <c r="D844" s="52">
        <v>1</v>
      </c>
    </row>
    <row r="845" spans="1:4" x14ac:dyDescent="0.2">
      <c r="A845" s="37" t="s">
        <v>45</v>
      </c>
      <c r="B845" s="37" t="s">
        <v>25</v>
      </c>
      <c r="C845" s="37" t="s">
        <v>30</v>
      </c>
      <c r="D845" s="52">
        <v>1</v>
      </c>
    </row>
    <row r="846" spans="1:4" x14ac:dyDescent="0.2">
      <c r="A846" s="37" t="s">
        <v>45</v>
      </c>
      <c r="B846" s="37" t="s">
        <v>25</v>
      </c>
      <c r="C846" s="37" t="s">
        <v>26</v>
      </c>
      <c r="D846" s="52">
        <v>1</v>
      </c>
    </row>
    <row r="847" spans="1:4" x14ac:dyDescent="0.2">
      <c r="A847" s="37" t="s">
        <v>45</v>
      </c>
      <c r="B847" s="37" t="s">
        <v>32</v>
      </c>
      <c r="C847" s="37" t="s">
        <v>31</v>
      </c>
      <c r="D847" s="52">
        <v>1</v>
      </c>
    </row>
    <row r="848" spans="1:4" x14ac:dyDescent="0.2">
      <c r="A848" s="37" t="s">
        <v>45</v>
      </c>
      <c r="B848" s="37" t="s">
        <v>32</v>
      </c>
      <c r="C848" s="37" t="s">
        <v>30</v>
      </c>
      <c r="D848" s="52">
        <v>1</v>
      </c>
    </row>
    <row r="849" spans="1:4" x14ac:dyDescent="0.2">
      <c r="A849" s="37" t="s">
        <v>45</v>
      </c>
      <c r="B849" s="37" t="s">
        <v>32</v>
      </c>
      <c r="C849" s="37" t="s">
        <v>26</v>
      </c>
      <c r="D849" s="52">
        <v>1</v>
      </c>
    </row>
    <row r="850" spans="1:4" x14ac:dyDescent="0.2">
      <c r="A850" s="37" t="s">
        <v>86</v>
      </c>
      <c r="B850" s="37" t="s">
        <v>25</v>
      </c>
      <c r="C850" s="37" t="s">
        <v>26</v>
      </c>
      <c r="D850" s="52">
        <v>1</v>
      </c>
    </row>
    <row r="851" spans="1:4" x14ac:dyDescent="0.2">
      <c r="A851" s="37" t="s">
        <v>86</v>
      </c>
      <c r="B851" s="37" t="s">
        <v>25</v>
      </c>
      <c r="C851" s="37" t="s">
        <v>85</v>
      </c>
      <c r="D851" s="52">
        <v>2</v>
      </c>
    </row>
    <row r="852" spans="1:4" x14ac:dyDescent="0.2">
      <c r="A852" s="37" t="s">
        <v>86</v>
      </c>
      <c r="B852" s="37" t="s">
        <v>25</v>
      </c>
      <c r="C852" s="37" t="s">
        <v>27</v>
      </c>
      <c r="D852" s="52">
        <v>2</v>
      </c>
    </row>
    <row r="853" spans="1:4" x14ac:dyDescent="0.2">
      <c r="A853" s="37" t="s">
        <v>86</v>
      </c>
      <c r="B853" s="37" t="s">
        <v>25</v>
      </c>
      <c r="C853" s="37" t="s">
        <v>28</v>
      </c>
      <c r="D853" s="52">
        <v>1</v>
      </c>
    </row>
    <row r="854" spans="1:4" x14ac:dyDescent="0.2">
      <c r="A854" s="37" t="s">
        <v>86</v>
      </c>
      <c r="B854" s="37" t="s">
        <v>25</v>
      </c>
      <c r="C854" s="37" t="s">
        <v>26</v>
      </c>
      <c r="D854" s="52">
        <v>1</v>
      </c>
    </row>
    <row r="855" spans="1:4" x14ac:dyDescent="0.2">
      <c r="A855" s="37" t="s">
        <v>86</v>
      </c>
      <c r="B855" s="37" t="s">
        <v>25</v>
      </c>
      <c r="C855" s="37" t="s">
        <v>29</v>
      </c>
      <c r="D855" s="52">
        <v>2</v>
      </c>
    </row>
    <row r="856" spans="1:4" x14ac:dyDescent="0.2">
      <c r="A856" s="37" t="s">
        <v>86</v>
      </c>
      <c r="B856" s="37" t="s">
        <v>25</v>
      </c>
      <c r="C856" s="37" t="s">
        <v>26</v>
      </c>
      <c r="D856" s="52">
        <v>1</v>
      </c>
    </row>
    <row r="857" spans="1:4" x14ac:dyDescent="0.2">
      <c r="A857" s="37" t="s">
        <v>86</v>
      </c>
      <c r="B857" s="37" t="s">
        <v>25</v>
      </c>
      <c r="C857" s="37" t="s">
        <v>31</v>
      </c>
      <c r="D857" s="52">
        <v>1</v>
      </c>
    </row>
    <row r="858" spans="1:4" x14ac:dyDescent="0.2">
      <c r="A858" s="37" t="s">
        <v>86</v>
      </c>
      <c r="B858" s="37" t="s">
        <v>25</v>
      </c>
      <c r="C858" s="37" t="s">
        <v>30</v>
      </c>
      <c r="D858" s="52">
        <v>2</v>
      </c>
    </row>
    <row r="859" spans="1:4" x14ac:dyDescent="0.2">
      <c r="A859" s="37" t="s">
        <v>86</v>
      </c>
      <c r="B859" s="37" t="s">
        <v>25</v>
      </c>
      <c r="C859" s="37" t="s">
        <v>26</v>
      </c>
      <c r="D859" s="52">
        <v>1</v>
      </c>
    </row>
    <row r="860" spans="1:4" x14ac:dyDescent="0.2">
      <c r="A860" s="37" t="s">
        <v>86</v>
      </c>
      <c r="B860" s="37" t="s">
        <v>25</v>
      </c>
      <c r="C860" s="37" t="s">
        <v>26</v>
      </c>
      <c r="D860" s="52">
        <v>2</v>
      </c>
    </row>
    <row r="861" spans="1:4" x14ac:dyDescent="0.2">
      <c r="A861" s="37" t="s">
        <v>86</v>
      </c>
      <c r="B861" s="37" t="s">
        <v>25</v>
      </c>
      <c r="C861" s="37" t="s">
        <v>85</v>
      </c>
      <c r="D861" s="52">
        <v>1</v>
      </c>
    </row>
    <row r="862" spans="1:4" x14ac:dyDescent="0.2">
      <c r="A862" s="37" t="s">
        <v>86</v>
      </c>
      <c r="B862" s="37" t="s">
        <v>25</v>
      </c>
      <c r="C862" s="37" t="s">
        <v>27</v>
      </c>
      <c r="D862" s="52">
        <v>1</v>
      </c>
    </row>
    <row r="863" spans="1:4" x14ac:dyDescent="0.2">
      <c r="A863" s="37" t="s">
        <v>86</v>
      </c>
      <c r="B863" s="37" t="s">
        <v>25</v>
      </c>
      <c r="C863" s="37" t="s">
        <v>28</v>
      </c>
      <c r="D863" s="52">
        <v>2</v>
      </c>
    </row>
    <row r="864" spans="1:4" x14ac:dyDescent="0.2">
      <c r="A864" s="37" t="s">
        <v>86</v>
      </c>
      <c r="B864" s="37" t="s">
        <v>25</v>
      </c>
      <c r="C864" s="37" t="s">
        <v>26</v>
      </c>
      <c r="D864" s="52">
        <v>1</v>
      </c>
    </row>
    <row r="865" spans="1:4" x14ac:dyDescent="0.2">
      <c r="A865" s="37" t="s">
        <v>86</v>
      </c>
      <c r="B865" s="37" t="s">
        <v>25</v>
      </c>
      <c r="C865" s="37" t="s">
        <v>29</v>
      </c>
      <c r="D865" s="52">
        <v>1</v>
      </c>
    </row>
    <row r="866" spans="1:4" x14ac:dyDescent="0.2">
      <c r="A866" s="37" t="s">
        <v>86</v>
      </c>
      <c r="B866" s="37" t="s">
        <v>25</v>
      </c>
      <c r="C866" s="37" t="s">
        <v>26</v>
      </c>
      <c r="D866" s="52">
        <v>1</v>
      </c>
    </row>
    <row r="867" spans="1:4" x14ac:dyDescent="0.2">
      <c r="A867" s="37" t="s">
        <v>86</v>
      </c>
      <c r="B867" s="37" t="s">
        <v>25</v>
      </c>
      <c r="C867" s="37" t="s">
        <v>31</v>
      </c>
      <c r="D867" s="52">
        <v>1</v>
      </c>
    </row>
    <row r="868" spans="1:4" x14ac:dyDescent="0.2">
      <c r="A868" s="37" t="s">
        <v>86</v>
      </c>
      <c r="B868" s="37" t="s">
        <v>25</v>
      </c>
      <c r="C868" s="37" t="s">
        <v>30</v>
      </c>
      <c r="D868" s="52">
        <v>2</v>
      </c>
    </row>
    <row r="869" spans="1:4" x14ac:dyDescent="0.2">
      <c r="A869" s="37" t="s">
        <v>86</v>
      </c>
      <c r="B869" s="37" t="s">
        <v>25</v>
      </c>
      <c r="C869" s="37" t="s">
        <v>26</v>
      </c>
      <c r="D869" s="52">
        <v>2</v>
      </c>
    </row>
    <row r="870" spans="1:4" x14ac:dyDescent="0.2">
      <c r="A870" s="37" t="s">
        <v>86</v>
      </c>
      <c r="B870" s="37" t="s">
        <v>32</v>
      </c>
      <c r="C870" s="37" t="s">
        <v>26</v>
      </c>
      <c r="D870" s="52">
        <v>1</v>
      </c>
    </row>
    <row r="871" spans="1:4" x14ac:dyDescent="0.2">
      <c r="A871" s="37" t="s">
        <v>86</v>
      </c>
      <c r="B871" s="37" t="s">
        <v>32</v>
      </c>
      <c r="C871" s="37" t="s">
        <v>85</v>
      </c>
      <c r="D871" s="52">
        <v>1</v>
      </c>
    </row>
    <row r="872" spans="1:4" x14ac:dyDescent="0.2">
      <c r="A872" s="37" t="s">
        <v>86</v>
      </c>
      <c r="B872" s="37" t="s">
        <v>32</v>
      </c>
      <c r="C872" s="37" t="s">
        <v>27</v>
      </c>
      <c r="D872" s="52">
        <v>1</v>
      </c>
    </row>
    <row r="873" spans="1:4" x14ac:dyDescent="0.2">
      <c r="A873" s="37" t="s">
        <v>86</v>
      </c>
      <c r="B873" s="37" t="s">
        <v>32</v>
      </c>
      <c r="C873" s="37" t="s">
        <v>28</v>
      </c>
      <c r="D873" s="52">
        <v>1</v>
      </c>
    </row>
    <row r="874" spans="1:4" x14ac:dyDescent="0.2">
      <c r="A874" s="37" t="s">
        <v>86</v>
      </c>
      <c r="B874" s="37" t="s">
        <v>32</v>
      </c>
      <c r="C874" s="37" t="s">
        <v>26</v>
      </c>
      <c r="D874" s="52">
        <v>1</v>
      </c>
    </row>
    <row r="875" spans="1:4" x14ac:dyDescent="0.2">
      <c r="A875" s="37" t="s">
        <v>86</v>
      </c>
      <c r="B875" s="37" t="s">
        <v>32</v>
      </c>
      <c r="C875" s="37" t="s">
        <v>26</v>
      </c>
      <c r="D875" s="52">
        <v>1</v>
      </c>
    </row>
    <row r="876" spans="1:4" x14ac:dyDescent="0.2">
      <c r="A876" s="37" t="s">
        <v>86</v>
      </c>
      <c r="B876" s="37" t="s">
        <v>32</v>
      </c>
      <c r="C876" s="37" t="s">
        <v>31</v>
      </c>
      <c r="D876" s="52">
        <v>1</v>
      </c>
    </row>
    <row r="877" spans="1:4" x14ac:dyDescent="0.2">
      <c r="A877" s="37" t="s">
        <v>86</v>
      </c>
      <c r="B877" s="37" t="s">
        <v>32</v>
      </c>
      <c r="C877" s="37" t="s">
        <v>30</v>
      </c>
      <c r="D877" s="52">
        <v>2</v>
      </c>
    </row>
    <row r="878" spans="1:4" x14ac:dyDescent="0.2">
      <c r="A878" s="37" t="s">
        <v>86</v>
      </c>
      <c r="B878" s="37" t="s">
        <v>32</v>
      </c>
      <c r="C878" s="37" t="s">
        <v>28</v>
      </c>
      <c r="D878" s="52">
        <v>1</v>
      </c>
    </row>
    <row r="879" spans="1:4" x14ac:dyDescent="0.2">
      <c r="A879" s="37" t="s">
        <v>86</v>
      </c>
      <c r="B879" s="37" t="s">
        <v>32</v>
      </c>
      <c r="C879" s="37" t="s">
        <v>26</v>
      </c>
      <c r="D879" s="52">
        <v>1</v>
      </c>
    </row>
    <row r="880" spans="1:4" x14ac:dyDescent="0.2">
      <c r="A880" s="37" t="s">
        <v>86</v>
      </c>
      <c r="B880" s="37" t="s">
        <v>32</v>
      </c>
      <c r="C880" s="37" t="s">
        <v>26</v>
      </c>
      <c r="D880" s="52">
        <v>1</v>
      </c>
    </row>
    <row r="881" spans="1:4" x14ac:dyDescent="0.2">
      <c r="A881" s="37" t="s">
        <v>86</v>
      </c>
      <c r="B881" s="37" t="s">
        <v>32</v>
      </c>
      <c r="C881" s="37" t="s">
        <v>27</v>
      </c>
      <c r="D881" s="52">
        <v>2</v>
      </c>
    </row>
    <row r="882" spans="1:4" x14ac:dyDescent="0.2">
      <c r="A882" s="37" t="s">
        <v>86</v>
      </c>
      <c r="B882" s="37" t="s">
        <v>32</v>
      </c>
      <c r="C882" s="37" t="s">
        <v>28</v>
      </c>
      <c r="D882" s="52">
        <v>2</v>
      </c>
    </row>
    <row r="883" spans="1:4" x14ac:dyDescent="0.2">
      <c r="A883" s="37" t="s">
        <v>86</v>
      </c>
      <c r="B883" s="37" t="s">
        <v>32</v>
      </c>
      <c r="C883" s="37" t="s">
        <v>26</v>
      </c>
      <c r="D883" s="52">
        <v>1</v>
      </c>
    </row>
    <row r="884" spans="1:4" x14ac:dyDescent="0.2">
      <c r="A884" s="37" t="s">
        <v>86</v>
      </c>
      <c r="B884" s="37" t="s">
        <v>32</v>
      </c>
      <c r="C884" s="37" t="s">
        <v>29</v>
      </c>
      <c r="D884" s="52">
        <v>1</v>
      </c>
    </row>
    <row r="885" spans="1:4" x14ac:dyDescent="0.2">
      <c r="A885" s="37" t="s">
        <v>86</v>
      </c>
      <c r="B885" s="37" t="s">
        <v>32</v>
      </c>
      <c r="C885" s="37" t="s">
        <v>26</v>
      </c>
      <c r="D885" s="52">
        <v>1</v>
      </c>
    </row>
    <row r="886" spans="1:4" x14ac:dyDescent="0.2">
      <c r="A886" s="37" t="s">
        <v>86</v>
      </c>
      <c r="B886" s="37" t="s">
        <v>32</v>
      </c>
      <c r="C886" s="37" t="s">
        <v>31</v>
      </c>
      <c r="D886" s="52">
        <v>2</v>
      </c>
    </row>
    <row r="887" spans="1:4" x14ac:dyDescent="0.2">
      <c r="A887" s="37" t="s">
        <v>86</v>
      </c>
      <c r="B887" s="37" t="s">
        <v>32</v>
      </c>
      <c r="C887" s="37" t="s">
        <v>30</v>
      </c>
      <c r="D887" s="52">
        <v>1</v>
      </c>
    </row>
    <row r="888" spans="1:4" x14ac:dyDescent="0.2">
      <c r="A888" s="37" t="s">
        <v>86</v>
      </c>
      <c r="B888" s="37" t="s">
        <v>32</v>
      </c>
      <c r="C888" s="37" t="s">
        <v>28</v>
      </c>
      <c r="D888" s="52">
        <v>1</v>
      </c>
    </row>
    <row r="889" spans="1:4" x14ac:dyDescent="0.2">
      <c r="A889" s="37" t="s">
        <v>86</v>
      </c>
      <c r="B889" s="37" t="s">
        <v>32</v>
      </c>
      <c r="C889" s="37" t="s">
        <v>26</v>
      </c>
      <c r="D889" s="52">
        <v>1</v>
      </c>
    </row>
    <row r="890" spans="1:4" x14ac:dyDescent="0.2">
      <c r="A890" s="37" t="s">
        <v>86</v>
      </c>
      <c r="B890" s="37" t="s">
        <v>25</v>
      </c>
      <c r="C890" s="37" t="s">
        <v>26</v>
      </c>
      <c r="D890" s="52">
        <v>2</v>
      </c>
    </row>
    <row r="891" spans="1:4" x14ac:dyDescent="0.2">
      <c r="A891" s="37" t="s">
        <v>86</v>
      </c>
      <c r="B891" s="37" t="s">
        <v>25</v>
      </c>
      <c r="C891" s="37" t="s">
        <v>85</v>
      </c>
      <c r="D891" s="52">
        <v>1</v>
      </c>
    </row>
    <row r="892" spans="1:4" x14ac:dyDescent="0.2">
      <c r="A892" s="37" t="s">
        <v>86</v>
      </c>
      <c r="B892" s="37" t="s">
        <v>25</v>
      </c>
      <c r="C892" s="37" t="s">
        <v>27</v>
      </c>
      <c r="D892" s="52">
        <v>1</v>
      </c>
    </row>
    <row r="893" spans="1:4" x14ac:dyDescent="0.2">
      <c r="A893" s="37" t="s">
        <v>86</v>
      </c>
      <c r="B893" s="37" t="s">
        <v>25</v>
      </c>
      <c r="C893" s="37" t="s">
        <v>28</v>
      </c>
      <c r="D893" s="52">
        <v>1</v>
      </c>
    </row>
    <row r="894" spans="1:4" x14ac:dyDescent="0.2">
      <c r="A894" s="37" t="s">
        <v>86</v>
      </c>
      <c r="B894" s="37" t="s">
        <v>25</v>
      </c>
      <c r="C894" s="37" t="s">
        <v>29</v>
      </c>
      <c r="D894" s="52">
        <v>1</v>
      </c>
    </row>
    <row r="895" spans="1:4" x14ac:dyDescent="0.2">
      <c r="A895" s="37" t="s">
        <v>86</v>
      </c>
      <c r="B895" s="37" t="s">
        <v>25</v>
      </c>
      <c r="C895" s="37" t="s">
        <v>26</v>
      </c>
      <c r="D895" s="52">
        <v>1</v>
      </c>
    </row>
    <row r="896" spans="1:4" x14ac:dyDescent="0.2">
      <c r="A896" s="37" t="s">
        <v>86</v>
      </c>
      <c r="B896" s="37" t="s">
        <v>25</v>
      </c>
      <c r="C896" s="37" t="s">
        <v>31</v>
      </c>
      <c r="D896" s="52">
        <v>2</v>
      </c>
    </row>
    <row r="897" spans="1:4" x14ac:dyDescent="0.2">
      <c r="A897" s="37" t="s">
        <v>86</v>
      </c>
      <c r="B897" s="37" t="s">
        <v>25</v>
      </c>
      <c r="C897" s="37" t="s">
        <v>30</v>
      </c>
      <c r="D897" s="52">
        <v>1</v>
      </c>
    </row>
    <row r="898" spans="1:4" x14ac:dyDescent="0.2">
      <c r="A898" s="37" t="s">
        <v>86</v>
      </c>
      <c r="B898" s="37" t="s">
        <v>25</v>
      </c>
      <c r="C898" s="37" t="s">
        <v>26</v>
      </c>
      <c r="D898" s="52">
        <v>1</v>
      </c>
    </row>
    <row r="899" spans="1:4" x14ac:dyDescent="0.2">
      <c r="A899" s="37" t="s">
        <v>86</v>
      </c>
      <c r="B899" s="37" t="s">
        <v>32</v>
      </c>
      <c r="C899" s="37" t="s">
        <v>28</v>
      </c>
      <c r="D899" s="52">
        <v>1</v>
      </c>
    </row>
    <row r="900" spans="1:4" x14ac:dyDescent="0.2">
      <c r="A900" s="37" t="s">
        <v>86</v>
      </c>
      <c r="B900" s="37" t="s">
        <v>32</v>
      </c>
      <c r="C900" s="37" t="s">
        <v>26</v>
      </c>
      <c r="D900" s="52">
        <v>1</v>
      </c>
    </row>
    <row r="901" spans="1:4" x14ac:dyDescent="0.2">
      <c r="A901" s="37" t="s">
        <v>86</v>
      </c>
      <c r="B901" s="37" t="s">
        <v>32</v>
      </c>
      <c r="C901" s="37" t="s">
        <v>31</v>
      </c>
      <c r="D901" s="52">
        <v>2</v>
      </c>
    </row>
    <row r="902" spans="1:4" x14ac:dyDescent="0.2">
      <c r="A902" s="37" t="s">
        <v>86</v>
      </c>
      <c r="B902" s="37" t="s">
        <v>32</v>
      </c>
      <c r="C902" s="37" t="s">
        <v>28</v>
      </c>
      <c r="D902" s="52">
        <v>1</v>
      </c>
    </row>
    <row r="903" spans="1:4" x14ac:dyDescent="0.2">
      <c r="A903" s="37" t="s">
        <v>87</v>
      </c>
      <c r="B903" s="37" t="s">
        <v>25</v>
      </c>
      <c r="C903" s="37" t="s">
        <v>26</v>
      </c>
      <c r="D903" s="52">
        <v>1</v>
      </c>
    </row>
    <row r="904" spans="1:4" x14ac:dyDescent="0.2">
      <c r="A904" s="37" t="s">
        <v>87</v>
      </c>
      <c r="B904" s="37" t="s">
        <v>25</v>
      </c>
      <c r="C904" s="37" t="s">
        <v>85</v>
      </c>
      <c r="D904" s="52">
        <v>1</v>
      </c>
    </row>
    <row r="905" spans="1:4" x14ac:dyDescent="0.2">
      <c r="A905" s="37" t="s">
        <v>87</v>
      </c>
      <c r="B905" s="37" t="s">
        <v>25</v>
      </c>
      <c r="C905" s="37" t="s">
        <v>27</v>
      </c>
      <c r="D905" s="52">
        <v>1</v>
      </c>
    </row>
    <row r="906" spans="1:4" x14ac:dyDescent="0.2">
      <c r="A906" s="37" t="s">
        <v>87</v>
      </c>
      <c r="B906" s="37" t="s">
        <v>25</v>
      </c>
      <c r="C906" s="37" t="s">
        <v>28</v>
      </c>
      <c r="D906" s="52">
        <v>1</v>
      </c>
    </row>
    <row r="907" spans="1:4" x14ac:dyDescent="0.2">
      <c r="A907" s="37" t="s">
        <v>87</v>
      </c>
      <c r="B907" s="37" t="s">
        <v>25</v>
      </c>
      <c r="C907" s="37" t="s">
        <v>26</v>
      </c>
      <c r="D907" s="52">
        <v>1</v>
      </c>
    </row>
    <row r="908" spans="1:4" x14ac:dyDescent="0.2">
      <c r="A908" s="37" t="s">
        <v>87</v>
      </c>
      <c r="B908" s="37" t="s">
        <v>25</v>
      </c>
      <c r="C908" s="37" t="s">
        <v>29</v>
      </c>
      <c r="D908" s="52">
        <v>2</v>
      </c>
    </row>
    <row r="909" spans="1:4" x14ac:dyDescent="0.2">
      <c r="A909" s="37" t="s">
        <v>87</v>
      </c>
      <c r="B909" s="37" t="s">
        <v>25</v>
      </c>
      <c r="C909" s="37" t="s">
        <v>30</v>
      </c>
      <c r="D909" s="52">
        <v>1</v>
      </c>
    </row>
    <row r="910" spans="1:4" x14ac:dyDescent="0.2">
      <c r="A910" s="37" t="s">
        <v>87</v>
      </c>
      <c r="B910" s="37" t="s">
        <v>25</v>
      </c>
      <c r="C910" s="37" t="s">
        <v>26</v>
      </c>
      <c r="D910" s="52">
        <v>1</v>
      </c>
    </row>
    <row r="911" spans="1:4" x14ac:dyDescent="0.2">
      <c r="A911" s="37" t="s">
        <v>87</v>
      </c>
      <c r="B911" s="37" t="s">
        <v>25</v>
      </c>
      <c r="C911" s="37" t="s">
        <v>31</v>
      </c>
      <c r="D911" s="52">
        <v>1</v>
      </c>
    </row>
    <row r="912" spans="1:4" x14ac:dyDescent="0.2">
      <c r="A912" s="37" t="s">
        <v>87</v>
      </c>
      <c r="B912" s="37" t="s">
        <v>25</v>
      </c>
      <c r="C912" s="37" t="s">
        <v>30</v>
      </c>
      <c r="D912" s="52">
        <v>1</v>
      </c>
    </row>
    <row r="913" spans="1:4" x14ac:dyDescent="0.2">
      <c r="A913" s="37" t="s">
        <v>87</v>
      </c>
      <c r="B913" s="37" t="s">
        <v>25</v>
      </c>
      <c r="C913" s="37" t="s">
        <v>26</v>
      </c>
      <c r="D913" s="52">
        <v>1</v>
      </c>
    </row>
    <row r="914" spans="1:4" x14ac:dyDescent="0.2">
      <c r="A914" s="37" t="s">
        <v>87</v>
      </c>
      <c r="B914" s="37" t="s">
        <v>25</v>
      </c>
      <c r="C914" s="37" t="s">
        <v>26</v>
      </c>
      <c r="D914" s="52">
        <v>1</v>
      </c>
    </row>
    <row r="915" spans="1:4" x14ac:dyDescent="0.2">
      <c r="A915" s="37" t="s">
        <v>87</v>
      </c>
      <c r="B915" s="37" t="s">
        <v>25</v>
      </c>
      <c r="C915" s="37" t="s">
        <v>85</v>
      </c>
      <c r="D915" s="52">
        <v>1</v>
      </c>
    </row>
    <row r="916" spans="1:4" x14ac:dyDescent="0.2">
      <c r="A916" s="37" t="s">
        <v>87</v>
      </c>
      <c r="B916" s="37" t="s">
        <v>25</v>
      </c>
      <c r="C916" s="37" t="s">
        <v>27</v>
      </c>
      <c r="D916" s="52">
        <v>1</v>
      </c>
    </row>
    <row r="917" spans="1:4" x14ac:dyDescent="0.2">
      <c r="A917" s="37" t="s">
        <v>87</v>
      </c>
      <c r="B917" s="37" t="s">
        <v>25</v>
      </c>
      <c r="C917" s="37" t="s">
        <v>28</v>
      </c>
      <c r="D917" s="52">
        <v>1</v>
      </c>
    </row>
    <row r="918" spans="1:4" x14ac:dyDescent="0.2">
      <c r="A918" s="37" t="s">
        <v>87</v>
      </c>
      <c r="B918" s="37" t="s">
        <v>25</v>
      </c>
      <c r="C918" s="37" t="s">
        <v>26</v>
      </c>
      <c r="D918" s="52">
        <v>1</v>
      </c>
    </row>
    <row r="919" spans="1:4" x14ac:dyDescent="0.2">
      <c r="A919" s="37" t="s">
        <v>87</v>
      </c>
      <c r="B919" s="37" t="s">
        <v>25</v>
      </c>
      <c r="C919" s="37" t="s">
        <v>29</v>
      </c>
      <c r="D919" s="52">
        <v>1</v>
      </c>
    </row>
    <row r="920" spans="1:4" x14ac:dyDescent="0.2">
      <c r="A920" s="37" t="s">
        <v>87</v>
      </c>
      <c r="B920" s="37" t="s">
        <v>25</v>
      </c>
      <c r="C920" s="37" t="s">
        <v>30</v>
      </c>
      <c r="D920" s="52">
        <v>1</v>
      </c>
    </row>
    <row r="921" spans="1:4" x14ac:dyDescent="0.2">
      <c r="A921" s="37" t="s">
        <v>87</v>
      </c>
      <c r="B921" s="37" t="s">
        <v>25</v>
      </c>
      <c r="C921" s="37" t="s">
        <v>26</v>
      </c>
      <c r="D921" s="52">
        <v>1</v>
      </c>
    </row>
    <row r="922" spans="1:4" x14ac:dyDescent="0.2">
      <c r="A922" s="37" t="s">
        <v>87</v>
      </c>
      <c r="B922" s="37" t="s">
        <v>25</v>
      </c>
      <c r="C922" s="37" t="s">
        <v>31</v>
      </c>
      <c r="D922" s="52">
        <v>1</v>
      </c>
    </row>
    <row r="923" spans="1:4" x14ac:dyDescent="0.2">
      <c r="A923" s="37" t="s">
        <v>87</v>
      </c>
      <c r="B923" s="37" t="s">
        <v>25</v>
      </c>
      <c r="C923" s="37" t="s">
        <v>30</v>
      </c>
      <c r="D923" s="52">
        <v>1</v>
      </c>
    </row>
    <row r="924" spans="1:4" x14ac:dyDescent="0.2">
      <c r="A924" s="37" t="s">
        <v>87</v>
      </c>
      <c r="B924" s="37" t="s">
        <v>25</v>
      </c>
      <c r="C924" s="37" t="s">
        <v>26</v>
      </c>
      <c r="D924" s="52">
        <v>1</v>
      </c>
    </row>
    <row r="925" spans="1:4" x14ac:dyDescent="0.2">
      <c r="A925" s="37" t="s">
        <v>87</v>
      </c>
      <c r="B925" s="37" t="s">
        <v>32</v>
      </c>
      <c r="C925" s="37" t="s">
        <v>26</v>
      </c>
      <c r="D925" s="52">
        <v>1</v>
      </c>
    </row>
    <row r="926" spans="1:4" x14ac:dyDescent="0.2">
      <c r="A926" s="37" t="s">
        <v>87</v>
      </c>
      <c r="B926" s="37" t="s">
        <v>32</v>
      </c>
      <c r="C926" s="37" t="s">
        <v>85</v>
      </c>
      <c r="D926" s="52">
        <v>1</v>
      </c>
    </row>
    <row r="927" spans="1:4" x14ac:dyDescent="0.2">
      <c r="A927" s="37" t="s">
        <v>87</v>
      </c>
      <c r="B927" s="37" t="s">
        <v>32</v>
      </c>
      <c r="C927" s="37" t="s">
        <v>27</v>
      </c>
      <c r="D927" s="52">
        <v>1</v>
      </c>
    </row>
    <row r="928" spans="1:4" x14ac:dyDescent="0.2">
      <c r="A928" s="37" t="s">
        <v>87</v>
      </c>
      <c r="B928" s="37" t="s">
        <v>32</v>
      </c>
      <c r="C928" s="37" t="s">
        <v>28</v>
      </c>
      <c r="D928" s="52">
        <v>4</v>
      </c>
    </row>
    <row r="929" spans="1:4" x14ac:dyDescent="0.2">
      <c r="A929" s="37" t="s">
        <v>87</v>
      </c>
      <c r="B929" s="37" t="s">
        <v>32</v>
      </c>
      <c r="C929" s="37" t="s">
        <v>26</v>
      </c>
      <c r="D929" s="52">
        <v>1</v>
      </c>
    </row>
    <row r="930" spans="1:4" x14ac:dyDescent="0.2">
      <c r="A930" s="37" t="s">
        <v>87</v>
      </c>
      <c r="B930" s="37" t="s">
        <v>32</v>
      </c>
      <c r="C930" s="37" t="s">
        <v>26</v>
      </c>
      <c r="D930" s="52">
        <v>1</v>
      </c>
    </row>
    <row r="931" spans="1:4" x14ac:dyDescent="0.2">
      <c r="A931" s="37" t="s">
        <v>87</v>
      </c>
      <c r="B931" s="37" t="s">
        <v>32</v>
      </c>
      <c r="C931" s="37" t="s">
        <v>31</v>
      </c>
      <c r="D931" s="52">
        <v>1</v>
      </c>
    </row>
    <row r="932" spans="1:4" x14ac:dyDescent="0.2">
      <c r="A932" s="37" t="s">
        <v>87</v>
      </c>
      <c r="B932" s="37" t="s">
        <v>32</v>
      </c>
      <c r="C932" s="37" t="s">
        <v>30</v>
      </c>
      <c r="D932" s="52">
        <v>1</v>
      </c>
    </row>
    <row r="933" spans="1:4" x14ac:dyDescent="0.2">
      <c r="A933" s="37" t="s">
        <v>87</v>
      </c>
      <c r="B933" s="37" t="s">
        <v>32</v>
      </c>
      <c r="C933" s="37" t="s">
        <v>28</v>
      </c>
      <c r="D933" s="52">
        <v>1</v>
      </c>
    </row>
    <row r="934" spans="1:4" x14ac:dyDescent="0.2">
      <c r="A934" s="37" t="s">
        <v>87</v>
      </c>
      <c r="B934" s="37" t="s">
        <v>32</v>
      </c>
      <c r="C934" s="37" t="s">
        <v>26</v>
      </c>
      <c r="D934" s="52">
        <v>1</v>
      </c>
    </row>
    <row r="935" spans="1:4" x14ac:dyDescent="0.2">
      <c r="A935" s="37" t="s">
        <v>87</v>
      </c>
      <c r="B935" s="37" t="s">
        <v>32</v>
      </c>
      <c r="C935" s="37" t="s">
        <v>26</v>
      </c>
      <c r="D935" s="52">
        <v>2</v>
      </c>
    </row>
    <row r="936" spans="1:4" x14ac:dyDescent="0.2">
      <c r="A936" s="37" t="s">
        <v>87</v>
      </c>
      <c r="B936" s="37" t="s">
        <v>32</v>
      </c>
      <c r="C936" s="37" t="s">
        <v>85</v>
      </c>
      <c r="D936" s="52">
        <v>1</v>
      </c>
    </row>
    <row r="937" spans="1:4" x14ac:dyDescent="0.2">
      <c r="A937" s="37" t="s">
        <v>87</v>
      </c>
      <c r="B937" s="37" t="s">
        <v>32</v>
      </c>
      <c r="C937" s="37" t="s">
        <v>27</v>
      </c>
      <c r="D937" s="52">
        <v>2</v>
      </c>
    </row>
    <row r="938" spans="1:4" x14ac:dyDescent="0.2">
      <c r="A938" s="37" t="s">
        <v>87</v>
      </c>
      <c r="B938" s="37" t="s">
        <v>32</v>
      </c>
      <c r="C938" s="37" t="s">
        <v>28</v>
      </c>
      <c r="D938" s="52">
        <v>1</v>
      </c>
    </row>
    <row r="939" spans="1:4" x14ac:dyDescent="0.2">
      <c r="A939" s="37" t="s">
        <v>87</v>
      </c>
      <c r="B939" s="37" t="s">
        <v>32</v>
      </c>
      <c r="C939" s="37" t="s">
        <v>26</v>
      </c>
      <c r="D939" s="52">
        <v>1</v>
      </c>
    </row>
    <row r="940" spans="1:4" x14ac:dyDescent="0.2">
      <c r="A940" s="37" t="s">
        <v>87</v>
      </c>
      <c r="B940" s="37" t="s">
        <v>32</v>
      </c>
      <c r="C940" s="37" t="s">
        <v>29</v>
      </c>
      <c r="D940" s="52">
        <v>2</v>
      </c>
    </row>
    <row r="941" spans="1:4" x14ac:dyDescent="0.2">
      <c r="A941" s="37" t="s">
        <v>87</v>
      </c>
      <c r="B941" s="37" t="s">
        <v>32</v>
      </c>
      <c r="C941" s="37" t="s">
        <v>30</v>
      </c>
      <c r="D941" s="52">
        <v>1</v>
      </c>
    </row>
    <row r="942" spans="1:4" x14ac:dyDescent="0.2">
      <c r="A942" s="37" t="s">
        <v>87</v>
      </c>
      <c r="B942" s="37" t="s">
        <v>32</v>
      </c>
      <c r="C942" s="37" t="s">
        <v>26</v>
      </c>
      <c r="D942" s="52">
        <v>1</v>
      </c>
    </row>
    <row r="943" spans="1:4" x14ac:dyDescent="0.2">
      <c r="A943" s="37" t="s">
        <v>87</v>
      </c>
      <c r="B943" s="37" t="s">
        <v>32</v>
      </c>
      <c r="C943" s="37" t="s">
        <v>31</v>
      </c>
      <c r="D943" s="52">
        <v>2</v>
      </c>
    </row>
    <row r="944" spans="1:4" x14ac:dyDescent="0.2">
      <c r="A944" s="37" t="s">
        <v>87</v>
      </c>
      <c r="B944" s="37" t="s">
        <v>32</v>
      </c>
      <c r="C944" s="37" t="s">
        <v>30</v>
      </c>
      <c r="D944" s="52">
        <v>1</v>
      </c>
    </row>
    <row r="945" spans="1:4" x14ac:dyDescent="0.2">
      <c r="A945" s="37" t="s">
        <v>87</v>
      </c>
      <c r="B945" s="37" t="s">
        <v>32</v>
      </c>
      <c r="C945" s="37" t="s">
        <v>28</v>
      </c>
      <c r="D945" s="52">
        <v>1</v>
      </c>
    </row>
    <row r="946" spans="1:4" x14ac:dyDescent="0.2">
      <c r="A946" s="37" t="s">
        <v>87</v>
      </c>
      <c r="B946" s="37" t="s">
        <v>32</v>
      </c>
      <c r="C946" s="37" t="s">
        <v>26</v>
      </c>
      <c r="D946" s="52">
        <v>4</v>
      </c>
    </row>
    <row r="947" spans="1:4" x14ac:dyDescent="0.2">
      <c r="A947" s="37" t="s">
        <v>87</v>
      </c>
      <c r="B947" s="37" t="s">
        <v>25</v>
      </c>
      <c r="C947" s="37" t="s">
        <v>26</v>
      </c>
      <c r="D947" s="52">
        <v>1</v>
      </c>
    </row>
    <row r="948" spans="1:4" x14ac:dyDescent="0.2">
      <c r="A948" s="37" t="s">
        <v>87</v>
      </c>
      <c r="B948" s="37" t="s">
        <v>25</v>
      </c>
      <c r="C948" s="37" t="s">
        <v>26</v>
      </c>
      <c r="D948" s="52">
        <v>2</v>
      </c>
    </row>
    <row r="949" spans="1:4" x14ac:dyDescent="0.2">
      <c r="A949" s="37" t="s">
        <v>87</v>
      </c>
      <c r="B949" s="37" t="s">
        <v>25</v>
      </c>
      <c r="C949" s="37" t="s">
        <v>85</v>
      </c>
      <c r="D949" s="52">
        <v>1</v>
      </c>
    </row>
    <row r="950" spans="1:4" x14ac:dyDescent="0.2">
      <c r="A950" s="37" t="s">
        <v>87</v>
      </c>
      <c r="B950" s="37" t="s">
        <v>25</v>
      </c>
      <c r="C950" s="37" t="s">
        <v>27</v>
      </c>
      <c r="D950" s="52">
        <v>1</v>
      </c>
    </row>
    <row r="951" spans="1:4" x14ac:dyDescent="0.2">
      <c r="A951" s="37" t="s">
        <v>87</v>
      </c>
      <c r="B951" s="37" t="s">
        <v>25</v>
      </c>
      <c r="C951" s="37" t="s">
        <v>26</v>
      </c>
      <c r="D951" s="52">
        <v>1</v>
      </c>
    </row>
    <row r="952" spans="1:4" x14ac:dyDescent="0.2">
      <c r="A952" s="37" t="s">
        <v>87</v>
      </c>
      <c r="B952" s="37" t="s">
        <v>25</v>
      </c>
      <c r="C952" s="37" t="s">
        <v>29</v>
      </c>
      <c r="D952" s="52">
        <v>1</v>
      </c>
    </row>
    <row r="953" spans="1:4" x14ac:dyDescent="0.2">
      <c r="A953" s="37" t="s">
        <v>87</v>
      </c>
      <c r="B953" s="37" t="s">
        <v>25</v>
      </c>
      <c r="C953" s="37" t="s">
        <v>26</v>
      </c>
      <c r="D953" s="52">
        <v>1</v>
      </c>
    </row>
    <row r="954" spans="1:4" x14ac:dyDescent="0.2">
      <c r="A954" s="37" t="s">
        <v>87</v>
      </c>
      <c r="B954" s="37" t="s">
        <v>25</v>
      </c>
      <c r="C954" s="37" t="s">
        <v>31</v>
      </c>
      <c r="D954" s="52">
        <v>1</v>
      </c>
    </row>
    <row r="955" spans="1:4" x14ac:dyDescent="0.2">
      <c r="A955" s="37" t="s">
        <v>87</v>
      </c>
      <c r="B955" s="37" t="s">
        <v>25</v>
      </c>
      <c r="C955" s="37" t="s">
        <v>30</v>
      </c>
      <c r="D955" s="52">
        <v>1</v>
      </c>
    </row>
    <row r="956" spans="1:4" x14ac:dyDescent="0.2">
      <c r="A956" s="37" t="s">
        <v>87</v>
      </c>
      <c r="B956" s="37" t="s">
        <v>25</v>
      </c>
      <c r="C956" s="37" t="s">
        <v>26</v>
      </c>
      <c r="D956" s="52">
        <v>1</v>
      </c>
    </row>
    <row r="957" spans="1:4" x14ac:dyDescent="0.2">
      <c r="A957" s="37" t="s">
        <v>87</v>
      </c>
      <c r="B957" s="37" t="s">
        <v>32</v>
      </c>
      <c r="C957" s="37" t="s">
        <v>26</v>
      </c>
      <c r="D957" s="52">
        <v>1</v>
      </c>
    </row>
    <row r="958" spans="1:4" x14ac:dyDescent="0.2">
      <c r="A958" s="37" t="s">
        <v>87</v>
      </c>
      <c r="B958" s="37" t="s">
        <v>32</v>
      </c>
      <c r="C958" s="37" t="s">
        <v>27</v>
      </c>
      <c r="D958" s="52">
        <v>1</v>
      </c>
    </row>
    <row r="959" spans="1:4" x14ac:dyDescent="0.2">
      <c r="A959" s="37" t="s">
        <v>87</v>
      </c>
      <c r="B959" s="37" t="s">
        <v>32</v>
      </c>
      <c r="C959" s="37" t="s">
        <v>30</v>
      </c>
      <c r="D959" s="52">
        <v>1</v>
      </c>
    </row>
  </sheetData>
  <pageMargins left="0.7" right="0.7" top="0.75" bottom="0.75" header="0.3" footer="0.3"/>
  <pageSetup paperSize="9" orientation="portrait" horizontalDpi="1200" verticalDpi="1200" r:id="rId1"/>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rgb="FFFF0000"/>
  </sheetPr>
  <dimension ref="A1:R42"/>
  <sheetViews>
    <sheetView topLeftCell="A6" zoomScaleNormal="100" workbookViewId="0">
      <selection activeCell="C7" sqref="C7"/>
    </sheetView>
  </sheetViews>
  <sheetFormatPr defaultColWidth="9.140625" defaultRowHeight="15" customHeight="1" x14ac:dyDescent="0.2"/>
  <cols>
    <col min="1" max="1" width="10.5703125" style="39" customWidth="1"/>
    <col min="2" max="8" width="15.5703125" style="39" customWidth="1"/>
    <col min="9" max="9" width="9.140625" style="39"/>
    <col min="10" max="10" width="8.140625" style="39" customWidth="1"/>
    <col min="11" max="11" width="5.140625" style="39" customWidth="1"/>
    <col min="12" max="16384" width="9.140625" style="39"/>
  </cols>
  <sheetData>
    <row r="1" spans="1:18" ht="13.5" customHeight="1" x14ac:dyDescent="0.2">
      <c r="A1" s="38"/>
      <c r="B1" s="38"/>
      <c r="C1" s="38"/>
      <c r="D1" s="38"/>
      <c r="E1" s="38"/>
      <c r="F1" s="38"/>
      <c r="G1" s="38"/>
      <c r="H1" s="38"/>
      <c r="I1" s="31"/>
      <c r="J1" s="31"/>
      <c r="K1" s="31"/>
      <c r="L1" s="31"/>
      <c r="M1" s="31"/>
      <c r="N1" s="31"/>
      <c r="O1" s="31"/>
      <c r="P1" s="31"/>
      <c r="Q1" s="31"/>
      <c r="R1" s="31"/>
    </row>
    <row r="2" spans="1:18" ht="15" customHeight="1" x14ac:dyDescent="0.2">
      <c r="A2" s="40"/>
      <c r="B2" s="41"/>
      <c r="C2" s="41"/>
      <c r="D2" s="41"/>
      <c r="E2" s="41"/>
      <c r="F2" s="41"/>
      <c r="G2" s="41"/>
      <c r="H2" s="41"/>
      <c r="I2" s="31"/>
      <c r="J2" s="31"/>
      <c r="K2" s="31"/>
      <c r="L2" s="31"/>
      <c r="M2" s="31"/>
      <c r="N2" s="31"/>
      <c r="O2" s="31"/>
      <c r="P2" s="31"/>
      <c r="Q2" s="31"/>
      <c r="R2" s="31"/>
    </row>
    <row r="3" spans="1:18" ht="15" customHeight="1" x14ac:dyDescent="0.25">
      <c r="A3" s="31"/>
      <c r="B3" s="34"/>
      <c r="C3" s="31"/>
      <c r="D3" s="31"/>
      <c r="E3" s="31"/>
      <c r="F3" s="31"/>
      <c r="G3" s="31"/>
      <c r="H3" s="31"/>
      <c r="I3" s="31"/>
      <c r="J3" s="31"/>
      <c r="K3" s="31"/>
      <c r="L3" s="31"/>
      <c r="M3" s="31"/>
      <c r="N3" s="31"/>
      <c r="O3" s="31"/>
      <c r="P3" s="31"/>
      <c r="Q3" s="31"/>
      <c r="R3" s="31"/>
    </row>
    <row r="4" spans="1:18" ht="15" customHeight="1" x14ac:dyDescent="0.2">
      <c r="A4" s="31"/>
      <c r="B4" s="62" t="str">
        <f>FIRE0704!A4</f>
        <v>Dwelling fires</v>
      </c>
      <c r="C4" s="62"/>
      <c r="D4" s="62"/>
      <c r="E4" s="62"/>
      <c r="F4" s="62"/>
      <c r="G4" s="62"/>
      <c r="H4" s="62"/>
      <c r="I4" s="31"/>
      <c r="J4" s="31"/>
      <c r="K4" s="31"/>
      <c r="L4" s="31"/>
      <c r="M4" s="31"/>
      <c r="N4" s="31"/>
      <c r="O4" s="31"/>
      <c r="P4" s="31"/>
      <c r="Q4" s="31"/>
      <c r="R4" s="31"/>
    </row>
    <row r="5" spans="1:18" ht="15" customHeight="1" x14ac:dyDescent="0.2">
      <c r="A5" s="31"/>
      <c r="B5" s="62" t="str">
        <f>FIRE0704!A5</f>
        <v>All power sources</v>
      </c>
      <c r="C5" s="62"/>
      <c r="D5" s="62"/>
      <c r="E5" s="62"/>
      <c r="F5" s="62"/>
      <c r="G5" s="62"/>
      <c r="H5" s="62"/>
      <c r="I5" s="31"/>
      <c r="J5" s="31"/>
      <c r="K5" s="31"/>
      <c r="L5" s="31"/>
      <c r="M5" s="31"/>
      <c r="N5" s="31"/>
      <c r="O5" s="31"/>
      <c r="P5" s="31"/>
      <c r="Q5" s="31"/>
      <c r="R5" s="31"/>
    </row>
    <row r="6" spans="1:18" ht="65.099999999999994" customHeight="1" thickBot="1" x14ac:dyDescent="0.25">
      <c r="A6" s="31" t="s">
        <v>46</v>
      </c>
      <c r="B6" s="42" t="s">
        <v>47</v>
      </c>
      <c r="C6" s="42" t="s">
        <v>29</v>
      </c>
      <c r="D6" s="42" t="s">
        <v>28</v>
      </c>
      <c r="E6" s="42" t="s">
        <v>31</v>
      </c>
      <c r="F6" s="42" t="s">
        <v>27</v>
      </c>
      <c r="G6" s="42" t="s">
        <v>30</v>
      </c>
      <c r="H6" s="42" t="s">
        <v>26</v>
      </c>
      <c r="I6" s="31"/>
      <c r="J6" s="43" t="s">
        <v>68</v>
      </c>
      <c r="K6" s="31"/>
      <c r="L6" s="31"/>
      <c r="M6" s="31"/>
      <c r="N6" s="31"/>
      <c r="O6" s="31"/>
      <c r="P6" s="31"/>
      <c r="Q6" s="31"/>
      <c r="R6" s="31"/>
    </row>
    <row r="7" spans="1:18" ht="15" customHeight="1" thickBot="1" x14ac:dyDescent="0.25">
      <c r="A7" s="44" t="s">
        <v>24</v>
      </c>
      <c r="B7" s="50" cm="1">
        <f t="array" ref="B7">ROUND(IF($B$5 = "All power sources",IF($B$4="Dwelling fires",SUMPRODUCT(('Data - dwelling fires'!$A$2:$A$8040=$A7)*('Data - dwelling fires'!$C$2:$C$8040=B$6)*('Data - dwelling fires'!$D$2:$D$8040))/SUMPRODUCT(('Data - dwelling fires'!$A$2:$A$8040=$A7)*('Data - dwelling fires'!$D$2:$D$8040)),SUMPRODUCT(('Data - df with casualties'!$A$2:$A$6085=$A7)*('Data - df with casualties'!$C$2:$C$6085=B$6)*('Data - df with casualties'!$D$2:$D$6085))/SUMPRODUCT(('Data - df with casualties'!$A$2:$A$6085=$A7)*('Data - df with casualties'!$D$2:$D$6085))),      IF($B$4="Dwelling fires",SUMPRODUCT(('Data - dwelling fires'!$A$2:$A$8040=$A7)*('Data - dwelling fires'!$B$2:$B$8040=$B$5)*('Data - dwelling fires'!$C$2:$C$8040=B$6)*('Data - dwelling fires'!$D$2:$D$8040))/SUMPRODUCT(('Data - dwelling fires'!$A$2:$A$8040=$A7)*('Data - dwelling fires'!$B$2:$B$8040=$B$5)*('Data - dwelling fires'!$D$2:$D$8040)),SUMPRODUCT(('Data - df with casualties'!$A$2:$A$6085=$A7)*('Data - df with casualties'!$B$2:$B$6085=$B$5)*('Data - df with casualties'!$C$2:$C$6085=B$6)*('Data - df with casualties'!$D$2:$D$6085))/SUMPRODUCT(('Data - df with casualties'!$A$2:$A$6085=$A7)*('Data - df with casualties'!$B$2:$B$6085=$B$5)*('Data - df with casualties'!$D$2:$D$6085)))),2)</f>
        <v>0.13</v>
      </c>
      <c r="C7" s="50" cm="1">
        <f t="array" ref="C7">ROUND(IF($B$5 = "All power sources",IF($B$4="Dwelling fires",SUMPRODUCT(('Data - dwelling fires'!$A$2:$A$8040=$A7)*('Data - dwelling fires'!$C$2:$C$8040=C$6)*('Data - dwelling fires'!$D$2:$D$8040))/SUMPRODUCT(('Data - dwelling fires'!$A$2:$A$8040=$A7)*('Data - dwelling fires'!$D$2:$D$8040)),SUMPRODUCT(('Data - df with casualties'!$A$2:$A$6085=$A7)*('Data - df with casualties'!$C$2:$C$6085=C$6)*('Data - df with casualties'!$D$2:$D$6085))/SUMPRODUCT(('Data - df with casualties'!$A$2:$A$6085=$A7)*('Data - df with casualties'!$D$2:$D$6085))),      IF($B$4="Dwelling fires",SUMPRODUCT(('Data - dwelling fires'!$A$2:$A$8040=$A7)*('Data - dwelling fires'!$B$2:$B$8040=$B$5)*('Data - dwelling fires'!$C$2:$C$8040=C$6)*('Data - dwelling fires'!$D$2:$D$8040))/SUMPRODUCT(('Data - dwelling fires'!$A$2:$A$8040=$A7)*('Data - dwelling fires'!$B$2:$B$8040=$B$5)*('Data - dwelling fires'!$D$2:$D$8040)),SUMPRODUCT(('Data - df with casualties'!$A$2:$A$6085=$A7)*('Data - df with casualties'!$B$2:$B$6085=$B$5)*('Data - df with casualties'!$C$2:$C$6085=C$6)*('Data - df with casualties'!$D$2:$D$6085))/SUMPRODUCT(('Data - df with casualties'!$A$2:$A$6085=$A7)*('Data - df with casualties'!$B$2:$B$6085=$B$5)*('Data - df with casualties'!$D$2:$D$6085)))),2)</f>
        <v>0.06</v>
      </c>
      <c r="D7" s="50" cm="1">
        <f t="array" ref="D7">ROUND(IF($B$5 = "All power sources",IF($B$4="Dwelling fires",SUMPRODUCT(('Data - dwelling fires'!$A$2:$A$8040=$A7)*('Data - dwelling fires'!$C$2:$C$8040=D$6)*('Data - dwelling fires'!$D$2:$D$8040))/SUMPRODUCT(('Data - dwelling fires'!$A$2:$A$8040=$A7)*('Data - dwelling fires'!$D$2:$D$8040)),SUMPRODUCT(('Data - df with casualties'!$A$2:$A$6085=$A7)*('Data - df with casualties'!$C$2:$C$6085=D$6)*('Data - df with casualties'!$D$2:$D$6085))/SUMPRODUCT(('Data - df with casualties'!$A$2:$A$6085=$A7)*('Data - df with casualties'!$D$2:$D$6085))),      IF($B$4="Dwelling fires",SUMPRODUCT(('Data - dwelling fires'!$A$2:$A$8040=$A7)*('Data - dwelling fires'!$B$2:$B$8040=$B$5)*('Data - dwelling fires'!$C$2:$C$8040=D$6)*('Data - dwelling fires'!$D$2:$D$8040))/SUMPRODUCT(('Data - dwelling fires'!$A$2:$A$8040=$A7)*('Data - dwelling fires'!$B$2:$B$8040=$B$5)*('Data - dwelling fires'!$D$2:$D$8040)),SUMPRODUCT(('Data - df with casualties'!$A$2:$A$6085=$A7)*('Data - df with casualties'!$B$2:$B$6085=$B$5)*('Data - df with casualties'!$C$2:$C$6085=D$6)*('Data - df with casualties'!$D$2:$D$6085))/SUMPRODUCT(('Data - df with casualties'!$A$2:$A$6085=$A7)*('Data - df with casualties'!$B$2:$B$6085=$B$5)*('Data - df with casualties'!$D$2:$D$6085)))),2)</f>
        <v>0.06</v>
      </c>
      <c r="E7" s="50" cm="1">
        <f t="array" ref="E7">ROUND(IF($B$5 = "All power sources",IF($B$4="Dwelling fires",SUMPRODUCT(('Data - dwelling fires'!$A$2:$A$8040=$A7)*('Data - dwelling fires'!$C$2:$C$8040=E$6)*('Data - dwelling fires'!$D$2:$D$8040))/SUMPRODUCT(('Data - dwelling fires'!$A$2:$A$8040=$A7)*('Data - dwelling fires'!$D$2:$D$8040)),SUMPRODUCT(('Data - df with casualties'!$A$2:$A$6085=$A7)*('Data - df with casualties'!$C$2:$C$6085=E$6)*('Data - df with casualties'!$D$2:$D$6085))/SUMPRODUCT(('Data - df with casualties'!$A$2:$A$6085=$A7)*('Data - df with casualties'!$D$2:$D$6085))),      IF($B$4="Dwelling fires",SUMPRODUCT(('Data - dwelling fires'!$A$2:$A$8040=$A7)*('Data - dwelling fires'!$B$2:$B$8040=$B$5)*('Data - dwelling fires'!$C$2:$C$8040=E$6)*('Data - dwelling fires'!$D$2:$D$8040))/SUMPRODUCT(('Data - dwelling fires'!$A$2:$A$8040=$A7)*('Data - dwelling fires'!$B$2:$B$8040=$B$5)*('Data - dwelling fires'!$D$2:$D$8040)),SUMPRODUCT(('Data - df with casualties'!$A$2:$A$6085=$A7)*('Data - df with casualties'!$B$2:$B$6085=$B$5)*('Data - df with casualties'!$C$2:$C$6085=E$6)*('Data - df with casualties'!$D$2:$D$6085))/SUMPRODUCT(('Data - df with casualties'!$A$2:$A$6085=$A7)*('Data - df with casualties'!$B$2:$B$6085=$B$5)*('Data - df with casualties'!$D$2:$D$6085)))),2)</f>
        <v>0.43</v>
      </c>
      <c r="F7" s="50" cm="1">
        <f t="array" ref="F7">ROUND(IF($B$5 = "All power sources",IF($B$4="Dwelling fires",SUMPRODUCT(('Data - dwelling fires'!$A$2:$A$8040=$A7)*('Data - dwelling fires'!$C$2:$C$8040=F$6)*('Data - dwelling fires'!$D$2:$D$8040))/SUMPRODUCT(('Data - dwelling fires'!$A$2:$A$8040=$A7)*('Data - dwelling fires'!$D$2:$D$8040)),SUMPRODUCT(('Data - df with casualties'!$A$2:$A$6085=$A7)*('Data - df with casualties'!$C$2:$C$6085=F$6)*('Data - df with casualties'!$D$2:$D$6085))/SUMPRODUCT(('Data - df with casualties'!$A$2:$A$6085=$A7)*('Data - df with casualties'!$D$2:$D$6085))),      IF($B$4="Dwelling fires",SUMPRODUCT(('Data - dwelling fires'!$A$2:$A$8040=$A7)*('Data - dwelling fires'!$B$2:$B$8040=$B$5)*('Data - dwelling fires'!$C$2:$C$8040=F$6)*('Data - dwelling fires'!$D$2:$D$8040))/SUMPRODUCT(('Data - dwelling fires'!$A$2:$A$8040=$A7)*('Data - dwelling fires'!$B$2:$B$8040=$B$5)*('Data - dwelling fires'!$D$2:$D$8040)),SUMPRODUCT(('Data - df with casualties'!$A$2:$A$6085=$A7)*('Data - df with casualties'!$B$2:$B$6085=$B$5)*('Data - df with casualties'!$C$2:$C$6085=F$6)*('Data - df with casualties'!$D$2:$D$6085))/SUMPRODUCT(('Data - df with casualties'!$A$2:$A$6085=$A7)*('Data - df with casualties'!$B$2:$B$6085=$B$5)*('Data - df with casualties'!$D$2:$D$6085)))),2)</f>
        <v>0.11</v>
      </c>
      <c r="G7" s="50" cm="1">
        <f t="array" ref="G7">ROUND(IF($B$5 = "All power sources",IF($B$4="Dwelling fires",SUMPRODUCT(('Data - dwelling fires'!$A$2:$A$8040=$A7)*('Data - dwelling fires'!$C$2:$C$8040=G$6)*('Data - dwelling fires'!$D$2:$D$8040))/SUMPRODUCT(('Data - dwelling fires'!$A$2:$A$8040=$A7)*('Data - dwelling fires'!$D$2:$D$8040)),SUMPRODUCT(('Data - df with casualties'!$A$2:$A$6085=$A7)*('Data - df with casualties'!$C$2:$C$6085=G$6)*('Data - df with casualties'!$D$2:$D$6085))/SUMPRODUCT(('Data - df with casualties'!$A$2:$A$6085=$A7)*('Data - df with casualties'!$D$2:$D$6085))),      IF($B$4="Dwelling fires",SUMPRODUCT(('Data - dwelling fires'!$A$2:$A$8040=$A7)*('Data - dwelling fires'!$B$2:$B$8040=$B$5)*('Data - dwelling fires'!$C$2:$C$8040=G$6)*('Data - dwelling fires'!$D$2:$D$8040))/SUMPRODUCT(('Data - dwelling fires'!$A$2:$A$8040=$A7)*('Data - dwelling fires'!$B$2:$B$8040=$B$5)*('Data - dwelling fires'!$D$2:$D$8040)),SUMPRODUCT(('Data - df with casualties'!$A$2:$A$6085=$A7)*('Data - df with casualties'!$B$2:$B$6085=$B$5)*('Data - df with casualties'!$C$2:$C$6085=G$6)*('Data - df with casualties'!$D$2:$D$6085))/SUMPRODUCT(('Data - df with casualties'!$A$2:$A$6085=$A7)*('Data - df with casualties'!$B$2:$B$6085=$B$5)*('Data - df with casualties'!$D$2:$D$6085)))),2)</f>
        <v>0.06</v>
      </c>
      <c r="H7" s="50" cm="1">
        <f t="array" ref="H7">ROUND(IF($B$5 = "All power sources",IF($B$4="Dwelling fires",SUMPRODUCT(('Data - dwelling fires'!$A$2:$A$8040=$A7)*('Data - dwelling fires'!$C$2:$C$8040=H$6)*('Data - dwelling fires'!$D$2:$D$8040))/SUMPRODUCT(('Data - dwelling fires'!$A$2:$A$8040=$A7)*('Data - dwelling fires'!$D$2:$D$8040)),SUMPRODUCT(('Data - df with casualties'!$A$2:$A$6085=$A7)*('Data - df with casualties'!$C$2:$C$6085=H$6)*('Data - df with casualties'!$D$2:$D$6085))/SUMPRODUCT(('Data - df with casualties'!$A$2:$A$6085=$A7)*('Data - df with casualties'!$D$2:$D$6085))),      IF($B$4="Dwelling fires",SUMPRODUCT(('Data - dwelling fires'!$A$2:$A$8040=$A7)*('Data - dwelling fires'!$B$2:$B$8040=$B$5)*('Data - dwelling fires'!$C$2:$C$8040=H$6)*('Data - dwelling fires'!$D$2:$D$8040))/SUMPRODUCT(('Data - dwelling fires'!$A$2:$A$8040=$A7)*('Data - dwelling fires'!$B$2:$B$8040=$B$5)*('Data - dwelling fires'!$D$2:$D$8040)),SUMPRODUCT(('Data - df with casualties'!$A$2:$A$6085=$A7)*('Data - df with casualties'!$B$2:$B$6085=$B$5)*('Data - df with casualties'!$C$2:$C$6085=H$6)*('Data - df with casualties'!$D$2:$D$6085))/SUMPRODUCT(('Data - df with casualties'!$A$2:$A$6085=$A7)*('Data - df with casualties'!$B$2:$B$6085=$B$5)*('Data - df with casualties'!$D$2:$D$6085)))),2)</f>
        <v>0.16</v>
      </c>
      <c r="I7" s="31"/>
      <c r="J7" s="31" t="s">
        <v>69</v>
      </c>
      <c r="K7" s="31"/>
      <c r="L7" s="45"/>
      <c r="M7" s="45"/>
      <c r="N7" s="45"/>
      <c r="O7" s="45"/>
      <c r="P7" s="45"/>
      <c r="Q7" s="45"/>
      <c r="R7" s="45"/>
    </row>
    <row r="8" spans="1:18" ht="15" customHeight="1" thickBot="1" x14ac:dyDescent="0.25">
      <c r="A8" s="31" t="s">
        <v>33</v>
      </c>
      <c r="B8" s="50" cm="1">
        <f t="array" ref="B8">ROUND(IF($B$5 = "All power sources",IF($B$4="Dwelling fires",SUMPRODUCT(('Data - dwelling fires'!$A$2:$A$8040=$A8)*('Data - dwelling fires'!$C$2:$C$8040=B$6)*('Data - dwelling fires'!$D$2:$D$8040))/SUMPRODUCT(('Data - dwelling fires'!$A$2:$A$8040=$A8)*('Data - dwelling fires'!$D$2:$D$8040)),SUMPRODUCT(('Data - df with casualties'!$A$2:$A$6085=$A8)*('Data - df with casualties'!$C$2:$C$6085=B$6)*('Data - df with casualties'!$D$2:$D$6085))/SUMPRODUCT(('Data - df with casualties'!$A$2:$A$6085=$A8)*('Data - df with casualties'!$D$2:$D$6085))),      IF($B$4="Dwelling fires",SUMPRODUCT(('Data - dwelling fires'!$A$2:$A$8040=$A8)*('Data - dwelling fires'!$B$2:$B$8040=$B$5)*('Data - dwelling fires'!$C$2:$C$8040=B$6)*('Data - dwelling fires'!$D$2:$D$8040))/SUMPRODUCT(('Data - dwelling fires'!$A$2:$A$8040=$A8)*('Data - dwelling fires'!$B$2:$B$8040=$B$5)*('Data - dwelling fires'!$D$2:$D$8040)),SUMPRODUCT(('Data - df with casualties'!$A$2:$A$6085=$A8)*('Data - df with casualties'!$B$2:$B$6085=$B$5)*('Data - df with casualties'!$C$2:$C$6085=B$6)*('Data - df with casualties'!$D$2:$D$6085))/SUMPRODUCT(('Data - df with casualties'!$A$2:$A$6085=$A8)*('Data - df with casualties'!$B$2:$B$6085=$B$5)*('Data - df with casualties'!$D$2:$D$6085)))),2)</f>
        <v>0.12</v>
      </c>
      <c r="C8" s="50" cm="1">
        <f t="array" ref="C8">ROUND(IF($B$5 = "All power sources",IF($B$4="Dwelling fires",SUMPRODUCT(('Data - dwelling fires'!$A$2:$A$8040=$A8)*('Data - dwelling fires'!$C$2:$C$8040=C$6)*('Data - dwelling fires'!$D$2:$D$8040))/SUMPRODUCT(('Data - dwelling fires'!$A$2:$A$8040=$A8)*('Data - dwelling fires'!$D$2:$D$8040)),SUMPRODUCT(('Data - df with casualties'!$A$2:$A$6085=$A8)*('Data - df with casualties'!$C$2:$C$6085=C$6)*('Data - df with casualties'!$D$2:$D$6085))/SUMPRODUCT(('Data - df with casualties'!$A$2:$A$6085=$A8)*('Data - df with casualties'!$D$2:$D$6085))),      IF($B$4="Dwelling fires",SUMPRODUCT(('Data - dwelling fires'!$A$2:$A$8040=$A8)*('Data - dwelling fires'!$B$2:$B$8040=$B$5)*('Data - dwelling fires'!$C$2:$C$8040=C$6)*('Data - dwelling fires'!$D$2:$D$8040))/SUMPRODUCT(('Data - dwelling fires'!$A$2:$A$8040=$A8)*('Data - dwelling fires'!$B$2:$B$8040=$B$5)*('Data - dwelling fires'!$D$2:$D$8040)),SUMPRODUCT(('Data - df with casualties'!$A$2:$A$6085=$A8)*('Data - df with casualties'!$B$2:$B$6085=$B$5)*('Data - df with casualties'!$C$2:$C$6085=C$6)*('Data - df with casualties'!$D$2:$D$6085))/SUMPRODUCT(('Data - df with casualties'!$A$2:$A$6085=$A8)*('Data - df with casualties'!$B$2:$B$6085=$B$5)*('Data - df with casualties'!$D$2:$D$6085)))),2)</f>
        <v>0.06</v>
      </c>
      <c r="D8" s="50" cm="1">
        <f t="array" ref="D8">ROUND(IF($B$5 = "All power sources",IF($B$4="Dwelling fires",SUMPRODUCT(('Data - dwelling fires'!$A$2:$A$8040=$A8)*('Data - dwelling fires'!$C$2:$C$8040=D$6)*('Data - dwelling fires'!$D$2:$D$8040))/SUMPRODUCT(('Data - dwelling fires'!$A$2:$A$8040=$A8)*('Data - dwelling fires'!$D$2:$D$8040)),SUMPRODUCT(('Data - df with casualties'!$A$2:$A$6085=$A8)*('Data - df with casualties'!$C$2:$C$6085=D$6)*('Data - df with casualties'!$D$2:$D$6085))/SUMPRODUCT(('Data - df with casualties'!$A$2:$A$6085=$A8)*('Data - df with casualties'!$D$2:$D$6085))),      IF($B$4="Dwelling fires",SUMPRODUCT(('Data - dwelling fires'!$A$2:$A$8040=$A8)*('Data - dwelling fires'!$B$2:$B$8040=$B$5)*('Data - dwelling fires'!$C$2:$C$8040=D$6)*('Data - dwelling fires'!$D$2:$D$8040))/SUMPRODUCT(('Data - dwelling fires'!$A$2:$A$8040=$A8)*('Data - dwelling fires'!$B$2:$B$8040=$B$5)*('Data - dwelling fires'!$D$2:$D$8040)),SUMPRODUCT(('Data - df with casualties'!$A$2:$A$6085=$A8)*('Data - df with casualties'!$B$2:$B$6085=$B$5)*('Data - df with casualties'!$C$2:$C$6085=D$6)*('Data - df with casualties'!$D$2:$D$6085))/SUMPRODUCT(('Data - df with casualties'!$A$2:$A$6085=$A8)*('Data - df with casualties'!$B$2:$B$6085=$B$5)*('Data - df with casualties'!$D$2:$D$6085)))),2)</f>
        <v>0.06</v>
      </c>
      <c r="E8" s="50" cm="1">
        <f t="array" ref="E8">ROUND(IF($B$5 = "All power sources",IF($B$4="Dwelling fires",SUMPRODUCT(('Data - dwelling fires'!$A$2:$A$8040=$A8)*('Data - dwelling fires'!$C$2:$C$8040=E$6)*('Data - dwelling fires'!$D$2:$D$8040))/SUMPRODUCT(('Data - dwelling fires'!$A$2:$A$8040=$A8)*('Data - dwelling fires'!$D$2:$D$8040)),SUMPRODUCT(('Data - df with casualties'!$A$2:$A$6085=$A8)*('Data - df with casualties'!$C$2:$C$6085=E$6)*('Data - df with casualties'!$D$2:$D$6085))/SUMPRODUCT(('Data - df with casualties'!$A$2:$A$6085=$A8)*('Data - df with casualties'!$D$2:$D$6085))),      IF($B$4="Dwelling fires",SUMPRODUCT(('Data - dwelling fires'!$A$2:$A$8040=$A8)*('Data - dwelling fires'!$B$2:$B$8040=$B$5)*('Data - dwelling fires'!$C$2:$C$8040=E$6)*('Data - dwelling fires'!$D$2:$D$8040))/SUMPRODUCT(('Data - dwelling fires'!$A$2:$A$8040=$A8)*('Data - dwelling fires'!$B$2:$B$8040=$B$5)*('Data - dwelling fires'!$D$2:$D$8040)),SUMPRODUCT(('Data - df with casualties'!$A$2:$A$6085=$A8)*('Data - df with casualties'!$B$2:$B$6085=$B$5)*('Data - df with casualties'!$C$2:$C$6085=E$6)*('Data - df with casualties'!$D$2:$D$6085))/SUMPRODUCT(('Data - df with casualties'!$A$2:$A$6085=$A8)*('Data - df with casualties'!$B$2:$B$6085=$B$5)*('Data - df with casualties'!$D$2:$D$6085)))),2)</f>
        <v>0.45</v>
      </c>
      <c r="F8" s="50" cm="1">
        <f t="array" ref="F8">ROUND(IF($B$5 = "All power sources",IF($B$4="Dwelling fires",SUMPRODUCT(('Data - dwelling fires'!$A$2:$A$8040=$A8)*('Data - dwelling fires'!$C$2:$C$8040=F$6)*('Data - dwelling fires'!$D$2:$D$8040))/SUMPRODUCT(('Data - dwelling fires'!$A$2:$A$8040=$A8)*('Data - dwelling fires'!$D$2:$D$8040)),SUMPRODUCT(('Data - df with casualties'!$A$2:$A$6085=$A8)*('Data - df with casualties'!$C$2:$C$6085=F$6)*('Data - df with casualties'!$D$2:$D$6085))/SUMPRODUCT(('Data - df with casualties'!$A$2:$A$6085=$A8)*('Data - df with casualties'!$D$2:$D$6085))),      IF($B$4="Dwelling fires",SUMPRODUCT(('Data - dwelling fires'!$A$2:$A$8040=$A8)*('Data - dwelling fires'!$B$2:$B$8040=$B$5)*('Data - dwelling fires'!$C$2:$C$8040=F$6)*('Data - dwelling fires'!$D$2:$D$8040))/SUMPRODUCT(('Data - dwelling fires'!$A$2:$A$8040=$A8)*('Data - dwelling fires'!$B$2:$B$8040=$B$5)*('Data - dwelling fires'!$D$2:$D$8040)),SUMPRODUCT(('Data - df with casualties'!$A$2:$A$6085=$A8)*('Data - df with casualties'!$B$2:$B$6085=$B$5)*('Data - df with casualties'!$C$2:$C$6085=F$6)*('Data - df with casualties'!$D$2:$D$6085))/SUMPRODUCT(('Data - df with casualties'!$A$2:$A$6085=$A8)*('Data - df with casualties'!$B$2:$B$6085=$B$5)*('Data - df with casualties'!$D$2:$D$6085)))),2)</f>
        <v>0.12</v>
      </c>
      <c r="G8" s="50" cm="1">
        <f t="array" ref="G8">ROUND(IF($B$5 = "All power sources",IF($B$4="Dwelling fires",SUMPRODUCT(('Data - dwelling fires'!$A$2:$A$8040=$A8)*('Data - dwelling fires'!$C$2:$C$8040=G$6)*('Data - dwelling fires'!$D$2:$D$8040))/SUMPRODUCT(('Data - dwelling fires'!$A$2:$A$8040=$A8)*('Data - dwelling fires'!$D$2:$D$8040)),SUMPRODUCT(('Data - df with casualties'!$A$2:$A$6085=$A8)*('Data - df with casualties'!$C$2:$C$6085=G$6)*('Data - df with casualties'!$D$2:$D$6085))/SUMPRODUCT(('Data - df with casualties'!$A$2:$A$6085=$A8)*('Data - df with casualties'!$D$2:$D$6085))),      IF($B$4="Dwelling fires",SUMPRODUCT(('Data - dwelling fires'!$A$2:$A$8040=$A8)*('Data - dwelling fires'!$B$2:$B$8040=$B$5)*('Data - dwelling fires'!$C$2:$C$8040=G$6)*('Data - dwelling fires'!$D$2:$D$8040))/SUMPRODUCT(('Data - dwelling fires'!$A$2:$A$8040=$A8)*('Data - dwelling fires'!$B$2:$B$8040=$B$5)*('Data - dwelling fires'!$D$2:$D$8040)),SUMPRODUCT(('Data - df with casualties'!$A$2:$A$6085=$A8)*('Data - df with casualties'!$B$2:$B$6085=$B$5)*('Data - df with casualties'!$C$2:$C$6085=G$6)*('Data - df with casualties'!$D$2:$D$6085))/SUMPRODUCT(('Data - df with casualties'!$A$2:$A$6085=$A8)*('Data - df with casualties'!$B$2:$B$6085=$B$5)*('Data - df with casualties'!$D$2:$D$6085)))),2)</f>
        <v>0.05</v>
      </c>
      <c r="H8" s="50" cm="1">
        <f t="array" ref="H8">ROUND(IF($B$5 = "All power sources",IF($B$4="Dwelling fires",SUMPRODUCT(('Data - dwelling fires'!$A$2:$A$8040=$A8)*('Data - dwelling fires'!$C$2:$C$8040=H$6)*('Data - dwelling fires'!$D$2:$D$8040))/SUMPRODUCT(('Data - dwelling fires'!$A$2:$A$8040=$A8)*('Data - dwelling fires'!$D$2:$D$8040)),SUMPRODUCT(('Data - df with casualties'!$A$2:$A$6085=$A8)*('Data - df with casualties'!$C$2:$C$6085=H$6)*('Data - df with casualties'!$D$2:$D$6085))/SUMPRODUCT(('Data - df with casualties'!$A$2:$A$6085=$A8)*('Data - df with casualties'!$D$2:$D$6085))),      IF($B$4="Dwelling fires",SUMPRODUCT(('Data - dwelling fires'!$A$2:$A$8040=$A8)*('Data - dwelling fires'!$B$2:$B$8040=$B$5)*('Data - dwelling fires'!$C$2:$C$8040=H$6)*('Data - dwelling fires'!$D$2:$D$8040))/SUMPRODUCT(('Data - dwelling fires'!$A$2:$A$8040=$A8)*('Data - dwelling fires'!$B$2:$B$8040=$B$5)*('Data - dwelling fires'!$D$2:$D$8040)),SUMPRODUCT(('Data - df with casualties'!$A$2:$A$6085=$A8)*('Data - df with casualties'!$B$2:$B$6085=$B$5)*('Data - df with casualties'!$C$2:$C$6085=H$6)*('Data - df with casualties'!$D$2:$D$6085))/SUMPRODUCT(('Data - df with casualties'!$A$2:$A$6085=$A8)*('Data - df with casualties'!$B$2:$B$6085=$B$5)*('Data - df with casualties'!$D$2:$D$6085)))),2)</f>
        <v>0.15</v>
      </c>
      <c r="I8" s="31"/>
      <c r="J8" s="31"/>
      <c r="K8" s="31"/>
      <c r="L8" s="45"/>
      <c r="M8" s="45"/>
      <c r="N8" s="45"/>
      <c r="O8" s="45"/>
      <c r="P8" s="45"/>
      <c r="Q8" s="45"/>
      <c r="R8" s="45"/>
    </row>
    <row r="9" spans="1:18" ht="15" customHeight="1" thickBot="1" x14ac:dyDescent="0.25">
      <c r="A9" s="31" t="s">
        <v>34</v>
      </c>
      <c r="B9" s="50" cm="1">
        <f t="array" ref="B9">ROUND(IF($B$5 = "All power sources",IF($B$4="Dwelling fires",SUMPRODUCT(('Data - dwelling fires'!$A$2:$A$8040=$A9)*('Data - dwelling fires'!$C$2:$C$8040=B$6)*('Data - dwelling fires'!$D$2:$D$8040))/SUMPRODUCT(('Data - dwelling fires'!$A$2:$A$8040=$A9)*('Data - dwelling fires'!$D$2:$D$8040)),SUMPRODUCT(('Data - df with casualties'!$A$2:$A$6085=$A9)*('Data - df with casualties'!$C$2:$C$6085=B$6)*('Data - df with casualties'!$D$2:$D$6085))/SUMPRODUCT(('Data - df with casualties'!$A$2:$A$6085=$A9)*('Data - df with casualties'!$D$2:$D$6085))),      IF($B$4="Dwelling fires",SUMPRODUCT(('Data - dwelling fires'!$A$2:$A$8040=$A9)*('Data - dwelling fires'!$B$2:$B$8040=$B$5)*('Data - dwelling fires'!$C$2:$C$8040=B$6)*('Data - dwelling fires'!$D$2:$D$8040))/SUMPRODUCT(('Data - dwelling fires'!$A$2:$A$8040=$A9)*('Data - dwelling fires'!$B$2:$B$8040=$B$5)*('Data - dwelling fires'!$D$2:$D$8040)),SUMPRODUCT(('Data - df with casualties'!$A$2:$A$6085=$A9)*('Data - df with casualties'!$B$2:$B$6085=$B$5)*('Data - df with casualties'!$C$2:$C$6085=B$6)*('Data - df with casualties'!$D$2:$D$6085))/SUMPRODUCT(('Data - df with casualties'!$A$2:$A$6085=$A9)*('Data - df with casualties'!$B$2:$B$6085=$B$5)*('Data - df with casualties'!$D$2:$D$6085)))),2)</f>
        <v>0.11</v>
      </c>
      <c r="C9" s="50" cm="1">
        <f t="array" ref="C9">ROUND(IF($B$5 = "All power sources",IF($B$4="Dwelling fires",SUMPRODUCT(('Data - dwelling fires'!$A$2:$A$8040=$A9)*('Data - dwelling fires'!$C$2:$C$8040=C$6)*('Data - dwelling fires'!$D$2:$D$8040))/SUMPRODUCT(('Data - dwelling fires'!$A$2:$A$8040=$A9)*('Data - dwelling fires'!$D$2:$D$8040)),SUMPRODUCT(('Data - df with casualties'!$A$2:$A$6085=$A9)*('Data - df with casualties'!$C$2:$C$6085=C$6)*('Data - df with casualties'!$D$2:$D$6085))/SUMPRODUCT(('Data - df with casualties'!$A$2:$A$6085=$A9)*('Data - df with casualties'!$D$2:$D$6085))),      IF($B$4="Dwelling fires",SUMPRODUCT(('Data - dwelling fires'!$A$2:$A$8040=$A9)*('Data - dwelling fires'!$B$2:$B$8040=$B$5)*('Data - dwelling fires'!$C$2:$C$8040=C$6)*('Data - dwelling fires'!$D$2:$D$8040))/SUMPRODUCT(('Data - dwelling fires'!$A$2:$A$8040=$A9)*('Data - dwelling fires'!$B$2:$B$8040=$B$5)*('Data - dwelling fires'!$D$2:$D$8040)),SUMPRODUCT(('Data - df with casualties'!$A$2:$A$6085=$A9)*('Data - df with casualties'!$B$2:$B$6085=$B$5)*('Data - df with casualties'!$C$2:$C$6085=C$6)*('Data - df with casualties'!$D$2:$D$6085))/SUMPRODUCT(('Data - df with casualties'!$A$2:$A$6085=$A9)*('Data - df with casualties'!$B$2:$B$6085=$B$5)*('Data - df with casualties'!$D$2:$D$6085)))),2)</f>
        <v>0.06</v>
      </c>
      <c r="D9" s="50" cm="1">
        <f t="array" ref="D9">ROUND(IF($B$5 = "All power sources",IF($B$4="Dwelling fires",SUMPRODUCT(('Data - dwelling fires'!$A$2:$A$8040=$A9)*('Data - dwelling fires'!$C$2:$C$8040=D$6)*('Data - dwelling fires'!$D$2:$D$8040))/SUMPRODUCT(('Data - dwelling fires'!$A$2:$A$8040=$A9)*('Data - dwelling fires'!$D$2:$D$8040)),SUMPRODUCT(('Data - df with casualties'!$A$2:$A$6085=$A9)*('Data - df with casualties'!$C$2:$C$6085=D$6)*('Data - df with casualties'!$D$2:$D$6085))/SUMPRODUCT(('Data - df with casualties'!$A$2:$A$6085=$A9)*('Data - df with casualties'!$D$2:$D$6085))),      IF($B$4="Dwelling fires",SUMPRODUCT(('Data - dwelling fires'!$A$2:$A$8040=$A9)*('Data - dwelling fires'!$B$2:$B$8040=$B$5)*('Data - dwelling fires'!$C$2:$C$8040=D$6)*('Data - dwelling fires'!$D$2:$D$8040))/SUMPRODUCT(('Data - dwelling fires'!$A$2:$A$8040=$A9)*('Data - dwelling fires'!$B$2:$B$8040=$B$5)*('Data - dwelling fires'!$D$2:$D$8040)),SUMPRODUCT(('Data - df with casualties'!$A$2:$A$6085=$A9)*('Data - df with casualties'!$B$2:$B$6085=$B$5)*('Data - df with casualties'!$C$2:$C$6085=D$6)*('Data - df with casualties'!$D$2:$D$6085))/SUMPRODUCT(('Data - df with casualties'!$A$2:$A$6085=$A9)*('Data - df with casualties'!$B$2:$B$6085=$B$5)*('Data - df with casualties'!$D$2:$D$6085)))),2)</f>
        <v>0.06</v>
      </c>
      <c r="E9" s="50" cm="1">
        <f t="array" ref="E9">ROUND(IF($B$5 = "All power sources",IF($B$4="Dwelling fires",SUMPRODUCT(('Data - dwelling fires'!$A$2:$A$8040=$A9)*('Data - dwelling fires'!$C$2:$C$8040=E$6)*('Data - dwelling fires'!$D$2:$D$8040))/SUMPRODUCT(('Data - dwelling fires'!$A$2:$A$8040=$A9)*('Data - dwelling fires'!$D$2:$D$8040)),SUMPRODUCT(('Data - df with casualties'!$A$2:$A$6085=$A9)*('Data - df with casualties'!$C$2:$C$6085=E$6)*('Data - df with casualties'!$D$2:$D$6085))/SUMPRODUCT(('Data - df with casualties'!$A$2:$A$6085=$A9)*('Data - df with casualties'!$D$2:$D$6085))),      IF($B$4="Dwelling fires",SUMPRODUCT(('Data - dwelling fires'!$A$2:$A$8040=$A9)*('Data - dwelling fires'!$B$2:$B$8040=$B$5)*('Data - dwelling fires'!$C$2:$C$8040=E$6)*('Data - dwelling fires'!$D$2:$D$8040))/SUMPRODUCT(('Data - dwelling fires'!$A$2:$A$8040=$A9)*('Data - dwelling fires'!$B$2:$B$8040=$B$5)*('Data - dwelling fires'!$D$2:$D$8040)),SUMPRODUCT(('Data - df with casualties'!$A$2:$A$6085=$A9)*('Data - df with casualties'!$B$2:$B$6085=$B$5)*('Data - df with casualties'!$C$2:$C$6085=E$6)*('Data - df with casualties'!$D$2:$D$6085))/SUMPRODUCT(('Data - df with casualties'!$A$2:$A$6085=$A9)*('Data - df with casualties'!$B$2:$B$6085=$B$5)*('Data - df with casualties'!$D$2:$D$6085)))),2)</f>
        <v>0.47</v>
      </c>
      <c r="F9" s="50" cm="1">
        <f t="array" ref="F9">ROUND(IF($B$5 = "All power sources",IF($B$4="Dwelling fires",SUMPRODUCT(('Data - dwelling fires'!$A$2:$A$8040=$A9)*('Data - dwelling fires'!$C$2:$C$8040=F$6)*('Data - dwelling fires'!$D$2:$D$8040))/SUMPRODUCT(('Data - dwelling fires'!$A$2:$A$8040=$A9)*('Data - dwelling fires'!$D$2:$D$8040)),SUMPRODUCT(('Data - df with casualties'!$A$2:$A$6085=$A9)*('Data - df with casualties'!$C$2:$C$6085=F$6)*('Data - df with casualties'!$D$2:$D$6085))/SUMPRODUCT(('Data - df with casualties'!$A$2:$A$6085=$A9)*('Data - df with casualties'!$D$2:$D$6085))),      IF($B$4="Dwelling fires",SUMPRODUCT(('Data - dwelling fires'!$A$2:$A$8040=$A9)*('Data - dwelling fires'!$B$2:$B$8040=$B$5)*('Data - dwelling fires'!$C$2:$C$8040=F$6)*('Data - dwelling fires'!$D$2:$D$8040))/SUMPRODUCT(('Data - dwelling fires'!$A$2:$A$8040=$A9)*('Data - dwelling fires'!$B$2:$B$8040=$B$5)*('Data - dwelling fires'!$D$2:$D$8040)),SUMPRODUCT(('Data - df with casualties'!$A$2:$A$6085=$A9)*('Data - df with casualties'!$B$2:$B$6085=$B$5)*('Data - df with casualties'!$C$2:$C$6085=F$6)*('Data - df with casualties'!$D$2:$D$6085))/SUMPRODUCT(('Data - df with casualties'!$A$2:$A$6085=$A9)*('Data - df with casualties'!$B$2:$B$6085=$B$5)*('Data - df with casualties'!$D$2:$D$6085)))),2)</f>
        <v>0.1</v>
      </c>
      <c r="G9" s="50" cm="1">
        <f t="array" ref="G9">ROUND(IF($B$5 = "All power sources",IF($B$4="Dwelling fires",SUMPRODUCT(('Data - dwelling fires'!$A$2:$A$8040=$A9)*('Data - dwelling fires'!$C$2:$C$8040=G$6)*('Data - dwelling fires'!$D$2:$D$8040))/SUMPRODUCT(('Data - dwelling fires'!$A$2:$A$8040=$A9)*('Data - dwelling fires'!$D$2:$D$8040)),SUMPRODUCT(('Data - df with casualties'!$A$2:$A$6085=$A9)*('Data - df with casualties'!$C$2:$C$6085=G$6)*('Data - df with casualties'!$D$2:$D$6085))/SUMPRODUCT(('Data - df with casualties'!$A$2:$A$6085=$A9)*('Data - df with casualties'!$D$2:$D$6085))),      IF($B$4="Dwelling fires",SUMPRODUCT(('Data - dwelling fires'!$A$2:$A$8040=$A9)*('Data - dwelling fires'!$B$2:$B$8040=$B$5)*('Data - dwelling fires'!$C$2:$C$8040=G$6)*('Data - dwelling fires'!$D$2:$D$8040))/SUMPRODUCT(('Data - dwelling fires'!$A$2:$A$8040=$A9)*('Data - dwelling fires'!$B$2:$B$8040=$B$5)*('Data - dwelling fires'!$D$2:$D$8040)),SUMPRODUCT(('Data - df with casualties'!$A$2:$A$6085=$A9)*('Data - df with casualties'!$B$2:$B$6085=$B$5)*('Data - df with casualties'!$C$2:$C$6085=G$6)*('Data - df with casualties'!$D$2:$D$6085))/SUMPRODUCT(('Data - df with casualties'!$A$2:$A$6085=$A9)*('Data - df with casualties'!$B$2:$B$6085=$B$5)*('Data - df with casualties'!$D$2:$D$6085)))),2)</f>
        <v>0.05</v>
      </c>
      <c r="H9" s="50" cm="1">
        <f t="array" ref="H9">ROUND(IF($B$5 = "All power sources",IF($B$4="Dwelling fires",SUMPRODUCT(('Data - dwelling fires'!$A$2:$A$8040=$A9)*('Data - dwelling fires'!$C$2:$C$8040=H$6)*('Data - dwelling fires'!$D$2:$D$8040))/SUMPRODUCT(('Data - dwelling fires'!$A$2:$A$8040=$A9)*('Data - dwelling fires'!$D$2:$D$8040)),SUMPRODUCT(('Data - df with casualties'!$A$2:$A$6085=$A9)*('Data - df with casualties'!$C$2:$C$6085=H$6)*('Data - df with casualties'!$D$2:$D$6085))/SUMPRODUCT(('Data - df with casualties'!$A$2:$A$6085=$A9)*('Data - df with casualties'!$D$2:$D$6085))),      IF($B$4="Dwelling fires",SUMPRODUCT(('Data - dwelling fires'!$A$2:$A$8040=$A9)*('Data - dwelling fires'!$B$2:$B$8040=$B$5)*('Data - dwelling fires'!$C$2:$C$8040=H$6)*('Data - dwelling fires'!$D$2:$D$8040))/SUMPRODUCT(('Data - dwelling fires'!$A$2:$A$8040=$A9)*('Data - dwelling fires'!$B$2:$B$8040=$B$5)*('Data - dwelling fires'!$D$2:$D$8040)),SUMPRODUCT(('Data - df with casualties'!$A$2:$A$6085=$A9)*('Data - df with casualties'!$B$2:$B$6085=$B$5)*('Data - df with casualties'!$C$2:$C$6085=H$6)*('Data - df with casualties'!$D$2:$D$6085))/SUMPRODUCT(('Data - df with casualties'!$A$2:$A$6085=$A9)*('Data - df with casualties'!$B$2:$B$6085=$B$5)*('Data - df with casualties'!$D$2:$D$6085)))),2)</f>
        <v>0.15</v>
      </c>
      <c r="I9" s="31"/>
      <c r="J9" s="31"/>
      <c r="K9" s="31"/>
      <c r="L9" s="45"/>
      <c r="M9" s="45"/>
      <c r="N9" s="45"/>
      <c r="O9" s="45"/>
      <c r="P9" s="45"/>
      <c r="Q9" s="45"/>
      <c r="R9" s="45"/>
    </row>
    <row r="10" spans="1:18" ht="15" customHeight="1" thickBot="1" x14ac:dyDescent="0.25">
      <c r="A10" s="31" t="s">
        <v>35</v>
      </c>
      <c r="B10" s="50" cm="1">
        <f t="array" ref="B10">ROUND(IF($B$5 = "All power sources",IF($B$4="Dwelling fires",SUMPRODUCT(('Data - dwelling fires'!$A$2:$A$8040=$A10)*('Data - dwelling fires'!$C$2:$C$8040=B$6)*('Data - dwelling fires'!$D$2:$D$8040))/SUMPRODUCT(('Data - dwelling fires'!$A$2:$A$8040=$A10)*('Data - dwelling fires'!$D$2:$D$8040)),SUMPRODUCT(('Data - df with casualties'!$A$2:$A$6085=$A10)*('Data - df with casualties'!$C$2:$C$6085=B$6)*('Data - df with casualties'!$D$2:$D$6085))/SUMPRODUCT(('Data - df with casualties'!$A$2:$A$6085=$A10)*('Data - df with casualties'!$D$2:$D$6085))),      IF($B$4="Dwelling fires",SUMPRODUCT(('Data - dwelling fires'!$A$2:$A$8040=$A10)*('Data - dwelling fires'!$B$2:$B$8040=$B$5)*('Data - dwelling fires'!$C$2:$C$8040=B$6)*('Data - dwelling fires'!$D$2:$D$8040))/SUMPRODUCT(('Data - dwelling fires'!$A$2:$A$8040=$A10)*('Data - dwelling fires'!$B$2:$B$8040=$B$5)*('Data - dwelling fires'!$D$2:$D$8040)),SUMPRODUCT(('Data - df with casualties'!$A$2:$A$6085=$A10)*('Data - df with casualties'!$B$2:$B$6085=$B$5)*('Data - df with casualties'!$C$2:$C$6085=B$6)*('Data - df with casualties'!$D$2:$D$6085))/SUMPRODUCT(('Data - df with casualties'!$A$2:$A$6085=$A10)*('Data - df with casualties'!$B$2:$B$6085=$B$5)*('Data - df with casualties'!$D$2:$D$6085)))),2)</f>
        <v>0.09</v>
      </c>
      <c r="C10" s="50" cm="1">
        <f t="array" ref="C10">ROUND(IF($B$5 = "All power sources",IF($B$4="Dwelling fires",SUMPRODUCT(('Data - dwelling fires'!$A$2:$A$8040=$A10)*('Data - dwelling fires'!$C$2:$C$8040=C$6)*('Data - dwelling fires'!$D$2:$D$8040))/SUMPRODUCT(('Data - dwelling fires'!$A$2:$A$8040=$A10)*('Data - dwelling fires'!$D$2:$D$8040)),SUMPRODUCT(('Data - df with casualties'!$A$2:$A$6085=$A10)*('Data - df with casualties'!$C$2:$C$6085=C$6)*('Data - df with casualties'!$D$2:$D$6085))/SUMPRODUCT(('Data - df with casualties'!$A$2:$A$6085=$A10)*('Data - df with casualties'!$D$2:$D$6085))),      IF($B$4="Dwelling fires",SUMPRODUCT(('Data - dwelling fires'!$A$2:$A$8040=$A10)*('Data - dwelling fires'!$B$2:$B$8040=$B$5)*('Data - dwelling fires'!$C$2:$C$8040=C$6)*('Data - dwelling fires'!$D$2:$D$8040))/SUMPRODUCT(('Data - dwelling fires'!$A$2:$A$8040=$A10)*('Data - dwelling fires'!$B$2:$B$8040=$B$5)*('Data - dwelling fires'!$D$2:$D$8040)),SUMPRODUCT(('Data - df with casualties'!$A$2:$A$6085=$A10)*('Data - df with casualties'!$B$2:$B$6085=$B$5)*('Data - df with casualties'!$C$2:$C$6085=C$6)*('Data - df with casualties'!$D$2:$D$6085))/SUMPRODUCT(('Data - df with casualties'!$A$2:$A$6085=$A10)*('Data - df with casualties'!$B$2:$B$6085=$B$5)*('Data - df with casualties'!$D$2:$D$6085)))),2)</f>
        <v>0.05</v>
      </c>
      <c r="D10" s="50" cm="1">
        <f t="array" ref="D10">ROUND(IF($B$5 = "All power sources",IF($B$4="Dwelling fires",SUMPRODUCT(('Data - dwelling fires'!$A$2:$A$8040=$A10)*('Data - dwelling fires'!$C$2:$C$8040=D$6)*('Data - dwelling fires'!$D$2:$D$8040))/SUMPRODUCT(('Data - dwelling fires'!$A$2:$A$8040=$A10)*('Data - dwelling fires'!$D$2:$D$8040)),SUMPRODUCT(('Data - df with casualties'!$A$2:$A$6085=$A10)*('Data - df with casualties'!$C$2:$C$6085=D$6)*('Data - df with casualties'!$D$2:$D$6085))/SUMPRODUCT(('Data - df with casualties'!$A$2:$A$6085=$A10)*('Data - df with casualties'!$D$2:$D$6085))),      IF($B$4="Dwelling fires",SUMPRODUCT(('Data - dwelling fires'!$A$2:$A$8040=$A10)*('Data - dwelling fires'!$B$2:$B$8040=$B$5)*('Data - dwelling fires'!$C$2:$C$8040=D$6)*('Data - dwelling fires'!$D$2:$D$8040))/SUMPRODUCT(('Data - dwelling fires'!$A$2:$A$8040=$A10)*('Data - dwelling fires'!$B$2:$B$8040=$B$5)*('Data - dwelling fires'!$D$2:$D$8040)),SUMPRODUCT(('Data - df with casualties'!$A$2:$A$6085=$A10)*('Data - df with casualties'!$B$2:$B$6085=$B$5)*('Data - df with casualties'!$C$2:$C$6085=D$6)*('Data - df with casualties'!$D$2:$D$6085))/SUMPRODUCT(('Data - df with casualties'!$A$2:$A$6085=$A10)*('Data - df with casualties'!$B$2:$B$6085=$B$5)*('Data - df with casualties'!$D$2:$D$6085)))),2)</f>
        <v>0.06</v>
      </c>
      <c r="E10" s="50" cm="1">
        <f t="array" ref="E10">ROUND(IF($B$5 = "All power sources",IF($B$4="Dwelling fires",SUMPRODUCT(('Data - dwelling fires'!$A$2:$A$8040=$A10)*('Data - dwelling fires'!$C$2:$C$8040=E$6)*('Data - dwelling fires'!$D$2:$D$8040))/SUMPRODUCT(('Data - dwelling fires'!$A$2:$A$8040=$A10)*('Data - dwelling fires'!$D$2:$D$8040)),SUMPRODUCT(('Data - df with casualties'!$A$2:$A$6085=$A10)*('Data - df with casualties'!$C$2:$C$6085=E$6)*('Data - df with casualties'!$D$2:$D$6085))/SUMPRODUCT(('Data - df with casualties'!$A$2:$A$6085=$A10)*('Data - df with casualties'!$D$2:$D$6085))),      IF($B$4="Dwelling fires",SUMPRODUCT(('Data - dwelling fires'!$A$2:$A$8040=$A10)*('Data - dwelling fires'!$B$2:$B$8040=$B$5)*('Data - dwelling fires'!$C$2:$C$8040=E$6)*('Data - dwelling fires'!$D$2:$D$8040))/SUMPRODUCT(('Data - dwelling fires'!$A$2:$A$8040=$A10)*('Data - dwelling fires'!$B$2:$B$8040=$B$5)*('Data - dwelling fires'!$D$2:$D$8040)),SUMPRODUCT(('Data - df with casualties'!$A$2:$A$6085=$A10)*('Data - df with casualties'!$B$2:$B$6085=$B$5)*('Data - df with casualties'!$C$2:$C$6085=E$6)*('Data - df with casualties'!$D$2:$D$6085))/SUMPRODUCT(('Data - df with casualties'!$A$2:$A$6085=$A10)*('Data - df with casualties'!$B$2:$B$6085=$B$5)*('Data - df with casualties'!$D$2:$D$6085)))),2)</f>
        <v>0.46</v>
      </c>
      <c r="F10" s="50" cm="1">
        <f t="array" ref="F10">ROUND(IF($B$5 = "All power sources",IF($B$4="Dwelling fires",SUMPRODUCT(('Data - dwelling fires'!$A$2:$A$8040=$A10)*('Data - dwelling fires'!$C$2:$C$8040=F$6)*('Data - dwelling fires'!$D$2:$D$8040))/SUMPRODUCT(('Data - dwelling fires'!$A$2:$A$8040=$A10)*('Data - dwelling fires'!$D$2:$D$8040)),SUMPRODUCT(('Data - df with casualties'!$A$2:$A$6085=$A10)*('Data - df with casualties'!$C$2:$C$6085=F$6)*('Data - df with casualties'!$D$2:$D$6085))/SUMPRODUCT(('Data - df with casualties'!$A$2:$A$6085=$A10)*('Data - df with casualties'!$D$2:$D$6085))),      IF($B$4="Dwelling fires",SUMPRODUCT(('Data - dwelling fires'!$A$2:$A$8040=$A10)*('Data - dwelling fires'!$B$2:$B$8040=$B$5)*('Data - dwelling fires'!$C$2:$C$8040=F$6)*('Data - dwelling fires'!$D$2:$D$8040))/SUMPRODUCT(('Data - dwelling fires'!$A$2:$A$8040=$A10)*('Data - dwelling fires'!$B$2:$B$8040=$B$5)*('Data - dwelling fires'!$D$2:$D$8040)),SUMPRODUCT(('Data - df with casualties'!$A$2:$A$6085=$A10)*('Data - df with casualties'!$B$2:$B$6085=$B$5)*('Data - df with casualties'!$C$2:$C$6085=F$6)*('Data - df with casualties'!$D$2:$D$6085))/SUMPRODUCT(('Data - df with casualties'!$A$2:$A$6085=$A10)*('Data - df with casualties'!$B$2:$B$6085=$B$5)*('Data - df with casualties'!$D$2:$D$6085)))),2)</f>
        <v>0.13</v>
      </c>
      <c r="G10" s="50" cm="1">
        <f t="array" ref="G10">ROUND(IF($B$5 = "All power sources",IF($B$4="Dwelling fires",SUMPRODUCT(('Data - dwelling fires'!$A$2:$A$8040=$A10)*('Data - dwelling fires'!$C$2:$C$8040=G$6)*('Data - dwelling fires'!$D$2:$D$8040))/SUMPRODUCT(('Data - dwelling fires'!$A$2:$A$8040=$A10)*('Data - dwelling fires'!$D$2:$D$8040)),SUMPRODUCT(('Data - df with casualties'!$A$2:$A$6085=$A10)*('Data - df with casualties'!$C$2:$C$6085=G$6)*('Data - df with casualties'!$D$2:$D$6085))/SUMPRODUCT(('Data - df with casualties'!$A$2:$A$6085=$A10)*('Data - df with casualties'!$D$2:$D$6085))),      IF($B$4="Dwelling fires",SUMPRODUCT(('Data - dwelling fires'!$A$2:$A$8040=$A10)*('Data - dwelling fires'!$B$2:$B$8040=$B$5)*('Data - dwelling fires'!$C$2:$C$8040=G$6)*('Data - dwelling fires'!$D$2:$D$8040))/SUMPRODUCT(('Data - dwelling fires'!$A$2:$A$8040=$A10)*('Data - dwelling fires'!$B$2:$B$8040=$B$5)*('Data - dwelling fires'!$D$2:$D$8040)),SUMPRODUCT(('Data - df with casualties'!$A$2:$A$6085=$A10)*('Data - df with casualties'!$B$2:$B$6085=$B$5)*('Data - df with casualties'!$C$2:$C$6085=G$6)*('Data - df with casualties'!$D$2:$D$6085))/SUMPRODUCT(('Data - df with casualties'!$A$2:$A$6085=$A10)*('Data - df with casualties'!$B$2:$B$6085=$B$5)*('Data - df with casualties'!$D$2:$D$6085)))),2)</f>
        <v>0.05</v>
      </c>
      <c r="H10" s="50" cm="1">
        <f t="array" ref="H10">ROUND(IF($B$5 = "All power sources",IF($B$4="Dwelling fires",SUMPRODUCT(('Data - dwelling fires'!$A$2:$A$8040=$A10)*('Data - dwelling fires'!$C$2:$C$8040=H$6)*('Data - dwelling fires'!$D$2:$D$8040))/SUMPRODUCT(('Data - dwelling fires'!$A$2:$A$8040=$A10)*('Data - dwelling fires'!$D$2:$D$8040)),SUMPRODUCT(('Data - df with casualties'!$A$2:$A$6085=$A10)*('Data - df with casualties'!$C$2:$C$6085=H$6)*('Data - df with casualties'!$D$2:$D$6085))/SUMPRODUCT(('Data - df with casualties'!$A$2:$A$6085=$A10)*('Data - df with casualties'!$D$2:$D$6085))),      IF($B$4="Dwelling fires",SUMPRODUCT(('Data - dwelling fires'!$A$2:$A$8040=$A10)*('Data - dwelling fires'!$B$2:$B$8040=$B$5)*('Data - dwelling fires'!$C$2:$C$8040=H$6)*('Data - dwelling fires'!$D$2:$D$8040))/SUMPRODUCT(('Data - dwelling fires'!$A$2:$A$8040=$A10)*('Data - dwelling fires'!$B$2:$B$8040=$B$5)*('Data - dwelling fires'!$D$2:$D$8040)),SUMPRODUCT(('Data - df with casualties'!$A$2:$A$6085=$A10)*('Data - df with casualties'!$B$2:$B$6085=$B$5)*('Data - df with casualties'!$C$2:$C$6085=H$6)*('Data - df with casualties'!$D$2:$D$6085))/SUMPRODUCT(('Data - df with casualties'!$A$2:$A$6085=$A10)*('Data - df with casualties'!$B$2:$B$6085=$B$5)*('Data - df with casualties'!$D$2:$D$6085)))),2)</f>
        <v>0.17</v>
      </c>
      <c r="I10" s="31"/>
      <c r="J10" s="31"/>
      <c r="K10" s="31"/>
      <c r="L10" s="45"/>
      <c r="M10" s="45"/>
      <c r="N10" s="45"/>
      <c r="O10" s="45"/>
      <c r="P10" s="45"/>
      <c r="Q10" s="45"/>
      <c r="R10" s="45"/>
    </row>
    <row r="11" spans="1:18" ht="15" customHeight="1" thickBot="1" x14ac:dyDescent="0.25">
      <c r="A11" s="31" t="s">
        <v>36</v>
      </c>
      <c r="B11" s="50" cm="1">
        <f t="array" ref="B11">ROUND(IF($B$5 = "All power sources",IF($B$4="Dwelling fires",SUMPRODUCT(('Data - dwelling fires'!$A$2:$A$8040=$A11)*('Data - dwelling fires'!$C$2:$C$8040=B$6)*('Data - dwelling fires'!$D$2:$D$8040))/SUMPRODUCT(('Data - dwelling fires'!$A$2:$A$8040=$A11)*('Data - dwelling fires'!$D$2:$D$8040)),SUMPRODUCT(('Data - df with casualties'!$A$2:$A$6085=$A11)*('Data - df with casualties'!$C$2:$C$6085=B$6)*('Data - df with casualties'!$D$2:$D$6085))/SUMPRODUCT(('Data - df with casualties'!$A$2:$A$6085=$A11)*('Data - df with casualties'!$D$2:$D$6085))),      IF($B$4="Dwelling fires",SUMPRODUCT(('Data - dwelling fires'!$A$2:$A$8040=$A11)*('Data - dwelling fires'!$B$2:$B$8040=$B$5)*('Data - dwelling fires'!$C$2:$C$8040=B$6)*('Data - dwelling fires'!$D$2:$D$8040))/SUMPRODUCT(('Data - dwelling fires'!$A$2:$A$8040=$A11)*('Data - dwelling fires'!$B$2:$B$8040=$B$5)*('Data - dwelling fires'!$D$2:$D$8040)),SUMPRODUCT(('Data - df with casualties'!$A$2:$A$6085=$A11)*('Data - df with casualties'!$B$2:$B$6085=$B$5)*('Data - df with casualties'!$C$2:$C$6085=B$6)*('Data - df with casualties'!$D$2:$D$6085))/SUMPRODUCT(('Data - df with casualties'!$A$2:$A$6085=$A11)*('Data - df with casualties'!$B$2:$B$6085=$B$5)*('Data - df with casualties'!$D$2:$D$6085)))),2)</f>
        <v>0.09</v>
      </c>
      <c r="C11" s="50" cm="1">
        <f t="array" ref="C11">ROUND(IF($B$5 = "All power sources",IF($B$4="Dwelling fires",SUMPRODUCT(('Data - dwelling fires'!$A$2:$A$8040=$A11)*('Data - dwelling fires'!$C$2:$C$8040=C$6)*('Data - dwelling fires'!$D$2:$D$8040))/SUMPRODUCT(('Data - dwelling fires'!$A$2:$A$8040=$A11)*('Data - dwelling fires'!$D$2:$D$8040)),SUMPRODUCT(('Data - df with casualties'!$A$2:$A$6085=$A11)*('Data - df with casualties'!$C$2:$C$6085=C$6)*('Data - df with casualties'!$D$2:$D$6085))/SUMPRODUCT(('Data - df with casualties'!$A$2:$A$6085=$A11)*('Data - df with casualties'!$D$2:$D$6085))),      IF($B$4="Dwelling fires",SUMPRODUCT(('Data - dwelling fires'!$A$2:$A$8040=$A11)*('Data - dwelling fires'!$B$2:$B$8040=$B$5)*('Data - dwelling fires'!$C$2:$C$8040=C$6)*('Data - dwelling fires'!$D$2:$D$8040))/SUMPRODUCT(('Data - dwelling fires'!$A$2:$A$8040=$A11)*('Data - dwelling fires'!$B$2:$B$8040=$B$5)*('Data - dwelling fires'!$D$2:$D$8040)),SUMPRODUCT(('Data - df with casualties'!$A$2:$A$6085=$A11)*('Data - df with casualties'!$B$2:$B$6085=$B$5)*('Data - df with casualties'!$C$2:$C$6085=C$6)*('Data - df with casualties'!$D$2:$D$6085))/SUMPRODUCT(('Data - df with casualties'!$A$2:$A$6085=$A11)*('Data - df with casualties'!$B$2:$B$6085=$B$5)*('Data - df with casualties'!$D$2:$D$6085)))),2)</f>
        <v>0.06</v>
      </c>
      <c r="D11" s="50" cm="1">
        <f t="array" ref="D11">ROUND(IF($B$5 = "All power sources",IF($B$4="Dwelling fires",SUMPRODUCT(('Data - dwelling fires'!$A$2:$A$8040=$A11)*('Data - dwelling fires'!$C$2:$C$8040=D$6)*('Data - dwelling fires'!$D$2:$D$8040))/SUMPRODUCT(('Data - dwelling fires'!$A$2:$A$8040=$A11)*('Data - dwelling fires'!$D$2:$D$8040)),SUMPRODUCT(('Data - df with casualties'!$A$2:$A$6085=$A11)*('Data - df with casualties'!$C$2:$C$6085=D$6)*('Data - df with casualties'!$D$2:$D$6085))/SUMPRODUCT(('Data - df with casualties'!$A$2:$A$6085=$A11)*('Data - df with casualties'!$D$2:$D$6085))),      IF($B$4="Dwelling fires",SUMPRODUCT(('Data - dwelling fires'!$A$2:$A$8040=$A11)*('Data - dwelling fires'!$B$2:$B$8040=$B$5)*('Data - dwelling fires'!$C$2:$C$8040=D$6)*('Data - dwelling fires'!$D$2:$D$8040))/SUMPRODUCT(('Data - dwelling fires'!$A$2:$A$8040=$A11)*('Data - dwelling fires'!$B$2:$B$8040=$B$5)*('Data - dwelling fires'!$D$2:$D$8040)),SUMPRODUCT(('Data - df with casualties'!$A$2:$A$6085=$A11)*('Data - df with casualties'!$B$2:$B$6085=$B$5)*('Data - df with casualties'!$C$2:$C$6085=D$6)*('Data - df with casualties'!$D$2:$D$6085))/SUMPRODUCT(('Data - df with casualties'!$A$2:$A$6085=$A11)*('Data - df with casualties'!$B$2:$B$6085=$B$5)*('Data - df with casualties'!$D$2:$D$6085)))),2)</f>
        <v>0.06</v>
      </c>
      <c r="E11" s="50" cm="1">
        <f t="array" ref="E11">ROUND(IF($B$5 = "All power sources",IF($B$4="Dwelling fires",SUMPRODUCT(('Data - dwelling fires'!$A$2:$A$8040=$A11)*('Data - dwelling fires'!$C$2:$C$8040=E$6)*('Data - dwelling fires'!$D$2:$D$8040))/SUMPRODUCT(('Data - dwelling fires'!$A$2:$A$8040=$A11)*('Data - dwelling fires'!$D$2:$D$8040)),SUMPRODUCT(('Data - df with casualties'!$A$2:$A$6085=$A11)*('Data - df with casualties'!$C$2:$C$6085=E$6)*('Data - df with casualties'!$D$2:$D$6085))/SUMPRODUCT(('Data - df with casualties'!$A$2:$A$6085=$A11)*('Data - df with casualties'!$D$2:$D$6085))),      IF($B$4="Dwelling fires",SUMPRODUCT(('Data - dwelling fires'!$A$2:$A$8040=$A11)*('Data - dwelling fires'!$B$2:$B$8040=$B$5)*('Data - dwelling fires'!$C$2:$C$8040=E$6)*('Data - dwelling fires'!$D$2:$D$8040))/SUMPRODUCT(('Data - dwelling fires'!$A$2:$A$8040=$A11)*('Data - dwelling fires'!$B$2:$B$8040=$B$5)*('Data - dwelling fires'!$D$2:$D$8040)),SUMPRODUCT(('Data - df with casualties'!$A$2:$A$6085=$A11)*('Data - df with casualties'!$B$2:$B$6085=$B$5)*('Data - df with casualties'!$C$2:$C$6085=E$6)*('Data - df with casualties'!$D$2:$D$6085))/SUMPRODUCT(('Data - df with casualties'!$A$2:$A$6085=$A11)*('Data - df with casualties'!$B$2:$B$6085=$B$5)*('Data - df with casualties'!$D$2:$D$6085)))),2)</f>
        <v>0.45</v>
      </c>
      <c r="F11" s="50" cm="1">
        <f t="array" ref="F11">ROUND(IF($B$5 = "All power sources",IF($B$4="Dwelling fires",SUMPRODUCT(('Data - dwelling fires'!$A$2:$A$8040=$A11)*('Data - dwelling fires'!$C$2:$C$8040=F$6)*('Data - dwelling fires'!$D$2:$D$8040))/SUMPRODUCT(('Data - dwelling fires'!$A$2:$A$8040=$A11)*('Data - dwelling fires'!$D$2:$D$8040)),SUMPRODUCT(('Data - df with casualties'!$A$2:$A$6085=$A11)*('Data - df with casualties'!$C$2:$C$6085=F$6)*('Data - df with casualties'!$D$2:$D$6085))/SUMPRODUCT(('Data - df with casualties'!$A$2:$A$6085=$A11)*('Data - df with casualties'!$D$2:$D$6085))),      IF($B$4="Dwelling fires",SUMPRODUCT(('Data - dwelling fires'!$A$2:$A$8040=$A11)*('Data - dwelling fires'!$B$2:$B$8040=$B$5)*('Data - dwelling fires'!$C$2:$C$8040=F$6)*('Data - dwelling fires'!$D$2:$D$8040))/SUMPRODUCT(('Data - dwelling fires'!$A$2:$A$8040=$A11)*('Data - dwelling fires'!$B$2:$B$8040=$B$5)*('Data - dwelling fires'!$D$2:$D$8040)),SUMPRODUCT(('Data - df with casualties'!$A$2:$A$6085=$A11)*('Data - df with casualties'!$B$2:$B$6085=$B$5)*('Data - df with casualties'!$C$2:$C$6085=F$6)*('Data - df with casualties'!$D$2:$D$6085))/SUMPRODUCT(('Data - df with casualties'!$A$2:$A$6085=$A11)*('Data - df with casualties'!$B$2:$B$6085=$B$5)*('Data - df with casualties'!$D$2:$D$6085)))),2)</f>
        <v>0.13</v>
      </c>
      <c r="G11" s="50" cm="1">
        <f t="array" ref="G11">ROUND(IF($B$5 = "All power sources",IF($B$4="Dwelling fires",SUMPRODUCT(('Data - dwelling fires'!$A$2:$A$8040=$A11)*('Data - dwelling fires'!$C$2:$C$8040=G$6)*('Data - dwelling fires'!$D$2:$D$8040))/SUMPRODUCT(('Data - dwelling fires'!$A$2:$A$8040=$A11)*('Data - dwelling fires'!$D$2:$D$8040)),SUMPRODUCT(('Data - df with casualties'!$A$2:$A$6085=$A11)*('Data - df with casualties'!$C$2:$C$6085=G$6)*('Data - df with casualties'!$D$2:$D$6085))/SUMPRODUCT(('Data - df with casualties'!$A$2:$A$6085=$A11)*('Data - df with casualties'!$D$2:$D$6085))),      IF($B$4="Dwelling fires",SUMPRODUCT(('Data - dwelling fires'!$A$2:$A$8040=$A11)*('Data - dwelling fires'!$B$2:$B$8040=$B$5)*('Data - dwelling fires'!$C$2:$C$8040=G$6)*('Data - dwelling fires'!$D$2:$D$8040))/SUMPRODUCT(('Data - dwelling fires'!$A$2:$A$8040=$A11)*('Data - dwelling fires'!$B$2:$B$8040=$B$5)*('Data - dwelling fires'!$D$2:$D$8040)),SUMPRODUCT(('Data - df with casualties'!$A$2:$A$6085=$A11)*('Data - df with casualties'!$B$2:$B$6085=$B$5)*('Data - df with casualties'!$C$2:$C$6085=G$6)*('Data - df with casualties'!$D$2:$D$6085))/SUMPRODUCT(('Data - df with casualties'!$A$2:$A$6085=$A11)*('Data - df with casualties'!$B$2:$B$6085=$B$5)*('Data - df with casualties'!$D$2:$D$6085)))),2)</f>
        <v>0.05</v>
      </c>
      <c r="H11" s="50" cm="1">
        <f t="array" ref="H11">ROUND(IF($B$5 = "All power sources",IF($B$4="Dwelling fires",SUMPRODUCT(('Data - dwelling fires'!$A$2:$A$8040=$A11)*('Data - dwelling fires'!$C$2:$C$8040=H$6)*('Data - dwelling fires'!$D$2:$D$8040))/SUMPRODUCT(('Data - dwelling fires'!$A$2:$A$8040=$A11)*('Data - dwelling fires'!$D$2:$D$8040)),SUMPRODUCT(('Data - df with casualties'!$A$2:$A$6085=$A11)*('Data - df with casualties'!$C$2:$C$6085=H$6)*('Data - df with casualties'!$D$2:$D$6085))/SUMPRODUCT(('Data - df with casualties'!$A$2:$A$6085=$A11)*('Data - df with casualties'!$D$2:$D$6085))),      IF($B$4="Dwelling fires",SUMPRODUCT(('Data - dwelling fires'!$A$2:$A$8040=$A11)*('Data - dwelling fires'!$B$2:$B$8040=$B$5)*('Data - dwelling fires'!$C$2:$C$8040=H$6)*('Data - dwelling fires'!$D$2:$D$8040))/SUMPRODUCT(('Data - dwelling fires'!$A$2:$A$8040=$A11)*('Data - dwelling fires'!$B$2:$B$8040=$B$5)*('Data - dwelling fires'!$D$2:$D$8040)),SUMPRODUCT(('Data - df with casualties'!$A$2:$A$6085=$A11)*('Data - df with casualties'!$B$2:$B$6085=$B$5)*('Data - df with casualties'!$C$2:$C$6085=H$6)*('Data - df with casualties'!$D$2:$D$6085))/SUMPRODUCT(('Data - df with casualties'!$A$2:$A$6085=$A11)*('Data - df with casualties'!$B$2:$B$6085=$B$5)*('Data - df with casualties'!$D$2:$D$6085)))),2)</f>
        <v>0.17</v>
      </c>
      <c r="I11" s="31"/>
      <c r="J11" s="31"/>
      <c r="K11" s="31"/>
      <c r="L11" s="45"/>
      <c r="M11" s="45"/>
      <c r="N11" s="31"/>
      <c r="O11" s="31"/>
      <c r="P11" s="31"/>
      <c r="Q11" s="31"/>
      <c r="R11" s="31"/>
    </row>
    <row r="12" spans="1:18" ht="15" customHeight="1" thickBot="1" x14ac:dyDescent="0.25">
      <c r="A12" s="31" t="s">
        <v>37</v>
      </c>
      <c r="B12" s="50" cm="1">
        <f t="array" ref="B12">ROUND(IF($B$5 = "All power sources",IF($B$4="Dwelling fires",SUMPRODUCT(('Data - dwelling fires'!$A$2:$A$8040=$A12)*('Data - dwelling fires'!$C$2:$C$8040=B$6)*('Data - dwelling fires'!$D$2:$D$8040))/SUMPRODUCT(('Data - dwelling fires'!$A$2:$A$8040=$A12)*('Data - dwelling fires'!$D$2:$D$8040)),SUMPRODUCT(('Data - df with casualties'!$A$2:$A$6085=$A12)*('Data - df with casualties'!$C$2:$C$6085=B$6)*('Data - df with casualties'!$D$2:$D$6085))/SUMPRODUCT(('Data - df with casualties'!$A$2:$A$6085=$A12)*('Data - df with casualties'!$D$2:$D$6085))),      IF($B$4="Dwelling fires",SUMPRODUCT(('Data - dwelling fires'!$A$2:$A$8040=$A12)*('Data - dwelling fires'!$B$2:$B$8040=$B$5)*('Data - dwelling fires'!$C$2:$C$8040=B$6)*('Data - dwelling fires'!$D$2:$D$8040))/SUMPRODUCT(('Data - dwelling fires'!$A$2:$A$8040=$A12)*('Data - dwelling fires'!$B$2:$B$8040=$B$5)*('Data - dwelling fires'!$D$2:$D$8040)),SUMPRODUCT(('Data - df with casualties'!$A$2:$A$6085=$A12)*('Data - df with casualties'!$B$2:$B$6085=$B$5)*('Data - df with casualties'!$C$2:$C$6085=B$6)*('Data - df with casualties'!$D$2:$D$6085))/SUMPRODUCT(('Data - df with casualties'!$A$2:$A$6085=$A12)*('Data - df with casualties'!$B$2:$B$6085=$B$5)*('Data - df with casualties'!$D$2:$D$6085)))),2)</f>
        <v>0.08</v>
      </c>
      <c r="C12" s="50" cm="1">
        <f t="array" ref="C12">ROUND(IF($B$5 = "All power sources",IF($B$4="Dwelling fires",SUMPRODUCT(('Data - dwelling fires'!$A$2:$A$8040=$A12)*('Data - dwelling fires'!$C$2:$C$8040=C$6)*('Data - dwelling fires'!$D$2:$D$8040))/SUMPRODUCT(('Data - dwelling fires'!$A$2:$A$8040=$A12)*('Data - dwelling fires'!$D$2:$D$8040)),SUMPRODUCT(('Data - df with casualties'!$A$2:$A$6085=$A12)*('Data - df with casualties'!$C$2:$C$6085=C$6)*('Data - df with casualties'!$D$2:$D$6085))/SUMPRODUCT(('Data - df with casualties'!$A$2:$A$6085=$A12)*('Data - df with casualties'!$D$2:$D$6085))),      IF($B$4="Dwelling fires",SUMPRODUCT(('Data - dwelling fires'!$A$2:$A$8040=$A12)*('Data - dwelling fires'!$B$2:$B$8040=$B$5)*('Data - dwelling fires'!$C$2:$C$8040=C$6)*('Data - dwelling fires'!$D$2:$D$8040))/SUMPRODUCT(('Data - dwelling fires'!$A$2:$A$8040=$A12)*('Data - dwelling fires'!$B$2:$B$8040=$B$5)*('Data - dwelling fires'!$D$2:$D$8040)),SUMPRODUCT(('Data - df with casualties'!$A$2:$A$6085=$A12)*('Data - df with casualties'!$B$2:$B$6085=$B$5)*('Data - df with casualties'!$C$2:$C$6085=C$6)*('Data - df with casualties'!$D$2:$D$6085))/SUMPRODUCT(('Data - df with casualties'!$A$2:$A$6085=$A12)*('Data - df with casualties'!$B$2:$B$6085=$B$5)*('Data - df with casualties'!$D$2:$D$6085)))),2)</f>
        <v>0.05</v>
      </c>
      <c r="D12" s="50" cm="1">
        <f t="array" ref="D12">ROUND(IF($B$5 = "All power sources",IF($B$4="Dwelling fires",SUMPRODUCT(('Data - dwelling fires'!$A$2:$A$8040=$A12)*('Data - dwelling fires'!$C$2:$C$8040=D$6)*('Data - dwelling fires'!$D$2:$D$8040))/SUMPRODUCT(('Data - dwelling fires'!$A$2:$A$8040=$A12)*('Data - dwelling fires'!$D$2:$D$8040)),SUMPRODUCT(('Data - df with casualties'!$A$2:$A$6085=$A12)*('Data - df with casualties'!$C$2:$C$6085=D$6)*('Data - df with casualties'!$D$2:$D$6085))/SUMPRODUCT(('Data - df with casualties'!$A$2:$A$6085=$A12)*('Data - df with casualties'!$D$2:$D$6085))),      IF($B$4="Dwelling fires",SUMPRODUCT(('Data - dwelling fires'!$A$2:$A$8040=$A12)*('Data - dwelling fires'!$B$2:$B$8040=$B$5)*('Data - dwelling fires'!$C$2:$C$8040=D$6)*('Data - dwelling fires'!$D$2:$D$8040))/SUMPRODUCT(('Data - dwelling fires'!$A$2:$A$8040=$A12)*('Data - dwelling fires'!$B$2:$B$8040=$B$5)*('Data - dwelling fires'!$D$2:$D$8040)),SUMPRODUCT(('Data - df with casualties'!$A$2:$A$6085=$A12)*('Data - df with casualties'!$B$2:$B$6085=$B$5)*('Data - df with casualties'!$C$2:$C$6085=D$6)*('Data - df with casualties'!$D$2:$D$6085))/SUMPRODUCT(('Data - df with casualties'!$A$2:$A$6085=$A12)*('Data - df with casualties'!$B$2:$B$6085=$B$5)*('Data - df with casualties'!$D$2:$D$6085)))),2)</f>
        <v>0.06</v>
      </c>
      <c r="E12" s="50" cm="1">
        <f t="array" ref="E12">ROUND(IF($B$5 = "All power sources",IF($B$4="Dwelling fires",SUMPRODUCT(('Data - dwelling fires'!$A$2:$A$8040=$A12)*('Data - dwelling fires'!$C$2:$C$8040=E$6)*('Data - dwelling fires'!$D$2:$D$8040))/SUMPRODUCT(('Data - dwelling fires'!$A$2:$A$8040=$A12)*('Data - dwelling fires'!$D$2:$D$8040)),SUMPRODUCT(('Data - df with casualties'!$A$2:$A$6085=$A12)*('Data - df with casualties'!$C$2:$C$6085=E$6)*('Data - df with casualties'!$D$2:$D$6085))/SUMPRODUCT(('Data - df with casualties'!$A$2:$A$6085=$A12)*('Data - df with casualties'!$D$2:$D$6085))),      IF($B$4="Dwelling fires",SUMPRODUCT(('Data - dwelling fires'!$A$2:$A$8040=$A12)*('Data - dwelling fires'!$B$2:$B$8040=$B$5)*('Data - dwelling fires'!$C$2:$C$8040=E$6)*('Data - dwelling fires'!$D$2:$D$8040))/SUMPRODUCT(('Data - dwelling fires'!$A$2:$A$8040=$A12)*('Data - dwelling fires'!$B$2:$B$8040=$B$5)*('Data - dwelling fires'!$D$2:$D$8040)),SUMPRODUCT(('Data - df with casualties'!$A$2:$A$6085=$A12)*('Data - df with casualties'!$B$2:$B$6085=$B$5)*('Data - df with casualties'!$C$2:$C$6085=E$6)*('Data - df with casualties'!$D$2:$D$6085))/SUMPRODUCT(('Data - df with casualties'!$A$2:$A$6085=$A12)*('Data - df with casualties'!$B$2:$B$6085=$B$5)*('Data - df with casualties'!$D$2:$D$6085)))),2)</f>
        <v>0.45</v>
      </c>
      <c r="F12" s="50" cm="1">
        <f t="array" ref="F12">ROUND(IF($B$5 = "All power sources",IF($B$4="Dwelling fires",SUMPRODUCT(('Data - dwelling fires'!$A$2:$A$8040=$A12)*('Data - dwelling fires'!$C$2:$C$8040=F$6)*('Data - dwelling fires'!$D$2:$D$8040))/SUMPRODUCT(('Data - dwelling fires'!$A$2:$A$8040=$A12)*('Data - dwelling fires'!$D$2:$D$8040)),SUMPRODUCT(('Data - df with casualties'!$A$2:$A$6085=$A12)*('Data - df with casualties'!$C$2:$C$6085=F$6)*('Data - df with casualties'!$D$2:$D$6085))/SUMPRODUCT(('Data - df with casualties'!$A$2:$A$6085=$A12)*('Data - df with casualties'!$D$2:$D$6085))),      IF($B$4="Dwelling fires",SUMPRODUCT(('Data - dwelling fires'!$A$2:$A$8040=$A12)*('Data - dwelling fires'!$B$2:$B$8040=$B$5)*('Data - dwelling fires'!$C$2:$C$8040=F$6)*('Data - dwelling fires'!$D$2:$D$8040))/SUMPRODUCT(('Data - dwelling fires'!$A$2:$A$8040=$A12)*('Data - dwelling fires'!$B$2:$B$8040=$B$5)*('Data - dwelling fires'!$D$2:$D$8040)),SUMPRODUCT(('Data - df with casualties'!$A$2:$A$6085=$A12)*('Data - df with casualties'!$B$2:$B$6085=$B$5)*('Data - df with casualties'!$C$2:$C$6085=F$6)*('Data - df with casualties'!$D$2:$D$6085))/SUMPRODUCT(('Data - df with casualties'!$A$2:$A$6085=$A12)*('Data - df with casualties'!$B$2:$B$6085=$B$5)*('Data - df with casualties'!$D$2:$D$6085)))),2)</f>
        <v>0.13</v>
      </c>
      <c r="G12" s="50" cm="1">
        <f t="array" ref="G12">ROUND(IF($B$5 = "All power sources",IF($B$4="Dwelling fires",SUMPRODUCT(('Data - dwelling fires'!$A$2:$A$8040=$A12)*('Data - dwelling fires'!$C$2:$C$8040=G$6)*('Data - dwelling fires'!$D$2:$D$8040))/SUMPRODUCT(('Data - dwelling fires'!$A$2:$A$8040=$A12)*('Data - dwelling fires'!$D$2:$D$8040)),SUMPRODUCT(('Data - df with casualties'!$A$2:$A$6085=$A12)*('Data - df with casualties'!$C$2:$C$6085=G$6)*('Data - df with casualties'!$D$2:$D$6085))/SUMPRODUCT(('Data - df with casualties'!$A$2:$A$6085=$A12)*('Data - df with casualties'!$D$2:$D$6085))),      IF($B$4="Dwelling fires",SUMPRODUCT(('Data - dwelling fires'!$A$2:$A$8040=$A12)*('Data - dwelling fires'!$B$2:$B$8040=$B$5)*('Data - dwelling fires'!$C$2:$C$8040=G$6)*('Data - dwelling fires'!$D$2:$D$8040))/SUMPRODUCT(('Data - dwelling fires'!$A$2:$A$8040=$A12)*('Data - dwelling fires'!$B$2:$B$8040=$B$5)*('Data - dwelling fires'!$D$2:$D$8040)),SUMPRODUCT(('Data - df with casualties'!$A$2:$A$6085=$A12)*('Data - df with casualties'!$B$2:$B$6085=$B$5)*('Data - df with casualties'!$C$2:$C$6085=G$6)*('Data - df with casualties'!$D$2:$D$6085))/SUMPRODUCT(('Data - df with casualties'!$A$2:$A$6085=$A12)*('Data - df with casualties'!$B$2:$B$6085=$B$5)*('Data - df with casualties'!$D$2:$D$6085)))),2)</f>
        <v>0.04</v>
      </c>
      <c r="H12" s="50" cm="1">
        <f t="array" ref="H12">ROUND(IF($B$5 = "All power sources",IF($B$4="Dwelling fires",SUMPRODUCT(('Data - dwelling fires'!$A$2:$A$8040=$A12)*('Data - dwelling fires'!$C$2:$C$8040=H$6)*('Data - dwelling fires'!$D$2:$D$8040))/SUMPRODUCT(('Data - dwelling fires'!$A$2:$A$8040=$A12)*('Data - dwelling fires'!$D$2:$D$8040)),SUMPRODUCT(('Data - df with casualties'!$A$2:$A$6085=$A12)*('Data - df with casualties'!$C$2:$C$6085=H$6)*('Data - df with casualties'!$D$2:$D$6085))/SUMPRODUCT(('Data - df with casualties'!$A$2:$A$6085=$A12)*('Data - df with casualties'!$D$2:$D$6085))),      IF($B$4="Dwelling fires",SUMPRODUCT(('Data - dwelling fires'!$A$2:$A$8040=$A12)*('Data - dwelling fires'!$B$2:$B$8040=$B$5)*('Data - dwelling fires'!$C$2:$C$8040=H$6)*('Data - dwelling fires'!$D$2:$D$8040))/SUMPRODUCT(('Data - dwelling fires'!$A$2:$A$8040=$A12)*('Data - dwelling fires'!$B$2:$B$8040=$B$5)*('Data - dwelling fires'!$D$2:$D$8040)),SUMPRODUCT(('Data - df with casualties'!$A$2:$A$6085=$A12)*('Data - df with casualties'!$B$2:$B$6085=$B$5)*('Data - df with casualties'!$C$2:$C$6085=H$6)*('Data - df with casualties'!$D$2:$D$6085))/SUMPRODUCT(('Data - df with casualties'!$A$2:$A$6085=$A12)*('Data - df with casualties'!$B$2:$B$6085=$B$5)*('Data - df with casualties'!$D$2:$D$6085)))),2)</f>
        <v>0.19</v>
      </c>
      <c r="I12" s="31"/>
      <c r="J12" s="31"/>
      <c r="K12" s="31"/>
      <c r="L12" s="31"/>
      <c r="M12" s="31"/>
      <c r="N12" s="31"/>
      <c r="O12" s="31"/>
      <c r="P12" s="31"/>
      <c r="Q12" s="31"/>
      <c r="R12" s="31"/>
    </row>
    <row r="13" spans="1:18" ht="15" customHeight="1" thickBot="1" x14ac:dyDescent="0.25">
      <c r="A13" s="31" t="s">
        <v>38</v>
      </c>
      <c r="B13" s="50" cm="1">
        <f t="array" ref="B13">ROUND(IF($B$5 = "All power sources",IF($B$4="Dwelling fires",SUMPRODUCT(('Data - dwelling fires'!$A$2:$A$8040=$A13)*('Data - dwelling fires'!$C$2:$C$8040=B$6)*('Data - dwelling fires'!$D$2:$D$8040))/SUMPRODUCT(('Data - dwelling fires'!$A$2:$A$8040=$A13)*('Data - dwelling fires'!$D$2:$D$8040)),SUMPRODUCT(('Data - df with casualties'!$A$2:$A$6085=$A13)*('Data - df with casualties'!$C$2:$C$6085=B$6)*('Data - df with casualties'!$D$2:$D$6085))/SUMPRODUCT(('Data - df with casualties'!$A$2:$A$6085=$A13)*('Data - df with casualties'!$D$2:$D$6085))),      IF($B$4="Dwelling fires",SUMPRODUCT(('Data - dwelling fires'!$A$2:$A$8040=$A13)*('Data - dwelling fires'!$B$2:$B$8040=$B$5)*('Data - dwelling fires'!$C$2:$C$8040=B$6)*('Data - dwelling fires'!$D$2:$D$8040))/SUMPRODUCT(('Data - dwelling fires'!$A$2:$A$8040=$A13)*('Data - dwelling fires'!$B$2:$B$8040=$B$5)*('Data - dwelling fires'!$D$2:$D$8040)),SUMPRODUCT(('Data - df with casualties'!$A$2:$A$6085=$A13)*('Data - df with casualties'!$B$2:$B$6085=$B$5)*('Data - df with casualties'!$C$2:$C$6085=B$6)*('Data - df with casualties'!$D$2:$D$6085))/SUMPRODUCT(('Data - df with casualties'!$A$2:$A$6085=$A13)*('Data - df with casualties'!$B$2:$B$6085=$B$5)*('Data - df with casualties'!$D$2:$D$6085)))),2)</f>
        <v>0.06</v>
      </c>
      <c r="C13" s="50" cm="1">
        <f t="array" ref="C13">ROUND(IF($B$5 = "All power sources",IF($B$4="Dwelling fires",SUMPRODUCT(('Data - dwelling fires'!$A$2:$A$8040=$A13)*('Data - dwelling fires'!$C$2:$C$8040=C$6)*('Data - dwelling fires'!$D$2:$D$8040))/SUMPRODUCT(('Data - dwelling fires'!$A$2:$A$8040=$A13)*('Data - dwelling fires'!$D$2:$D$8040)),SUMPRODUCT(('Data - df with casualties'!$A$2:$A$6085=$A13)*('Data - df with casualties'!$C$2:$C$6085=C$6)*('Data - df with casualties'!$D$2:$D$6085))/SUMPRODUCT(('Data - df with casualties'!$A$2:$A$6085=$A13)*('Data - df with casualties'!$D$2:$D$6085))),      IF($B$4="Dwelling fires",SUMPRODUCT(('Data - dwelling fires'!$A$2:$A$8040=$A13)*('Data - dwelling fires'!$B$2:$B$8040=$B$5)*('Data - dwelling fires'!$C$2:$C$8040=C$6)*('Data - dwelling fires'!$D$2:$D$8040))/SUMPRODUCT(('Data - dwelling fires'!$A$2:$A$8040=$A13)*('Data - dwelling fires'!$B$2:$B$8040=$B$5)*('Data - dwelling fires'!$D$2:$D$8040)),SUMPRODUCT(('Data - df with casualties'!$A$2:$A$6085=$A13)*('Data - df with casualties'!$B$2:$B$6085=$B$5)*('Data - df with casualties'!$C$2:$C$6085=C$6)*('Data - df with casualties'!$D$2:$D$6085))/SUMPRODUCT(('Data - df with casualties'!$A$2:$A$6085=$A13)*('Data - df with casualties'!$B$2:$B$6085=$B$5)*('Data - df with casualties'!$D$2:$D$6085)))),2)</f>
        <v>0.05</v>
      </c>
      <c r="D13" s="50" cm="1">
        <f t="array" ref="D13">ROUND(IF($B$5 = "All power sources",IF($B$4="Dwelling fires",SUMPRODUCT(('Data - dwelling fires'!$A$2:$A$8040=$A13)*('Data - dwelling fires'!$C$2:$C$8040=D$6)*('Data - dwelling fires'!$D$2:$D$8040))/SUMPRODUCT(('Data - dwelling fires'!$A$2:$A$8040=$A13)*('Data - dwelling fires'!$D$2:$D$8040)),SUMPRODUCT(('Data - df with casualties'!$A$2:$A$6085=$A13)*('Data - df with casualties'!$C$2:$C$6085=D$6)*('Data - df with casualties'!$D$2:$D$6085))/SUMPRODUCT(('Data - df with casualties'!$A$2:$A$6085=$A13)*('Data - df with casualties'!$D$2:$D$6085))),      IF($B$4="Dwelling fires",SUMPRODUCT(('Data - dwelling fires'!$A$2:$A$8040=$A13)*('Data - dwelling fires'!$B$2:$B$8040=$B$5)*('Data - dwelling fires'!$C$2:$C$8040=D$6)*('Data - dwelling fires'!$D$2:$D$8040))/SUMPRODUCT(('Data - dwelling fires'!$A$2:$A$8040=$A13)*('Data - dwelling fires'!$B$2:$B$8040=$B$5)*('Data - dwelling fires'!$D$2:$D$8040)),SUMPRODUCT(('Data - df with casualties'!$A$2:$A$6085=$A13)*('Data - df with casualties'!$B$2:$B$6085=$B$5)*('Data - df with casualties'!$C$2:$C$6085=D$6)*('Data - df with casualties'!$D$2:$D$6085))/SUMPRODUCT(('Data - df with casualties'!$A$2:$A$6085=$A13)*('Data - df with casualties'!$B$2:$B$6085=$B$5)*('Data - df with casualties'!$D$2:$D$6085)))),2)</f>
        <v>0.05</v>
      </c>
      <c r="E13" s="50" cm="1">
        <f t="array" ref="E13">ROUND(IF($B$5 = "All power sources",IF($B$4="Dwelling fires",SUMPRODUCT(('Data - dwelling fires'!$A$2:$A$8040=$A13)*('Data - dwelling fires'!$C$2:$C$8040=E$6)*('Data - dwelling fires'!$D$2:$D$8040))/SUMPRODUCT(('Data - dwelling fires'!$A$2:$A$8040=$A13)*('Data - dwelling fires'!$D$2:$D$8040)),SUMPRODUCT(('Data - df with casualties'!$A$2:$A$6085=$A13)*('Data - df with casualties'!$C$2:$C$6085=E$6)*('Data - df with casualties'!$D$2:$D$6085))/SUMPRODUCT(('Data - df with casualties'!$A$2:$A$6085=$A13)*('Data - df with casualties'!$D$2:$D$6085))),      IF($B$4="Dwelling fires",SUMPRODUCT(('Data - dwelling fires'!$A$2:$A$8040=$A13)*('Data - dwelling fires'!$B$2:$B$8040=$B$5)*('Data - dwelling fires'!$C$2:$C$8040=E$6)*('Data - dwelling fires'!$D$2:$D$8040))/SUMPRODUCT(('Data - dwelling fires'!$A$2:$A$8040=$A13)*('Data - dwelling fires'!$B$2:$B$8040=$B$5)*('Data - dwelling fires'!$D$2:$D$8040)),SUMPRODUCT(('Data - df with casualties'!$A$2:$A$6085=$A13)*('Data - df with casualties'!$B$2:$B$6085=$B$5)*('Data - df with casualties'!$C$2:$C$6085=E$6)*('Data - df with casualties'!$D$2:$D$6085))/SUMPRODUCT(('Data - df with casualties'!$A$2:$A$6085=$A13)*('Data - df with casualties'!$B$2:$B$6085=$B$5)*('Data - df with casualties'!$D$2:$D$6085)))),2)</f>
        <v>0.47</v>
      </c>
      <c r="F13" s="50" cm="1">
        <f t="array" ref="F13">ROUND(IF($B$5 = "All power sources",IF($B$4="Dwelling fires",SUMPRODUCT(('Data - dwelling fires'!$A$2:$A$8040=$A13)*('Data - dwelling fires'!$C$2:$C$8040=F$6)*('Data - dwelling fires'!$D$2:$D$8040))/SUMPRODUCT(('Data - dwelling fires'!$A$2:$A$8040=$A13)*('Data - dwelling fires'!$D$2:$D$8040)),SUMPRODUCT(('Data - df with casualties'!$A$2:$A$6085=$A13)*('Data - df with casualties'!$C$2:$C$6085=F$6)*('Data - df with casualties'!$D$2:$D$6085))/SUMPRODUCT(('Data - df with casualties'!$A$2:$A$6085=$A13)*('Data - df with casualties'!$D$2:$D$6085))),      IF($B$4="Dwelling fires",SUMPRODUCT(('Data - dwelling fires'!$A$2:$A$8040=$A13)*('Data - dwelling fires'!$B$2:$B$8040=$B$5)*('Data - dwelling fires'!$C$2:$C$8040=F$6)*('Data - dwelling fires'!$D$2:$D$8040))/SUMPRODUCT(('Data - dwelling fires'!$A$2:$A$8040=$A13)*('Data - dwelling fires'!$B$2:$B$8040=$B$5)*('Data - dwelling fires'!$D$2:$D$8040)),SUMPRODUCT(('Data - df with casualties'!$A$2:$A$6085=$A13)*('Data - df with casualties'!$B$2:$B$6085=$B$5)*('Data - df with casualties'!$C$2:$C$6085=F$6)*('Data - df with casualties'!$D$2:$D$6085))/SUMPRODUCT(('Data - df with casualties'!$A$2:$A$6085=$A13)*('Data - df with casualties'!$B$2:$B$6085=$B$5)*('Data - df with casualties'!$D$2:$D$6085)))),2)</f>
        <v>0.13</v>
      </c>
      <c r="G13" s="50" cm="1">
        <f t="array" ref="G13">ROUND(IF($B$5 = "All power sources",IF($B$4="Dwelling fires",SUMPRODUCT(('Data - dwelling fires'!$A$2:$A$8040=$A13)*('Data - dwelling fires'!$C$2:$C$8040=G$6)*('Data - dwelling fires'!$D$2:$D$8040))/SUMPRODUCT(('Data - dwelling fires'!$A$2:$A$8040=$A13)*('Data - dwelling fires'!$D$2:$D$8040)),SUMPRODUCT(('Data - df with casualties'!$A$2:$A$6085=$A13)*('Data - df with casualties'!$C$2:$C$6085=G$6)*('Data - df with casualties'!$D$2:$D$6085))/SUMPRODUCT(('Data - df with casualties'!$A$2:$A$6085=$A13)*('Data - df with casualties'!$D$2:$D$6085))),      IF($B$4="Dwelling fires",SUMPRODUCT(('Data - dwelling fires'!$A$2:$A$8040=$A13)*('Data - dwelling fires'!$B$2:$B$8040=$B$5)*('Data - dwelling fires'!$C$2:$C$8040=G$6)*('Data - dwelling fires'!$D$2:$D$8040))/SUMPRODUCT(('Data - dwelling fires'!$A$2:$A$8040=$A13)*('Data - dwelling fires'!$B$2:$B$8040=$B$5)*('Data - dwelling fires'!$D$2:$D$8040)),SUMPRODUCT(('Data - df with casualties'!$A$2:$A$6085=$A13)*('Data - df with casualties'!$B$2:$B$6085=$B$5)*('Data - df with casualties'!$C$2:$C$6085=G$6)*('Data - df with casualties'!$D$2:$D$6085))/SUMPRODUCT(('Data - df with casualties'!$A$2:$A$6085=$A13)*('Data - df with casualties'!$B$2:$B$6085=$B$5)*('Data - df with casualties'!$D$2:$D$6085)))),2)</f>
        <v>0.04</v>
      </c>
      <c r="H13" s="50" cm="1">
        <f t="array" ref="H13">ROUND(IF($B$5 = "All power sources",IF($B$4="Dwelling fires",SUMPRODUCT(('Data - dwelling fires'!$A$2:$A$8040=$A13)*('Data - dwelling fires'!$C$2:$C$8040=H$6)*('Data - dwelling fires'!$D$2:$D$8040))/SUMPRODUCT(('Data - dwelling fires'!$A$2:$A$8040=$A13)*('Data - dwelling fires'!$D$2:$D$8040)),SUMPRODUCT(('Data - df with casualties'!$A$2:$A$6085=$A13)*('Data - df with casualties'!$C$2:$C$6085=H$6)*('Data - df with casualties'!$D$2:$D$6085))/SUMPRODUCT(('Data - df with casualties'!$A$2:$A$6085=$A13)*('Data - df with casualties'!$D$2:$D$6085))),      IF($B$4="Dwelling fires",SUMPRODUCT(('Data - dwelling fires'!$A$2:$A$8040=$A13)*('Data - dwelling fires'!$B$2:$B$8040=$B$5)*('Data - dwelling fires'!$C$2:$C$8040=H$6)*('Data - dwelling fires'!$D$2:$D$8040))/SUMPRODUCT(('Data - dwelling fires'!$A$2:$A$8040=$A13)*('Data - dwelling fires'!$B$2:$B$8040=$B$5)*('Data - dwelling fires'!$D$2:$D$8040)),SUMPRODUCT(('Data - df with casualties'!$A$2:$A$6085=$A13)*('Data - df with casualties'!$B$2:$B$6085=$B$5)*('Data - df with casualties'!$C$2:$C$6085=H$6)*('Data - df with casualties'!$D$2:$D$6085))/SUMPRODUCT(('Data - df with casualties'!$A$2:$A$6085=$A13)*('Data - df with casualties'!$B$2:$B$6085=$B$5)*('Data - df with casualties'!$D$2:$D$6085)))),2)</f>
        <v>0.2</v>
      </c>
      <c r="I13" s="31"/>
      <c r="J13" s="31"/>
      <c r="K13" s="31"/>
      <c r="L13" s="31"/>
      <c r="M13" s="31"/>
      <c r="N13" s="31"/>
      <c r="O13" s="31"/>
      <c r="P13" s="31"/>
      <c r="Q13" s="31"/>
      <c r="R13" s="31"/>
    </row>
    <row r="14" spans="1:18" ht="15" customHeight="1" thickBot="1" x14ac:dyDescent="0.25">
      <c r="A14" s="31" t="s">
        <v>39</v>
      </c>
      <c r="B14" s="50" cm="1">
        <f t="array" ref="B14">ROUND(IF($B$5 = "All power sources",IF($B$4="Dwelling fires",SUMPRODUCT(('Data - dwelling fires'!$A$2:$A$8040=$A14)*('Data - dwelling fires'!$C$2:$C$8040=B$6)*('Data - dwelling fires'!$D$2:$D$8040))/SUMPRODUCT(('Data - dwelling fires'!$A$2:$A$8040=$A14)*('Data - dwelling fires'!$D$2:$D$8040)),SUMPRODUCT(('Data - df with casualties'!$A$2:$A$6085=$A14)*('Data - df with casualties'!$C$2:$C$6085=B$6)*('Data - df with casualties'!$D$2:$D$6085))/SUMPRODUCT(('Data - df with casualties'!$A$2:$A$6085=$A14)*('Data - df with casualties'!$D$2:$D$6085))),      IF($B$4="Dwelling fires",SUMPRODUCT(('Data - dwelling fires'!$A$2:$A$8040=$A14)*('Data - dwelling fires'!$B$2:$B$8040=$B$5)*('Data - dwelling fires'!$C$2:$C$8040=B$6)*('Data - dwelling fires'!$D$2:$D$8040))/SUMPRODUCT(('Data - dwelling fires'!$A$2:$A$8040=$A14)*('Data - dwelling fires'!$B$2:$B$8040=$B$5)*('Data - dwelling fires'!$D$2:$D$8040)),SUMPRODUCT(('Data - df with casualties'!$A$2:$A$6085=$A14)*('Data - df with casualties'!$B$2:$B$6085=$B$5)*('Data - df with casualties'!$C$2:$C$6085=B$6)*('Data - df with casualties'!$D$2:$D$6085))/SUMPRODUCT(('Data - df with casualties'!$A$2:$A$6085=$A14)*('Data - df with casualties'!$B$2:$B$6085=$B$5)*('Data - df with casualties'!$D$2:$D$6085)))),2)</f>
        <v>0.06</v>
      </c>
      <c r="C14" s="50" cm="1">
        <f t="array" ref="C14">ROUND(IF($B$5 = "All power sources",IF($B$4="Dwelling fires",SUMPRODUCT(('Data - dwelling fires'!$A$2:$A$8040=$A14)*('Data - dwelling fires'!$C$2:$C$8040=C$6)*('Data - dwelling fires'!$D$2:$D$8040))/SUMPRODUCT(('Data - dwelling fires'!$A$2:$A$8040=$A14)*('Data - dwelling fires'!$D$2:$D$8040)),SUMPRODUCT(('Data - df with casualties'!$A$2:$A$6085=$A14)*('Data - df with casualties'!$C$2:$C$6085=C$6)*('Data - df with casualties'!$D$2:$D$6085))/SUMPRODUCT(('Data - df with casualties'!$A$2:$A$6085=$A14)*('Data - df with casualties'!$D$2:$D$6085))),      IF($B$4="Dwelling fires",SUMPRODUCT(('Data - dwelling fires'!$A$2:$A$8040=$A14)*('Data - dwelling fires'!$B$2:$B$8040=$B$5)*('Data - dwelling fires'!$C$2:$C$8040=C$6)*('Data - dwelling fires'!$D$2:$D$8040))/SUMPRODUCT(('Data - dwelling fires'!$A$2:$A$8040=$A14)*('Data - dwelling fires'!$B$2:$B$8040=$B$5)*('Data - dwelling fires'!$D$2:$D$8040)),SUMPRODUCT(('Data - df with casualties'!$A$2:$A$6085=$A14)*('Data - df with casualties'!$B$2:$B$6085=$B$5)*('Data - df with casualties'!$C$2:$C$6085=C$6)*('Data - df with casualties'!$D$2:$D$6085))/SUMPRODUCT(('Data - df with casualties'!$A$2:$A$6085=$A14)*('Data - df with casualties'!$B$2:$B$6085=$B$5)*('Data - df with casualties'!$D$2:$D$6085)))),2)</f>
        <v>0.05</v>
      </c>
      <c r="D14" s="50" cm="1">
        <f t="array" ref="D14">ROUND(IF($B$5 = "All power sources",IF($B$4="Dwelling fires",SUMPRODUCT(('Data - dwelling fires'!$A$2:$A$8040=$A14)*('Data - dwelling fires'!$C$2:$C$8040=D$6)*('Data - dwelling fires'!$D$2:$D$8040))/SUMPRODUCT(('Data - dwelling fires'!$A$2:$A$8040=$A14)*('Data - dwelling fires'!$D$2:$D$8040)),SUMPRODUCT(('Data - df with casualties'!$A$2:$A$6085=$A14)*('Data - df with casualties'!$C$2:$C$6085=D$6)*('Data - df with casualties'!$D$2:$D$6085))/SUMPRODUCT(('Data - df with casualties'!$A$2:$A$6085=$A14)*('Data - df with casualties'!$D$2:$D$6085))),      IF($B$4="Dwelling fires",SUMPRODUCT(('Data - dwelling fires'!$A$2:$A$8040=$A14)*('Data - dwelling fires'!$B$2:$B$8040=$B$5)*('Data - dwelling fires'!$C$2:$C$8040=D$6)*('Data - dwelling fires'!$D$2:$D$8040))/SUMPRODUCT(('Data - dwelling fires'!$A$2:$A$8040=$A14)*('Data - dwelling fires'!$B$2:$B$8040=$B$5)*('Data - dwelling fires'!$D$2:$D$8040)),SUMPRODUCT(('Data - df with casualties'!$A$2:$A$6085=$A14)*('Data - df with casualties'!$B$2:$B$6085=$B$5)*('Data - df with casualties'!$C$2:$C$6085=D$6)*('Data - df with casualties'!$D$2:$D$6085))/SUMPRODUCT(('Data - df with casualties'!$A$2:$A$6085=$A14)*('Data - df with casualties'!$B$2:$B$6085=$B$5)*('Data - df with casualties'!$D$2:$D$6085)))),2)</f>
        <v>0.05</v>
      </c>
      <c r="E14" s="50" cm="1">
        <f t="array" ref="E14">ROUND(IF($B$5 = "All power sources",IF($B$4="Dwelling fires",SUMPRODUCT(('Data - dwelling fires'!$A$2:$A$8040=$A14)*('Data - dwelling fires'!$C$2:$C$8040=E$6)*('Data - dwelling fires'!$D$2:$D$8040))/SUMPRODUCT(('Data - dwelling fires'!$A$2:$A$8040=$A14)*('Data - dwelling fires'!$D$2:$D$8040)),SUMPRODUCT(('Data - df with casualties'!$A$2:$A$6085=$A14)*('Data - df with casualties'!$C$2:$C$6085=E$6)*('Data - df with casualties'!$D$2:$D$6085))/SUMPRODUCT(('Data - df with casualties'!$A$2:$A$6085=$A14)*('Data - df with casualties'!$D$2:$D$6085))),      IF($B$4="Dwelling fires",SUMPRODUCT(('Data - dwelling fires'!$A$2:$A$8040=$A14)*('Data - dwelling fires'!$B$2:$B$8040=$B$5)*('Data - dwelling fires'!$C$2:$C$8040=E$6)*('Data - dwelling fires'!$D$2:$D$8040))/SUMPRODUCT(('Data - dwelling fires'!$A$2:$A$8040=$A14)*('Data - dwelling fires'!$B$2:$B$8040=$B$5)*('Data - dwelling fires'!$D$2:$D$8040)),SUMPRODUCT(('Data - df with casualties'!$A$2:$A$6085=$A14)*('Data - df with casualties'!$B$2:$B$6085=$B$5)*('Data - df with casualties'!$C$2:$C$6085=E$6)*('Data - df with casualties'!$D$2:$D$6085))/SUMPRODUCT(('Data - df with casualties'!$A$2:$A$6085=$A14)*('Data - df with casualties'!$B$2:$B$6085=$B$5)*('Data - df with casualties'!$D$2:$D$6085)))),2)</f>
        <v>0.48</v>
      </c>
      <c r="F14" s="50" cm="1">
        <f t="array" ref="F14">ROUND(IF($B$5 = "All power sources",IF($B$4="Dwelling fires",SUMPRODUCT(('Data - dwelling fires'!$A$2:$A$8040=$A14)*('Data - dwelling fires'!$C$2:$C$8040=F$6)*('Data - dwelling fires'!$D$2:$D$8040))/SUMPRODUCT(('Data - dwelling fires'!$A$2:$A$8040=$A14)*('Data - dwelling fires'!$D$2:$D$8040)),SUMPRODUCT(('Data - df with casualties'!$A$2:$A$6085=$A14)*('Data - df with casualties'!$C$2:$C$6085=F$6)*('Data - df with casualties'!$D$2:$D$6085))/SUMPRODUCT(('Data - df with casualties'!$A$2:$A$6085=$A14)*('Data - df with casualties'!$D$2:$D$6085))),      IF($B$4="Dwelling fires",SUMPRODUCT(('Data - dwelling fires'!$A$2:$A$8040=$A14)*('Data - dwelling fires'!$B$2:$B$8040=$B$5)*('Data - dwelling fires'!$C$2:$C$8040=F$6)*('Data - dwelling fires'!$D$2:$D$8040))/SUMPRODUCT(('Data - dwelling fires'!$A$2:$A$8040=$A14)*('Data - dwelling fires'!$B$2:$B$8040=$B$5)*('Data - dwelling fires'!$D$2:$D$8040)),SUMPRODUCT(('Data - df with casualties'!$A$2:$A$6085=$A14)*('Data - df with casualties'!$B$2:$B$6085=$B$5)*('Data - df with casualties'!$C$2:$C$6085=F$6)*('Data - df with casualties'!$D$2:$D$6085))/SUMPRODUCT(('Data - df with casualties'!$A$2:$A$6085=$A14)*('Data - df with casualties'!$B$2:$B$6085=$B$5)*('Data - df with casualties'!$D$2:$D$6085)))),2)</f>
        <v>0.13</v>
      </c>
      <c r="G14" s="50" cm="1">
        <f t="array" ref="G14">ROUND(IF($B$5 = "All power sources",IF($B$4="Dwelling fires",SUMPRODUCT(('Data - dwelling fires'!$A$2:$A$8040=$A14)*('Data - dwelling fires'!$C$2:$C$8040=G$6)*('Data - dwelling fires'!$D$2:$D$8040))/SUMPRODUCT(('Data - dwelling fires'!$A$2:$A$8040=$A14)*('Data - dwelling fires'!$D$2:$D$8040)),SUMPRODUCT(('Data - df with casualties'!$A$2:$A$6085=$A14)*('Data - df with casualties'!$C$2:$C$6085=G$6)*('Data - df with casualties'!$D$2:$D$6085))/SUMPRODUCT(('Data - df with casualties'!$A$2:$A$6085=$A14)*('Data - df with casualties'!$D$2:$D$6085))),      IF($B$4="Dwelling fires",SUMPRODUCT(('Data - dwelling fires'!$A$2:$A$8040=$A14)*('Data - dwelling fires'!$B$2:$B$8040=$B$5)*('Data - dwelling fires'!$C$2:$C$8040=G$6)*('Data - dwelling fires'!$D$2:$D$8040))/SUMPRODUCT(('Data - dwelling fires'!$A$2:$A$8040=$A14)*('Data - dwelling fires'!$B$2:$B$8040=$B$5)*('Data - dwelling fires'!$D$2:$D$8040)),SUMPRODUCT(('Data - df with casualties'!$A$2:$A$6085=$A14)*('Data - df with casualties'!$B$2:$B$6085=$B$5)*('Data - df with casualties'!$C$2:$C$6085=G$6)*('Data - df with casualties'!$D$2:$D$6085))/SUMPRODUCT(('Data - df with casualties'!$A$2:$A$6085=$A14)*('Data - df with casualties'!$B$2:$B$6085=$B$5)*('Data - df with casualties'!$D$2:$D$6085)))),2)</f>
        <v>0.04</v>
      </c>
      <c r="H14" s="50" cm="1">
        <f t="array" ref="H14">ROUND(IF($B$5 = "All power sources",IF($B$4="Dwelling fires",SUMPRODUCT(('Data - dwelling fires'!$A$2:$A$8040=$A14)*('Data - dwelling fires'!$C$2:$C$8040=H$6)*('Data - dwelling fires'!$D$2:$D$8040))/SUMPRODUCT(('Data - dwelling fires'!$A$2:$A$8040=$A14)*('Data - dwelling fires'!$D$2:$D$8040)),SUMPRODUCT(('Data - df with casualties'!$A$2:$A$6085=$A14)*('Data - df with casualties'!$C$2:$C$6085=H$6)*('Data - df with casualties'!$D$2:$D$6085))/SUMPRODUCT(('Data - df with casualties'!$A$2:$A$6085=$A14)*('Data - df with casualties'!$D$2:$D$6085))),      IF($B$4="Dwelling fires",SUMPRODUCT(('Data - dwelling fires'!$A$2:$A$8040=$A14)*('Data - dwelling fires'!$B$2:$B$8040=$B$5)*('Data - dwelling fires'!$C$2:$C$8040=H$6)*('Data - dwelling fires'!$D$2:$D$8040))/SUMPRODUCT(('Data - dwelling fires'!$A$2:$A$8040=$A14)*('Data - dwelling fires'!$B$2:$B$8040=$B$5)*('Data - dwelling fires'!$D$2:$D$8040)),SUMPRODUCT(('Data - df with casualties'!$A$2:$A$6085=$A14)*('Data - df with casualties'!$B$2:$B$6085=$B$5)*('Data - df with casualties'!$C$2:$C$6085=H$6)*('Data - df with casualties'!$D$2:$D$6085))/SUMPRODUCT(('Data - df with casualties'!$A$2:$A$6085=$A14)*('Data - df with casualties'!$B$2:$B$6085=$B$5)*('Data - df with casualties'!$D$2:$D$6085)))),2)</f>
        <v>0.19</v>
      </c>
      <c r="I14" s="31"/>
      <c r="J14" s="31"/>
      <c r="K14" s="31"/>
      <c r="L14" s="31"/>
      <c r="M14" s="31"/>
      <c r="N14" s="31"/>
      <c r="O14" s="31"/>
      <c r="P14" s="31"/>
      <c r="Q14" s="31"/>
      <c r="R14" s="31"/>
    </row>
    <row r="15" spans="1:18" ht="15" customHeight="1" thickBot="1" x14ac:dyDescent="0.25">
      <c r="A15" s="31" t="s">
        <v>40</v>
      </c>
      <c r="B15" s="50" cm="1">
        <f t="array" ref="B15">ROUND(IF($B$5 = "All power sources",IF($B$4="Dwelling fires",SUMPRODUCT(('Data - dwelling fires'!$A$2:$A$8040=$A15)*('Data - dwelling fires'!$C$2:$C$8040=B$6)*('Data - dwelling fires'!$D$2:$D$8040))/SUMPRODUCT(('Data - dwelling fires'!$A$2:$A$8040=$A15)*('Data - dwelling fires'!$D$2:$D$8040)),SUMPRODUCT(('Data - df with casualties'!$A$2:$A$6085=$A15)*('Data - df with casualties'!$C$2:$C$6085=B$6)*('Data - df with casualties'!$D$2:$D$6085))/SUMPRODUCT(('Data - df with casualties'!$A$2:$A$6085=$A15)*('Data - df with casualties'!$D$2:$D$6085))),      IF($B$4="Dwelling fires",SUMPRODUCT(('Data - dwelling fires'!$A$2:$A$8040=$A15)*('Data - dwelling fires'!$B$2:$B$8040=$B$5)*('Data - dwelling fires'!$C$2:$C$8040=B$6)*('Data - dwelling fires'!$D$2:$D$8040))/SUMPRODUCT(('Data - dwelling fires'!$A$2:$A$8040=$A15)*('Data - dwelling fires'!$B$2:$B$8040=$B$5)*('Data - dwelling fires'!$D$2:$D$8040)),SUMPRODUCT(('Data - df with casualties'!$A$2:$A$6085=$A15)*('Data - df with casualties'!$B$2:$B$6085=$B$5)*('Data - df with casualties'!$C$2:$C$6085=B$6)*('Data - df with casualties'!$D$2:$D$6085))/SUMPRODUCT(('Data - df with casualties'!$A$2:$A$6085=$A15)*('Data - df with casualties'!$B$2:$B$6085=$B$5)*('Data - df with casualties'!$D$2:$D$6085)))),2)</f>
        <v>0.06</v>
      </c>
      <c r="C15" s="50" cm="1">
        <f t="array" ref="C15">ROUND(IF($B$5 = "All power sources",IF($B$4="Dwelling fires",SUMPRODUCT(('Data - dwelling fires'!$A$2:$A$8040=$A15)*('Data - dwelling fires'!$C$2:$C$8040=C$6)*('Data - dwelling fires'!$D$2:$D$8040))/SUMPRODUCT(('Data - dwelling fires'!$A$2:$A$8040=$A15)*('Data - dwelling fires'!$D$2:$D$8040)),SUMPRODUCT(('Data - df with casualties'!$A$2:$A$6085=$A15)*('Data - df with casualties'!$C$2:$C$6085=C$6)*('Data - df with casualties'!$D$2:$D$6085))/SUMPRODUCT(('Data - df with casualties'!$A$2:$A$6085=$A15)*('Data - df with casualties'!$D$2:$D$6085))),      IF($B$4="Dwelling fires",SUMPRODUCT(('Data - dwelling fires'!$A$2:$A$8040=$A15)*('Data - dwelling fires'!$B$2:$B$8040=$B$5)*('Data - dwelling fires'!$C$2:$C$8040=C$6)*('Data - dwelling fires'!$D$2:$D$8040))/SUMPRODUCT(('Data - dwelling fires'!$A$2:$A$8040=$A15)*('Data - dwelling fires'!$B$2:$B$8040=$B$5)*('Data - dwelling fires'!$D$2:$D$8040)),SUMPRODUCT(('Data - df with casualties'!$A$2:$A$6085=$A15)*('Data - df with casualties'!$B$2:$B$6085=$B$5)*('Data - df with casualties'!$C$2:$C$6085=C$6)*('Data - df with casualties'!$D$2:$D$6085))/SUMPRODUCT(('Data - df with casualties'!$A$2:$A$6085=$A15)*('Data - df with casualties'!$B$2:$B$6085=$B$5)*('Data - df with casualties'!$D$2:$D$6085)))),2)</f>
        <v>0.05</v>
      </c>
      <c r="D15" s="50" cm="1">
        <f t="array" ref="D15">ROUND(IF($B$5 = "All power sources",IF($B$4="Dwelling fires",SUMPRODUCT(('Data - dwelling fires'!$A$2:$A$8040=$A15)*('Data - dwelling fires'!$C$2:$C$8040=D$6)*('Data - dwelling fires'!$D$2:$D$8040))/SUMPRODUCT(('Data - dwelling fires'!$A$2:$A$8040=$A15)*('Data - dwelling fires'!$D$2:$D$8040)),SUMPRODUCT(('Data - df with casualties'!$A$2:$A$6085=$A15)*('Data - df with casualties'!$C$2:$C$6085=D$6)*('Data - df with casualties'!$D$2:$D$6085))/SUMPRODUCT(('Data - df with casualties'!$A$2:$A$6085=$A15)*('Data - df with casualties'!$D$2:$D$6085))),      IF($B$4="Dwelling fires",SUMPRODUCT(('Data - dwelling fires'!$A$2:$A$8040=$A15)*('Data - dwelling fires'!$B$2:$B$8040=$B$5)*('Data - dwelling fires'!$C$2:$C$8040=D$6)*('Data - dwelling fires'!$D$2:$D$8040))/SUMPRODUCT(('Data - dwelling fires'!$A$2:$A$8040=$A15)*('Data - dwelling fires'!$B$2:$B$8040=$B$5)*('Data - dwelling fires'!$D$2:$D$8040)),SUMPRODUCT(('Data - df with casualties'!$A$2:$A$6085=$A15)*('Data - df with casualties'!$B$2:$B$6085=$B$5)*('Data - df with casualties'!$C$2:$C$6085=D$6)*('Data - df with casualties'!$D$2:$D$6085))/SUMPRODUCT(('Data - df with casualties'!$A$2:$A$6085=$A15)*('Data - df with casualties'!$B$2:$B$6085=$B$5)*('Data - df with casualties'!$D$2:$D$6085)))),2)</f>
        <v>0.05</v>
      </c>
      <c r="E15" s="50" cm="1">
        <f t="array" ref="E15">ROUND(IF($B$5 = "All power sources",IF($B$4="Dwelling fires",SUMPRODUCT(('Data - dwelling fires'!$A$2:$A$8040=$A15)*('Data - dwelling fires'!$C$2:$C$8040=E$6)*('Data - dwelling fires'!$D$2:$D$8040))/SUMPRODUCT(('Data - dwelling fires'!$A$2:$A$8040=$A15)*('Data - dwelling fires'!$D$2:$D$8040)),SUMPRODUCT(('Data - df with casualties'!$A$2:$A$6085=$A15)*('Data - df with casualties'!$C$2:$C$6085=E$6)*('Data - df with casualties'!$D$2:$D$6085))/SUMPRODUCT(('Data - df with casualties'!$A$2:$A$6085=$A15)*('Data - df with casualties'!$D$2:$D$6085))),      IF($B$4="Dwelling fires",SUMPRODUCT(('Data - dwelling fires'!$A$2:$A$8040=$A15)*('Data - dwelling fires'!$B$2:$B$8040=$B$5)*('Data - dwelling fires'!$C$2:$C$8040=E$6)*('Data - dwelling fires'!$D$2:$D$8040))/SUMPRODUCT(('Data - dwelling fires'!$A$2:$A$8040=$A15)*('Data - dwelling fires'!$B$2:$B$8040=$B$5)*('Data - dwelling fires'!$D$2:$D$8040)),SUMPRODUCT(('Data - df with casualties'!$A$2:$A$6085=$A15)*('Data - df with casualties'!$B$2:$B$6085=$B$5)*('Data - df with casualties'!$C$2:$C$6085=E$6)*('Data - df with casualties'!$D$2:$D$6085))/SUMPRODUCT(('Data - df with casualties'!$A$2:$A$6085=$A15)*('Data - df with casualties'!$B$2:$B$6085=$B$5)*('Data - df with casualties'!$D$2:$D$6085)))),2)</f>
        <v>0.49</v>
      </c>
      <c r="F15" s="50" cm="1">
        <f t="array" ref="F15">ROUND(IF($B$5 = "All power sources",IF($B$4="Dwelling fires",SUMPRODUCT(('Data - dwelling fires'!$A$2:$A$8040=$A15)*('Data - dwelling fires'!$C$2:$C$8040=F$6)*('Data - dwelling fires'!$D$2:$D$8040))/SUMPRODUCT(('Data - dwelling fires'!$A$2:$A$8040=$A15)*('Data - dwelling fires'!$D$2:$D$8040)),SUMPRODUCT(('Data - df with casualties'!$A$2:$A$6085=$A15)*('Data - df with casualties'!$C$2:$C$6085=F$6)*('Data - df with casualties'!$D$2:$D$6085))/SUMPRODUCT(('Data - df with casualties'!$A$2:$A$6085=$A15)*('Data - df with casualties'!$D$2:$D$6085))),      IF($B$4="Dwelling fires",SUMPRODUCT(('Data - dwelling fires'!$A$2:$A$8040=$A15)*('Data - dwelling fires'!$B$2:$B$8040=$B$5)*('Data - dwelling fires'!$C$2:$C$8040=F$6)*('Data - dwelling fires'!$D$2:$D$8040))/SUMPRODUCT(('Data - dwelling fires'!$A$2:$A$8040=$A15)*('Data - dwelling fires'!$B$2:$B$8040=$B$5)*('Data - dwelling fires'!$D$2:$D$8040)),SUMPRODUCT(('Data - df with casualties'!$A$2:$A$6085=$A15)*('Data - df with casualties'!$B$2:$B$6085=$B$5)*('Data - df with casualties'!$C$2:$C$6085=F$6)*('Data - df with casualties'!$D$2:$D$6085))/SUMPRODUCT(('Data - df with casualties'!$A$2:$A$6085=$A15)*('Data - df with casualties'!$B$2:$B$6085=$B$5)*('Data - df with casualties'!$D$2:$D$6085)))),2)</f>
        <v>0.14000000000000001</v>
      </c>
      <c r="G15" s="50" cm="1">
        <f t="array" ref="G15">ROUND(IF($B$5 = "All power sources",IF($B$4="Dwelling fires",SUMPRODUCT(('Data - dwelling fires'!$A$2:$A$8040=$A15)*('Data - dwelling fires'!$C$2:$C$8040=G$6)*('Data - dwelling fires'!$D$2:$D$8040))/SUMPRODUCT(('Data - dwelling fires'!$A$2:$A$8040=$A15)*('Data - dwelling fires'!$D$2:$D$8040)),SUMPRODUCT(('Data - df with casualties'!$A$2:$A$6085=$A15)*('Data - df with casualties'!$C$2:$C$6085=G$6)*('Data - df with casualties'!$D$2:$D$6085))/SUMPRODUCT(('Data - df with casualties'!$A$2:$A$6085=$A15)*('Data - df with casualties'!$D$2:$D$6085))),      IF($B$4="Dwelling fires",SUMPRODUCT(('Data - dwelling fires'!$A$2:$A$8040=$A15)*('Data - dwelling fires'!$B$2:$B$8040=$B$5)*('Data - dwelling fires'!$C$2:$C$8040=G$6)*('Data - dwelling fires'!$D$2:$D$8040))/SUMPRODUCT(('Data - dwelling fires'!$A$2:$A$8040=$A15)*('Data - dwelling fires'!$B$2:$B$8040=$B$5)*('Data - dwelling fires'!$D$2:$D$8040)),SUMPRODUCT(('Data - df with casualties'!$A$2:$A$6085=$A15)*('Data - df with casualties'!$B$2:$B$6085=$B$5)*('Data - df with casualties'!$C$2:$C$6085=G$6)*('Data - df with casualties'!$D$2:$D$6085))/SUMPRODUCT(('Data - df with casualties'!$A$2:$A$6085=$A15)*('Data - df with casualties'!$B$2:$B$6085=$B$5)*('Data - df with casualties'!$D$2:$D$6085)))),2)</f>
        <v>0.04</v>
      </c>
      <c r="H15" s="50" cm="1">
        <f t="array" ref="H15">ROUND(IF($B$5 = "All power sources",IF($B$4="Dwelling fires",SUMPRODUCT(('Data - dwelling fires'!$A$2:$A$8040=$A15)*('Data - dwelling fires'!$C$2:$C$8040=H$6)*('Data - dwelling fires'!$D$2:$D$8040))/SUMPRODUCT(('Data - dwelling fires'!$A$2:$A$8040=$A15)*('Data - dwelling fires'!$D$2:$D$8040)),SUMPRODUCT(('Data - df with casualties'!$A$2:$A$6085=$A15)*('Data - df with casualties'!$C$2:$C$6085=H$6)*('Data - df with casualties'!$D$2:$D$6085))/SUMPRODUCT(('Data - df with casualties'!$A$2:$A$6085=$A15)*('Data - df with casualties'!$D$2:$D$6085))),      IF($B$4="Dwelling fires",SUMPRODUCT(('Data - dwelling fires'!$A$2:$A$8040=$A15)*('Data - dwelling fires'!$B$2:$B$8040=$B$5)*('Data - dwelling fires'!$C$2:$C$8040=H$6)*('Data - dwelling fires'!$D$2:$D$8040))/SUMPRODUCT(('Data - dwelling fires'!$A$2:$A$8040=$A15)*('Data - dwelling fires'!$B$2:$B$8040=$B$5)*('Data - dwelling fires'!$D$2:$D$8040)),SUMPRODUCT(('Data - df with casualties'!$A$2:$A$6085=$A15)*('Data - df with casualties'!$B$2:$B$6085=$B$5)*('Data - df with casualties'!$C$2:$C$6085=H$6)*('Data - df with casualties'!$D$2:$D$6085))/SUMPRODUCT(('Data - df with casualties'!$A$2:$A$6085=$A15)*('Data - df with casualties'!$B$2:$B$6085=$B$5)*('Data - df with casualties'!$D$2:$D$6085)))),2)</f>
        <v>0.19</v>
      </c>
      <c r="I15" s="31"/>
      <c r="J15" s="31"/>
      <c r="K15" s="31"/>
      <c r="L15" s="31"/>
      <c r="M15" s="31"/>
      <c r="N15" s="31"/>
      <c r="O15" s="31"/>
      <c r="P15" s="31"/>
      <c r="Q15" s="31"/>
      <c r="R15" s="31"/>
    </row>
    <row r="16" spans="1:18" ht="15" customHeight="1" thickBot="1" x14ac:dyDescent="0.25">
      <c r="A16" s="31" t="s">
        <v>41</v>
      </c>
      <c r="B16" s="50" cm="1">
        <f t="array" ref="B16">ROUND(IF($B$5 = "All power sources",IF($B$4="Dwelling fires",SUMPRODUCT(('Data - dwelling fires'!$A$2:$A$8040=$A16)*('Data - dwelling fires'!$C$2:$C$8040=B$6)*('Data - dwelling fires'!$D$2:$D$8040))/SUMPRODUCT(('Data - dwelling fires'!$A$2:$A$8040=$A16)*('Data - dwelling fires'!$D$2:$D$8040)),SUMPRODUCT(('Data - df with casualties'!$A$2:$A$6085=$A16)*('Data - df with casualties'!$C$2:$C$6085=B$6)*('Data - df with casualties'!$D$2:$D$6085))/SUMPRODUCT(('Data - df with casualties'!$A$2:$A$6085=$A16)*('Data - df with casualties'!$D$2:$D$6085))),      IF($B$4="Dwelling fires",SUMPRODUCT(('Data - dwelling fires'!$A$2:$A$8040=$A16)*('Data - dwelling fires'!$B$2:$B$8040=$B$5)*('Data - dwelling fires'!$C$2:$C$8040=B$6)*('Data - dwelling fires'!$D$2:$D$8040))/SUMPRODUCT(('Data - dwelling fires'!$A$2:$A$8040=$A16)*('Data - dwelling fires'!$B$2:$B$8040=$B$5)*('Data - dwelling fires'!$D$2:$D$8040)),SUMPRODUCT(('Data - df with casualties'!$A$2:$A$6085=$A16)*('Data - df with casualties'!$B$2:$B$6085=$B$5)*('Data - df with casualties'!$C$2:$C$6085=B$6)*('Data - df with casualties'!$D$2:$D$6085))/SUMPRODUCT(('Data - df with casualties'!$A$2:$A$6085=$A16)*('Data - df with casualties'!$B$2:$B$6085=$B$5)*('Data - df with casualties'!$D$2:$D$6085)))),2)</f>
        <v>0.05</v>
      </c>
      <c r="C16" s="50" cm="1">
        <f t="array" ref="C16">ROUND(IF($B$5 = "All power sources",IF($B$4="Dwelling fires",SUMPRODUCT(('Data - dwelling fires'!$A$2:$A$8040=$A16)*('Data - dwelling fires'!$C$2:$C$8040=C$6)*('Data - dwelling fires'!$D$2:$D$8040))/SUMPRODUCT(('Data - dwelling fires'!$A$2:$A$8040=$A16)*('Data - dwelling fires'!$D$2:$D$8040)),SUMPRODUCT(('Data - df with casualties'!$A$2:$A$6085=$A16)*('Data - df with casualties'!$C$2:$C$6085=C$6)*('Data - df with casualties'!$D$2:$D$6085))/SUMPRODUCT(('Data - df with casualties'!$A$2:$A$6085=$A16)*('Data - df with casualties'!$D$2:$D$6085))),      IF($B$4="Dwelling fires",SUMPRODUCT(('Data - dwelling fires'!$A$2:$A$8040=$A16)*('Data - dwelling fires'!$B$2:$B$8040=$B$5)*('Data - dwelling fires'!$C$2:$C$8040=C$6)*('Data - dwelling fires'!$D$2:$D$8040))/SUMPRODUCT(('Data - dwelling fires'!$A$2:$A$8040=$A16)*('Data - dwelling fires'!$B$2:$B$8040=$B$5)*('Data - dwelling fires'!$D$2:$D$8040)),SUMPRODUCT(('Data - df with casualties'!$A$2:$A$6085=$A16)*('Data - df with casualties'!$B$2:$B$6085=$B$5)*('Data - df with casualties'!$C$2:$C$6085=C$6)*('Data - df with casualties'!$D$2:$D$6085))/SUMPRODUCT(('Data - df with casualties'!$A$2:$A$6085=$A16)*('Data - df with casualties'!$B$2:$B$6085=$B$5)*('Data - df with casualties'!$D$2:$D$6085)))),2)</f>
        <v>0.04</v>
      </c>
      <c r="D16" s="50" cm="1">
        <f t="array" ref="D16">ROUND(IF($B$5 = "All power sources",IF($B$4="Dwelling fires",SUMPRODUCT(('Data - dwelling fires'!$A$2:$A$8040=$A16)*('Data - dwelling fires'!$C$2:$C$8040=D$6)*('Data - dwelling fires'!$D$2:$D$8040))/SUMPRODUCT(('Data - dwelling fires'!$A$2:$A$8040=$A16)*('Data - dwelling fires'!$D$2:$D$8040)),SUMPRODUCT(('Data - df with casualties'!$A$2:$A$6085=$A16)*('Data - df with casualties'!$C$2:$C$6085=D$6)*('Data - df with casualties'!$D$2:$D$6085))/SUMPRODUCT(('Data - df with casualties'!$A$2:$A$6085=$A16)*('Data - df with casualties'!$D$2:$D$6085))),      IF($B$4="Dwelling fires",SUMPRODUCT(('Data - dwelling fires'!$A$2:$A$8040=$A16)*('Data - dwelling fires'!$B$2:$B$8040=$B$5)*('Data - dwelling fires'!$C$2:$C$8040=D$6)*('Data - dwelling fires'!$D$2:$D$8040))/SUMPRODUCT(('Data - dwelling fires'!$A$2:$A$8040=$A16)*('Data - dwelling fires'!$B$2:$B$8040=$B$5)*('Data - dwelling fires'!$D$2:$D$8040)),SUMPRODUCT(('Data - df with casualties'!$A$2:$A$6085=$A16)*('Data - df with casualties'!$B$2:$B$6085=$B$5)*('Data - df with casualties'!$C$2:$C$6085=D$6)*('Data - df with casualties'!$D$2:$D$6085))/SUMPRODUCT(('Data - df with casualties'!$A$2:$A$6085=$A16)*('Data - df with casualties'!$B$2:$B$6085=$B$5)*('Data - df with casualties'!$D$2:$D$6085)))),2)</f>
        <v>0.04</v>
      </c>
      <c r="E16" s="50" cm="1">
        <f t="array" ref="E16">ROUND(IF($B$5 = "All power sources",IF($B$4="Dwelling fires",SUMPRODUCT(('Data - dwelling fires'!$A$2:$A$8040=$A16)*('Data - dwelling fires'!$C$2:$C$8040=E$6)*('Data - dwelling fires'!$D$2:$D$8040))/SUMPRODUCT(('Data - dwelling fires'!$A$2:$A$8040=$A16)*('Data - dwelling fires'!$D$2:$D$8040)),SUMPRODUCT(('Data - df with casualties'!$A$2:$A$6085=$A16)*('Data - df with casualties'!$C$2:$C$6085=E$6)*('Data - df with casualties'!$D$2:$D$6085))/SUMPRODUCT(('Data - df with casualties'!$A$2:$A$6085=$A16)*('Data - df with casualties'!$D$2:$D$6085))),      IF($B$4="Dwelling fires",SUMPRODUCT(('Data - dwelling fires'!$A$2:$A$8040=$A16)*('Data - dwelling fires'!$B$2:$B$8040=$B$5)*('Data - dwelling fires'!$C$2:$C$8040=E$6)*('Data - dwelling fires'!$D$2:$D$8040))/SUMPRODUCT(('Data - dwelling fires'!$A$2:$A$8040=$A16)*('Data - dwelling fires'!$B$2:$B$8040=$B$5)*('Data - dwelling fires'!$D$2:$D$8040)),SUMPRODUCT(('Data - df with casualties'!$A$2:$A$6085=$A16)*('Data - df with casualties'!$B$2:$B$6085=$B$5)*('Data - df with casualties'!$C$2:$C$6085=E$6)*('Data - df with casualties'!$D$2:$D$6085))/SUMPRODUCT(('Data - df with casualties'!$A$2:$A$6085=$A16)*('Data - df with casualties'!$B$2:$B$6085=$B$5)*('Data - df with casualties'!$D$2:$D$6085)))),2)</f>
        <v>0.49</v>
      </c>
      <c r="F16" s="50" cm="1">
        <f t="array" ref="F16">ROUND(IF($B$5 = "All power sources",IF($B$4="Dwelling fires",SUMPRODUCT(('Data - dwelling fires'!$A$2:$A$8040=$A16)*('Data - dwelling fires'!$C$2:$C$8040=F$6)*('Data - dwelling fires'!$D$2:$D$8040))/SUMPRODUCT(('Data - dwelling fires'!$A$2:$A$8040=$A16)*('Data - dwelling fires'!$D$2:$D$8040)),SUMPRODUCT(('Data - df with casualties'!$A$2:$A$6085=$A16)*('Data - df with casualties'!$C$2:$C$6085=F$6)*('Data - df with casualties'!$D$2:$D$6085))/SUMPRODUCT(('Data - df with casualties'!$A$2:$A$6085=$A16)*('Data - df with casualties'!$D$2:$D$6085))),      IF($B$4="Dwelling fires",SUMPRODUCT(('Data - dwelling fires'!$A$2:$A$8040=$A16)*('Data - dwelling fires'!$B$2:$B$8040=$B$5)*('Data - dwelling fires'!$C$2:$C$8040=F$6)*('Data - dwelling fires'!$D$2:$D$8040))/SUMPRODUCT(('Data - dwelling fires'!$A$2:$A$8040=$A16)*('Data - dwelling fires'!$B$2:$B$8040=$B$5)*('Data - dwelling fires'!$D$2:$D$8040)),SUMPRODUCT(('Data - df with casualties'!$A$2:$A$6085=$A16)*('Data - df with casualties'!$B$2:$B$6085=$B$5)*('Data - df with casualties'!$C$2:$C$6085=F$6)*('Data - df with casualties'!$D$2:$D$6085))/SUMPRODUCT(('Data - df with casualties'!$A$2:$A$6085=$A16)*('Data - df with casualties'!$B$2:$B$6085=$B$5)*('Data - df with casualties'!$D$2:$D$6085)))),2)</f>
        <v>0.14000000000000001</v>
      </c>
      <c r="G16" s="50" cm="1">
        <f t="array" ref="G16">ROUND(IF($B$5 = "All power sources",IF($B$4="Dwelling fires",SUMPRODUCT(('Data - dwelling fires'!$A$2:$A$8040=$A16)*('Data - dwelling fires'!$C$2:$C$8040=G$6)*('Data - dwelling fires'!$D$2:$D$8040))/SUMPRODUCT(('Data - dwelling fires'!$A$2:$A$8040=$A16)*('Data - dwelling fires'!$D$2:$D$8040)),SUMPRODUCT(('Data - df with casualties'!$A$2:$A$6085=$A16)*('Data - df with casualties'!$C$2:$C$6085=G$6)*('Data - df with casualties'!$D$2:$D$6085))/SUMPRODUCT(('Data - df with casualties'!$A$2:$A$6085=$A16)*('Data - df with casualties'!$D$2:$D$6085))),      IF($B$4="Dwelling fires",SUMPRODUCT(('Data - dwelling fires'!$A$2:$A$8040=$A16)*('Data - dwelling fires'!$B$2:$B$8040=$B$5)*('Data - dwelling fires'!$C$2:$C$8040=G$6)*('Data - dwelling fires'!$D$2:$D$8040))/SUMPRODUCT(('Data - dwelling fires'!$A$2:$A$8040=$A16)*('Data - dwelling fires'!$B$2:$B$8040=$B$5)*('Data - dwelling fires'!$D$2:$D$8040)),SUMPRODUCT(('Data - df with casualties'!$A$2:$A$6085=$A16)*('Data - df with casualties'!$B$2:$B$6085=$B$5)*('Data - df with casualties'!$C$2:$C$6085=G$6)*('Data - df with casualties'!$D$2:$D$6085))/SUMPRODUCT(('Data - df with casualties'!$A$2:$A$6085=$A16)*('Data - df with casualties'!$B$2:$B$6085=$B$5)*('Data - df with casualties'!$D$2:$D$6085)))),2)</f>
        <v>0.03</v>
      </c>
      <c r="H16" s="50" cm="1">
        <f t="array" ref="H16">ROUND(IF($B$5 = "All power sources",IF($B$4="Dwelling fires",SUMPRODUCT(('Data - dwelling fires'!$A$2:$A$8040=$A16)*('Data - dwelling fires'!$C$2:$C$8040=H$6)*('Data - dwelling fires'!$D$2:$D$8040))/SUMPRODUCT(('Data - dwelling fires'!$A$2:$A$8040=$A16)*('Data - dwelling fires'!$D$2:$D$8040)),SUMPRODUCT(('Data - df with casualties'!$A$2:$A$6085=$A16)*('Data - df with casualties'!$C$2:$C$6085=H$6)*('Data - df with casualties'!$D$2:$D$6085))/SUMPRODUCT(('Data - df with casualties'!$A$2:$A$6085=$A16)*('Data - df with casualties'!$D$2:$D$6085))),      IF($B$4="Dwelling fires",SUMPRODUCT(('Data - dwelling fires'!$A$2:$A$8040=$A16)*('Data - dwelling fires'!$B$2:$B$8040=$B$5)*('Data - dwelling fires'!$C$2:$C$8040=H$6)*('Data - dwelling fires'!$D$2:$D$8040))/SUMPRODUCT(('Data - dwelling fires'!$A$2:$A$8040=$A16)*('Data - dwelling fires'!$B$2:$B$8040=$B$5)*('Data - dwelling fires'!$D$2:$D$8040)),SUMPRODUCT(('Data - df with casualties'!$A$2:$A$6085=$A16)*('Data - df with casualties'!$B$2:$B$6085=$B$5)*('Data - df with casualties'!$C$2:$C$6085=H$6)*('Data - df with casualties'!$D$2:$D$6085))/SUMPRODUCT(('Data - df with casualties'!$A$2:$A$6085=$A16)*('Data - df with casualties'!$B$2:$B$6085=$B$5)*('Data - df with casualties'!$D$2:$D$6085)))),2)</f>
        <v>0.2</v>
      </c>
      <c r="I16" s="31"/>
      <c r="J16" s="31"/>
      <c r="K16" s="31"/>
      <c r="L16" s="31"/>
      <c r="M16" s="31"/>
      <c r="N16" s="31"/>
      <c r="O16" s="31"/>
      <c r="P16" s="31"/>
      <c r="Q16" s="31"/>
      <c r="R16" s="31"/>
    </row>
    <row r="17" spans="1:18" ht="15" customHeight="1" thickBot="1" x14ac:dyDescent="0.25">
      <c r="A17" s="31" t="s">
        <v>42</v>
      </c>
      <c r="B17" s="50" cm="1">
        <f t="array" ref="B17">ROUND(IF($B$5 = "All power sources",IF($B$4="Dwelling fires",SUMPRODUCT(('Data - dwelling fires'!$A$2:$A$8040=$A17)*('Data - dwelling fires'!$C$2:$C$8040=B$6)*('Data - dwelling fires'!$D$2:$D$8040))/SUMPRODUCT(('Data - dwelling fires'!$A$2:$A$8040=$A17)*('Data - dwelling fires'!$D$2:$D$8040)),SUMPRODUCT(('Data - df with casualties'!$A$2:$A$6085=$A17)*('Data - df with casualties'!$C$2:$C$6085=B$6)*('Data - df with casualties'!$D$2:$D$6085))/SUMPRODUCT(('Data - df with casualties'!$A$2:$A$6085=$A17)*('Data - df with casualties'!$D$2:$D$6085))),      IF($B$4="Dwelling fires",SUMPRODUCT(('Data - dwelling fires'!$A$2:$A$8040=$A17)*('Data - dwelling fires'!$B$2:$B$8040=$B$5)*('Data - dwelling fires'!$C$2:$C$8040=B$6)*('Data - dwelling fires'!$D$2:$D$8040))/SUMPRODUCT(('Data - dwelling fires'!$A$2:$A$8040=$A17)*('Data - dwelling fires'!$B$2:$B$8040=$B$5)*('Data - dwelling fires'!$D$2:$D$8040)),SUMPRODUCT(('Data - df with casualties'!$A$2:$A$6085=$A17)*('Data - df with casualties'!$B$2:$B$6085=$B$5)*('Data - df with casualties'!$C$2:$C$6085=B$6)*('Data - df with casualties'!$D$2:$D$6085))/SUMPRODUCT(('Data - df with casualties'!$A$2:$A$6085=$A17)*('Data - df with casualties'!$B$2:$B$6085=$B$5)*('Data - df with casualties'!$D$2:$D$6085)))),2)</f>
        <v>0.04</v>
      </c>
      <c r="C17" s="50" cm="1">
        <f t="array" ref="C17">ROUND(IF($B$5 = "All power sources",IF($B$4="Dwelling fires",SUMPRODUCT(('Data - dwelling fires'!$A$2:$A$8040=$A17)*('Data - dwelling fires'!$C$2:$C$8040=C$6)*('Data - dwelling fires'!$D$2:$D$8040))/SUMPRODUCT(('Data - dwelling fires'!$A$2:$A$8040=$A17)*('Data - dwelling fires'!$D$2:$D$8040)),SUMPRODUCT(('Data - df with casualties'!$A$2:$A$6085=$A17)*('Data - df with casualties'!$C$2:$C$6085=C$6)*('Data - df with casualties'!$D$2:$D$6085))/SUMPRODUCT(('Data - df with casualties'!$A$2:$A$6085=$A17)*('Data - df with casualties'!$D$2:$D$6085))),      IF($B$4="Dwelling fires",SUMPRODUCT(('Data - dwelling fires'!$A$2:$A$8040=$A17)*('Data - dwelling fires'!$B$2:$B$8040=$B$5)*('Data - dwelling fires'!$C$2:$C$8040=C$6)*('Data - dwelling fires'!$D$2:$D$8040))/SUMPRODUCT(('Data - dwelling fires'!$A$2:$A$8040=$A17)*('Data - dwelling fires'!$B$2:$B$8040=$B$5)*('Data - dwelling fires'!$D$2:$D$8040)),SUMPRODUCT(('Data - df with casualties'!$A$2:$A$6085=$A17)*('Data - df with casualties'!$B$2:$B$6085=$B$5)*('Data - df with casualties'!$C$2:$C$6085=C$6)*('Data - df with casualties'!$D$2:$D$6085))/SUMPRODUCT(('Data - df with casualties'!$A$2:$A$6085=$A17)*('Data - df with casualties'!$B$2:$B$6085=$B$5)*('Data - df with casualties'!$D$2:$D$6085)))),2)</f>
        <v>0.05</v>
      </c>
      <c r="D17" s="50" cm="1">
        <f t="array" ref="D17">ROUND(IF($B$5 = "All power sources",IF($B$4="Dwelling fires",SUMPRODUCT(('Data - dwelling fires'!$A$2:$A$8040=$A17)*('Data - dwelling fires'!$C$2:$C$8040=D$6)*('Data - dwelling fires'!$D$2:$D$8040))/SUMPRODUCT(('Data - dwelling fires'!$A$2:$A$8040=$A17)*('Data - dwelling fires'!$D$2:$D$8040)),SUMPRODUCT(('Data - df with casualties'!$A$2:$A$6085=$A17)*('Data - df with casualties'!$C$2:$C$6085=D$6)*('Data - df with casualties'!$D$2:$D$6085))/SUMPRODUCT(('Data - df with casualties'!$A$2:$A$6085=$A17)*('Data - df with casualties'!$D$2:$D$6085))),      IF($B$4="Dwelling fires",SUMPRODUCT(('Data - dwelling fires'!$A$2:$A$8040=$A17)*('Data - dwelling fires'!$B$2:$B$8040=$B$5)*('Data - dwelling fires'!$C$2:$C$8040=D$6)*('Data - dwelling fires'!$D$2:$D$8040))/SUMPRODUCT(('Data - dwelling fires'!$A$2:$A$8040=$A17)*('Data - dwelling fires'!$B$2:$B$8040=$B$5)*('Data - dwelling fires'!$D$2:$D$8040)),SUMPRODUCT(('Data - df with casualties'!$A$2:$A$6085=$A17)*('Data - df with casualties'!$B$2:$B$6085=$B$5)*('Data - df with casualties'!$C$2:$C$6085=D$6)*('Data - df with casualties'!$D$2:$D$6085))/SUMPRODUCT(('Data - df with casualties'!$A$2:$A$6085=$A17)*('Data - df with casualties'!$B$2:$B$6085=$B$5)*('Data - df with casualties'!$D$2:$D$6085)))),2)</f>
        <v>0.05</v>
      </c>
      <c r="E17" s="50" cm="1">
        <f t="array" ref="E17">ROUND(IF($B$5 = "All power sources",IF($B$4="Dwelling fires",SUMPRODUCT(('Data - dwelling fires'!$A$2:$A$8040=$A17)*('Data - dwelling fires'!$C$2:$C$8040=E$6)*('Data - dwelling fires'!$D$2:$D$8040))/SUMPRODUCT(('Data - dwelling fires'!$A$2:$A$8040=$A17)*('Data - dwelling fires'!$D$2:$D$8040)),SUMPRODUCT(('Data - df with casualties'!$A$2:$A$6085=$A17)*('Data - df with casualties'!$C$2:$C$6085=E$6)*('Data - df with casualties'!$D$2:$D$6085))/SUMPRODUCT(('Data - df with casualties'!$A$2:$A$6085=$A17)*('Data - df with casualties'!$D$2:$D$6085))),      IF($B$4="Dwelling fires",SUMPRODUCT(('Data - dwelling fires'!$A$2:$A$8040=$A17)*('Data - dwelling fires'!$B$2:$B$8040=$B$5)*('Data - dwelling fires'!$C$2:$C$8040=E$6)*('Data - dwelling fires'!$D$2:$D$8040))/SUMPRODUCT(('Data - dwelling fires'!$A$2:$A$8040=$A17)*('Data - dwelling fires'!$B$2:$B$8040=$B$5)*('Data - dwelling fires'!$D$2:$D$8040)),SUMPRODUCT(('Data - df with casualties'!$A$2:$A$6085=$A17)*('Data - df with casualties'!$B$2:$B$6085=$B$5)*('Data - df with casualties'!$C$2:$C$6085=E$6)*('Data - df with casualties'!$D$2:$D$6085))/SUMPRODUCT(('Data - df with casualties'!$A$2:$A$6085=$A17)*('Data - df with casualties'!$B$2:$B$6085=$B$5)*('Data - df with casualties'!$D$2:$D$6085)))),2)</f>
        <v>0.47</v>
      </c>
      <c r="F17" s="50" cm="1">
        <f t="array" ref="F17">ROUND(IF($B$5 = "All power sources",IF($B$4="Dwelling fires",SUMPRODUCT(('Data - dwelling fires'!$A$2:$A$8040=$A17)*('Data - dwelling fires'!$C$2:$C$8040=F$6)*('Data - dwelling fires'!$D$2:$D$8040))/SUMPRODUCT(('Data - dwelling fires'!$A$2:$A$8040=$A17)*('Data - dwelling fires'!$D$2:$D$8040)),SUMPRODUCT(('Data - df with casualties'!$A$2:$A$6085=$A17)*('Data - df with casualties'!$C$2:$C$6085=F$6)*('Data - df with casualties'!$D$2:$D$6085))/SUMPRODUCT(('Data - df with casualties'!$A$2:$A$6085=$A17)*('Data - df with casualties'!$D$2:$D$6085))),      IF($B$4="Dwelling fires",SUMPRODUCT(('Data - dwelling fires'!$A$2:$A$8040=$A17)*('Data - dwelling fires'!$B$2:$B$8040=$B$5)*('Data - dwelling fires'!$C$2:$C$8040=F$6)*('Data - dwelling fires'!$D$2:$D$8040))/SUMPRODUCT(('Data - dwelling fires'!$A$2:$A$8040=$A17)*('Data - dwelling fires'!$B$2:$B$8040=$B$5)*('Data - dwelling fires'!$D$2:$D$8040)),SUMPRODUCT(('Data - df with casualties'!$A$2:$A$6085=$A17)*('Data - df with casualties'!$B$2:$B$6085=$B$5)*('Data - df with casualties'!$C$2:$C$6085=F$6)*('Data - df with casualties'!$D$2:$D$6085))/SUMPRODUCT(('Data - df with casualties'!$A$2:$A$6085=$A17)*('Data - df with casualties'!$B$2:$B$6085=$B$5)*('Data - df with casualties'!$D$2:$D$6085)))),2)</f>
        <v>0.15</v>
      </c>
      <c r="G17" s="50" cm="1">
        <f t="array" ref="G17">ROUND(IF($B$5 = "All power sources",IF($B$4="Dwelling fires",SUMPRODUCT(('Data - dwelling fires'!$A$2:$A$8040=$A17)*('Data - dwelling fires'!$C$2:$C$8040=G$6)*('Data - dwelling fires'!$D$2:$D$8040))/SUMPRODUCT(('Data - dwelling fires'!$A$2:$A$8040=$A17)*('Data - dwelling fires'!$D$2:$D$8040)),SUMPRODUCT(('Data - df with casualties'!$A$2:$A$6085=$A17)*('Data - df with casualties'!$C$2:$C$6085=G$6)*('Data - df with casualties'!$D$2:$D$6085))/SUMPRODUCT(('Data - df with casualties'!$A$2:$A$6085=$A17)*('Data - df with casualties'!$D$2:$D$6085))),      IF($B$4="Dwelling fires",SUMPRODUCT(('Data - dwelling fires'!$A$2:$A$8040=$A17)*('Data - dwelling fires'!$B$2:$B$8040=$B$5)*('Data - dwelling fires'!$C$2:$C$8040=G$6)*('Data - dwelling fires'!$D$2:$D$8040))/SUMPRODUCT(('Data - dwelling fires'!$A$2:$A$8040=$A17)*('Data - dwelling fires'!$B$2:$B$8040=$B$5)*('Data - dwelling fires'!$D$2:$D$8040)),SUMPRODUCT(('Data - df with casualties'!$A$2:$A$6085=$A17)*('Data - df with casualties'!$B$2:$B$6085=$B$5)*('Data - df with casualties'!$C$2:$C$6085=G$6)*('Data - df with casualties'!$D$2:$D$6085))/SUMPRODUCT(('Data - df with casualties'!$A$2:$A$6085=$A17)*('Data - df with casualties'!$B$2:$B$6085=$B$5)*('Data - df with casualties'!$D$2:$D$6085)))),2)</f>
        <v>0.03</v>
      </c>
      <c r="H17" s="50" cm="1">
        <f t="array" ref="H17">ROUND(IF($B$5 = "All power sources",IF($B$4="Dwelling fires",SUMPRODUCT(('Data - dwelling fires'!$A$2:$A$8040=$A17)*('Data - dwelling fires'!$C$2:$C$8040=H$6)*('Data - dwelling fires'!$D$2:$D$8040))/SUMPRODUCT(('Data - dwelling fires'!$A$2:$A$8040=$A17)*('Data - dwelling fires'!$D$2:$D$8040)),SUMPRODUCT(('Data - df with casualties'!$A$2:$A$6085=$A17)*('Data - df with casualties'!$C$2:$C$6085=H$6)*('Data - df with casualties'!$D$2:$D$6085))/SUMPRODUCT(('Data - df with casualties'!$A$2:$A$6085=$A17)*('Data - df with casualties'!$D$2:$D$6085))),      IF($B$4="Dwelling fires",SUMPRODUCT(('Data - dwelling fires'!$A$2:$A$8040=$A17)*('Data - dwelling fires'!$B$2:$B$8040=$B$5)*('Data - dwelling fires'!$C$2:$C$8040=H$6)*('Data - dwelling fires'!$D$2:$D$8040))/SUMPRODUCT(('Data - dwelling fires'!$A$2:$A$8040=$A17)*('Data - dwelling fires'!$B$2:$B$8040=$B$5)*('Data - dwelling fires'!$D$2:$D$8040)),SUMPRODUCT(('Data - df with casualties'!$A$2:$A$6085=$A17)*('Data - df with casualties'!$B$2:$B$6085=$B$5)*('Data - df with casualties'!$C$2:$C$6085=H$6)*('Data - df with casualties'!$D$2:$D$6085))/SUMPRODUCT(('Data - df with casualties'!$A$2:$A$6085=$A17)*('Data - df with casualties'!$B$2:$B$6085=$B$5)*('Data - df with casualties'!$D$2:$D$6085)))),2)</f>
        <v>0.21</v>
      </c>
      <c r="I17" s="31"/>
      <c r="J17" s="31"/>
      <c r="K17" s="31"/>
      <c r="L17" s="31"/>
      <c r="M17" s="31"/>
      <c r="N17" s="31"/>
      <c r="O17" s="31"/>
      <c r="P17" s="31"/>
      <c r="Q17" s="31"/>
      <c r="R17" s="31"/>
    </row>
    <row r="18" spans="1:18" ht="15" customHeight="1" thickBot="1" x14ac:dyDescent="0.25">
      <c r="A18" s="31" t="s">
        <v>43</v>
      </c>
      <c r="B18" s="50" cm="1">
        <f t="array" ref="B18">ROUND(IF($B$5 = "All power sources",IF($B$4="Dwelling fires",SUMPRODUCT(('Data - dwelling fires'!$A$2:$A$8040=$A18)*('Data - dwelling fires'!$C$2:$C$8040=B$6)*('Data - dwelling fires'!$D$2:$D$8040))/SUMPRODUCT(('Data - dwelling fires'!$A$2:$A$8040=$A18)*('Data - dwelling fires'!$D$2:$D$8040)),SUMPRODUCT(('Data - df with casualties'!$A$2:$A$6085=$A18)*('Data - df with casualties'!$C$2:$C$6085=B$6)*('Data - df with casualties'!$D$2:$D$6085))/SUMPRODUCT(('Data - df with casualties'!$A$2:$A$6085=$A18)*('Data - df with casualties'!$D$2:$D$6085))),      IF($B$4="Dwelling fires",SUMPRODUCT(('Data - dwelling fires'!$A$2:$A$8040=$A18)*('Data - dwelling fires'!$B$2:$B$8040=$B$5)*('Data - dwelling fires'!$C$2:$C$8040=B$6)*('Data - dwelling fires'!$D$2:$D$8040))/SUMPRODUCT(('Data - dwelling fires'!$A$2:$A$8040=$A18)*('Data - dwelling fires'!$B$2:$B$8040=$B$5)*('Data - dwelling fires'!$D$2:$D$8040)),SUMPRODUCT(('Data - df with casualties'!$A$2:$A$6085=$A18)*('Data - df with casualties'!$B$2:$B$6085=$B$5)*('Data - df with casualties'!$C$2:$C$6085=B$6)*('Data - df with casualties'!$D$2:$D$6085))/SUMPRODUCT(('Data - df with casualties'!$A$2:$A$6085=$A18)*('Data - df with casualties'!$B$2:$B$6085=$B$5)*('Data - df with casualties'!$D$2:$D$6085)))),2)</f>
        <v>0.04</v>
      </c>
      <c r="C18" s="50" cm="1">
        <f t="array" ref="C18">ROUND(IF($B$5 = "All power sources",IF($B$4="Dwelling fires",SUMPRODUCT(('Data - dwelling fires'!$A$2:$A$8040=$A18)*('Data - dwelling fires'!$C$2:$C$8040=C$6)*('Data - dwelling fires'!$D$2:$D$8040))/SUMPRODUCT(('Data - dwelling fires'!$A$2:$A$8040=$A18)*('Data - dwelling fires'!$D$2:$D$8040)),SUMPRODUCT(('Data - df with casualties'!$A$2:$A$6085=$A18)*('Data - df with casualties'!$C$2:$C$6085=C$6)*('Data - df with casualties'!$D$2:$D$6085))/SUMPRODUCT(('Data - df with casualties'!$A$2:$A$6085=$A18)*('Data - df with casualties'!$D$2:$D$6085))),      IF($B$4="Dwelling fires",SUMPRODUCT(('Data - dwelling fires'!$A$2:$A$8040=$A18)*('Data - dwelling fires'!$B$2:$B$8040=$B$5)*('Data - dwelling fires'!$C$2:$C$8040=C$6)*('Data - dwelling fires'!$D$2:$D$8040))/SUMPRODUCT(('Data - dwelling fires'!$A$2:$A$8040=$A18)*('Data - dwelling fires'!$B$2:$B$8040=$B$5)*('Data - dwelling fires'!$D$2:$D$8040)),SUMPRODUCT(('Data - df with casualties'!$A$2:$A$6085=$A18)*('Data - df with casualties'!$B$2:$B$6085=$B$5)*('Data - df with casualties'!$C$2:$C$6085=C$6)*('Data - df with casualties'!$D$2:$D$6085))/SUMPRODUCT(('Data - df with casualties'!$A$2:$A$6085=$A18)*('Data - df with casualties'!$B$2:$B$6085=$B$5)*('Data - df with casualties'!$D$2:$D$6085)))),2)</f>
        <v>0.04</v>
      </c>
      <c r="D18" s="50" cm="1">
        <f t="array" ref="D18">ROUND(IF($B$5 = "All power sources",IF($B$4="Dwelling fires",SUMPRODUCT(('Data - dwelling fires'!$A$2:$A$8040=$A18)*('Data - dwelling fires'!$C$2:$C$8040=D$6)*('Data - dwelling fires'!$D$2:$D$8040))/SUMPRODUCT(('Data - dwelling fires'!$A$2:$A$8040=$A18)*('Data - dwelling fires'!$D$2:$D$8040)),SUMPRODUCT(('Data - df with casualties'!$A$2:$A$6085=$A18)*('Data - df with casualties'!$C$2:$C$6085=D$6)*('Data - df with casualties'!$D$2:$D$6085))/SUMPRODUCT(('Data - df with casualties'!$A$2:$A$6085=$A18)*('Data - df with casualties'!$D$2:$D$6085))),      IF($B$4="Dwelling fires",SUMPRODUCT(('Data - dwelling fires'!$A$2:$A$8040=$A18)*('Data - dwelling fires'!$B$2:$B$8040=$B$5)*('Data - dwelling fires'!$C$2:$C$8040=D$6)*('Data - dwelling fires'!$D$2:$D$8040))/SUMPRODUCT(('Data - dwelling fires'!$A$2:$A$8040=$A18)*('Data - dwelling fires'!$B$2:$B$8040=$B$5)*('Data - dwelling fires'!$D$2:$D$8040)),SUMPRODUCT(('Data - df with casualties'!$A$2:$A$6085=$A18)*('Data - df with casualties'!$B$2:$B$6085=$B$5)*('Data - df with casualties'!$C$2:$C$6085=D$6)*('Data - df with casualties'!$D$2:$D$6085))/SUMPRODUCT(('Data - df with casualties'!$A$2:$A$6085=$A18)*('Data - df with casualties'!$B$2:$B$6085=$B$5)*('Data - df with casualties'!$D$2:$D$6085)))),2)</f>
        <v>0.04</v>
      </c>
      <c r="E18" s="50" cm="1">
        <f t="array" ref="E18">ROUND(IF($B$5 = "All power sources",IF($B$4="Dwelling fires",SUMPRODUCT(('Data - dwelling fires'!$A$2:$A$8040=$A18)*('Data - dwelling fires'!$C$2:$C$8040=E$6)*('Data - dwelling fires'!$D$2:$D$8040))/SUMPRODUCT(('Data - dwelling fires'!$A$2:$A$8040=$A18)*('Data - dwelling fires'!$D$2:$D$8040)),SUMPRODUCT(('Data - df with casualties'!$A$2:$A$6085=$A18)*('Data - df with casualties'!$C$2:$C$6085=E$6)*('Data - df with casualties'!$D$2:$D$6085))/SUMPRODUCT(('Data - df with casualties'!$A$2:$A$6085=$A18)*('Data - df with casualties'!$D$2:$D$6085))),      IF($B$4="Dwelling fires",SUMPRODUCT(('Data - dwelling fires'!$A$2:$A$8040=$A18)*('Data - dwelling fires'!$B$2:$B$8040=$B$5)*('Data - dwelling fires'!$C$2:$C$8040=E$6)*('Data - dwelling fires'!$D$2:$D$8040))/SUMPRODUCT(('Data - dwelling fires'!$A$2:$A$8040=$A18)*('Data - dwelling fires'!$B$2:$B$8040=$B$5)*('Data - dwelling fires'!$D$2:$D$8040)),SUMPRODUCT(('Data - df with casualties'!$A$2:$A$6085=$A18)*('Data - df with casualties'!$B$2:$B$6085=$B$5)*('Data - df with casualties'!$C$2:$C$6085=E$6)*('Data - df with casualties'!$D$2:$D$6085))/SUMPRODUCT(('Data - df with casualties'!$A$2:$A$6085=$A18)*('Data - df with casualties'!$B$2:$B$6085=$B$5)*('Data - df with casualties'!$D$2:$D$6085)))),2)</f>
        <v>0.48</v>
      </c>
      <c r="F18" s="50" cm="1">
        <f t="array" ref="F18">ROUND(IF($B$5 = "All power sources",IF($B$4="Dwelling fires",SUMPRODUCT(('Data - dwelling fires'!$A$2:$A$8040=$A18)*('Data - dwelling fires'!$C$2:$C$8040=F$6)*('Data - dwelling fires'!$D$2:$D$8040))/SUMPRODUCT(('Data - dwelling fires'!$A$2:$A$8040=$A18)*('Data - dwelling fires'!$D$2:$D$8040)),SUMPRODUCT(('Data - df with casualties'!$A$2:$A$6085=$A18)*('Data - df with casualties'!$C$2:$C$6085=F$6)*('Data - df with casualties'!$D$2:$D$6085))/SUMPRODUCT(('Data - df with casualties'!$A$2:$A$6085=$A18)*('Data - df with casualties'!$D$2:$D$6085))),      IF($B$4="Dwelling fires",SUMPRODUCT(('Data - dwelling fires'!$A$2:$A$8040=$A18)*('Data - dwelling fires'!$B$2:$B$8040=$B$5)*('Data - dwelling fires'!$C$2:$C$8040=F$6)*('Data - dwelling fires'!$D$2:$D$8040))/SUMPRODUCT(('Data - dwelling fires'!$A$2:$A$8040=$A18)*('Data - dwelling fires'!$B$2:$B$8040=$B$5)*('Data - dwelling fires'!$D$2:$D$8040)),SUMPRODUCT(('Data - df with casualties'!$A$2:$A$6085=$A18)*('Data - df with casualties'!$B$2:$B$6085=$B$5)*('Data - df with casualties'!$C$2:$C$6085=F$6)*('Data - df with casualties'!$D$2:$D$6085))/SUMPRODUCT(('Data - df with casualties'!$A$2:$A$6085=$A18)*('Data - df with casualties'!$B$2:$B$6085=$B$5)*('Data - df with casualties'!$D$2:$D$6085)))),2)</f>
        <v>0.16</v>
      </c>
      <c r="G18" s="50" cm="1">
        <f t="array" ref="G18">ROUND(IF($B$5 = "All power sources",IF($B$4="Dwelling fires",SUMPRODUCT(('Data - dwelling fires'!$A$2:$A$8040=$A18)*('Data - dwelling fires'!$C$2:$C$8040=G$6)*('Data - dwelling fires'!$D$2:$D$8040))/SUMPRODUCT(('Data - dwelling fires'!$A$2:$A$8040=$A18)*('Data - dwelling fires'!$D$2:$D$8040)),SUMPRODUCT(('Data - df with casualties'!$A$2:$A$6085=$A18)*('Data - df with casualties'!$C$2:$C$6085=G$6)*('Data - df with casualties'!$D$2:$D$6085))/SUMPRODUCT(('Data - df with casualties'!$A$2:$A$6085=$A18)*('Data - df with casualties'!$D$2:$D$6085))),      IF($B$4="Dwelling fires",SUMPRODUCT(('Data - dwelling fires'!$A$2:$A$8040=$A18)*('Data - dwelling fires'!$B$2:$B$8040=$B$5)*('Data - dwelling fires'!$C$2:$C$8040=G$6)*('Data - dwelling fires'!$D$2:$D$8040))/SUMPRODUCT(('Data - dwelling fires'!$A$2:$A$8040=$A18)*('Data - dwelling fires'!$B$2:$B$8040=$B$5)*('Data - dwelling fires'!$D$2:$D$8040)),SUMPRODUCT(('Data - df with casualties'!$A$2:$A$6085=$A18)*('Data - df with casualties'!$B$2:$B$6085=$B$5)*('Data - df with casualties'!$C$2:$C$6085=G$6)*('Data - df with casualties'!$D$2:$D$6085))/SUMPRODUCT(('Data - df with casualties'!$A$2:$A$6085=$A18)*('Data - df with casualties'!$B$2:$B$6085=$B$5)*('Data - df with casualties'!$D$2:$D$6085)))),2)</f>
        <v>0.03</v>
      </c>
      <c r="H18" s="50" cm="1">
        <f t="array" ref="H18">ROUND(IF($B$5 = "All power sources",IF($B$4="Dwelling fires",SUMPRODUCT(('Data - dwelling fires'!$A$2:$A$8040=$A18)*('Data - dwelling fires'!$C$2:$C$8040=H$6)*('Data - dwelling fires'!$D$2:$D$8040))/SUMPRODUCT(('Data - dwelling fires'!$A$2:$A$8040=$A18)*('Data - dwelling fires'!$D$2:$D$8040)),SUMPRODUCT(('Data - df with casualties'!$A$2:$A$6085=$A18)*('Data - df with casualties'!$C$2:$C$6085=H$6)*('Data - df with casualties'!$D$2:$D$6085))/SUMPRODUCT(('Data - df with casualties'!$A$2:$A$6085=$A18)*('Data - df with casualties'!$D$2:$D$6085))),      IF($B$4="Dwelling fires",SUMPRODUCT(('Data - dwelling fires'!$A$2:$A$8040=$A18)*('Data - dwelling fires'!$B$2:$B$8040=$B$5)*('Data - dwelling fires'!$C$2:$C$8040=H$6)*('Data - dwelling fires'!$D$2:$D$8040))/SUMPRODUCT(('Data - dwelling fires'!$A$2:$A$8040=$A18)*('Data - dwelling fires'!$B$2:$B$8040=$B$5)*('Data - dwelling fires'!$D$2:$D$8040)),SUMPRODUCT(('Data - df with casualties'!$A$2:$A$6085=$A18)*('Data - df with casualties'!$B$2:$B$6085=$B$5)*('Data - df with casualties'!$C$2:$C$6085=H$6)*('Data - df with casualties'!$D$2:$D$6085))/SUMPRODUCT(('Data - df with casualties'!$A$2:$A$6085=$A18)*('Data - df with casualties'!$B$2:$B$6085=$B$5)*('Data - df with casualties'!$D$2:$D$6085)))),2)</f>
        <v>0.21</v>
      </c>
      <c r="I18" s="31"/>
      <c r="J18" s="31"/>
      <c r="K18" s="31"/>
      <c r="L18" s="31"/>
      <c r="M18" s="31"/>
      <c r="N18" s="31"/>
      <c r="O18" s="31"/>
      <c r="P18" s="31"/>
      <c r="Q18" s="31"/>
      <c r="R18" s="31"/>
    </row>
    <row r="19" spans="1:18" ht="15" customHeight="1" thickBot="1" x14ac:dyDescent="0.25">
      <c r="A19" s="31" t="s">
        <v>44</v>
      </c>
      <c r="B19" s="50" cm="1">
        <f t="array" ref="B19">ROUND(IF($B$5 = "All power sources",IF($B$4="Dwelling fires",SUMPRODUCT(('Data - dwelling fires'!$A$2:$A$8040=$A19)*('Data - dwelling fires'!$C$2:$C$8040=B$6)*('Data - dwelling fires'!$D$2:$D$8040))/SUMPRODUCT(('Data - dwelling fires'!$A$2:$A$8040=$A19)*('Data - dwelling fires'!$D$2:$D$8040)),SUMPRODUCT(('Data - df with casualties'!$A$2:$A$6085=$A19)*('Data - df with casualties'!$C$2:$C$6085=B$6)*('Data - df with casualties'!$D$2:$D$6085))/SUMPRODUCT(('Data - df with casualties'!$A$2:$A$6085=$A19)*('Data - df with casualties'!$D$2:$D$6085))),      IF($B$4="Dwelling fires",SUMPRODUCT(('Data - dwelling fires'!$A$2:$A$8040=$A19)*('Data - dwelling fires'!$B$2:$B$8040=$B$5)*('Data - dwelling fires'!$C$2:$C$8040=B$6)*('Data - dwelling fires'!$D$2:$D$8040))/SUMPRODUCT(('Data - dwelling fires'!$A$2:$A$8040=$A19)*('Data - dwelling fires'!$B$2:$B$8040=$B$5)*('Data - dwelling fires'!$D$2:$D$8040)),SUMPRODUCT(('Data - df with casualties'!$A$2:$A$6085=$A19)*('Data - df with casualties'!$B$2:$B$6085=$B$5)*('Data - df with casualties'!$C$2:$C$6085=B$6)*('Data - df with casualties'!$D$2:$D$6085))/SUMPRODUCT(('Data - df with casualties'!$A$2:$A$6085=$A19)*('Data - df with casualties'!$B$2:$B$6085=$B$5)*('Data - df with casualties'!$D$2:$D$6085)))),2)</f>
        <v>0.03</v>
      </c>
      <c r="C19" s="50" cm="1">
        <f t="array" ref="C19">ROUND(IF($B$5 = "All power sources",IF($B$4="Dwelling fires",SUMPRODUCT(('Data - dwelling fires'!$A$2:$A$8040=$A19)*('Data - dwelling fires'!$C$2:$C$8040=C$6)*('Data - dwelling fires'!$D$2:$D$8040))/SUMPRODUCT(('Data - dwelling fires'!$A$2:$A$8040=$A19)*('Data - dwelling fires'!$D$2:$D$8040)),SUMPRODUCT(('Data - df with casualties'!$A$2:$A$6085=$A19)*('Data - df with casualties'!$C$2:$C$6085=C$6)*('Data - df with casualties'!$D$2:$D$6085))/SUMPRODUCT(('Data - df with casualties'!$A$2:$A$6085=$A19)*('Data - df with casualties'!$D$2:$D$6085))),      IF($B$4="Dwelling fires",SUMPRODUCT(('Data - dwelling fires'!$A$2:$A$8040=$A19)*('Data - dwelling fires'!$B$2:$B$8040=$B$5)*('Data - dwelling fires'!$C$2:$C$8040=C$6)*('Data - dwelling fires'!$D$2:$D$8040))/SUMPRODUCT(('Data - dwelling fires'!$A$2:$A$8040=$A19)*('Data - dwelling fires'!$B$2:$B$8040=$B$5)*('Data - dwelling fires'!$D$2:$D$8040)),SUMPRODUCT(('Data - df with casualties'!$A$2:$A$6085=$A19)*('Data - df with casualties'!$B$2:$B$6085=$B$5)*('Data - df with casualties'!$C$2:$C$6085=C$6)*('Data - df with casualties'!$D$2:$D$6085))/SUMPRODUCT(('Data - df with casualties'!$A$2:$A$6085=$A19)*('Data - df with casualties'!$B$2:$B$6085=$B$5)*('Data - df with casualties'!$D$2:$D$6085)))),2)</f>
        <v>0.04</v>
      </c>
      <c r="D19" s="50" cm="1">
        <f t="array" ref="D19">ROUND(IF($B$5 = "All power sources",IF($B$4="Dwelling fires",SUMPRODUCT(('Data - dwelling fires'!$A$2:$A$8040=$A19)*('Data - dwelling fires'!$C$2:$C$8040=D$6)*('Data - dwelling fires'!$D$2:$D$8040))/SUMPRODUCT(('Data - dwelling fires'!$A$2:$A$8040=$A19)*('Data - dwelling fires'!$D$2:$D$8040)),SUMPRODUCT(('Data - df with casualties'!$A$2:$A$6085=$A19)*('Data - df with casualties'!$C$2:$C$6085=D$6)*('Data - df with casualties'!$D$2:$D$6085))/SUMPRODUCT(('Data - df with casualties'!$A$2:$A$6085=$A19)*('Data - df with casualties'!$D$2:$D$6085))),      IF($B$4="Dwelling fires",SUMPRODUCT(('Data - dwelling fires'!$A$2:$A$8040=$A19)*('Data - dwelling fires'!$B$2:$B$8040=$B$5)*('Data - dwelling fires'!$C$2:$C$8040=D$6)*('Data - dwelling fires'!$D$2:$D$8040))/SUMPRODUCT(('Data - dwelling fires'!$A$2:$A$8040=$A19)*('Data - dwelling fires'!$B$2:$B$8040=$B$5)*('Data - dwelling fires'!$D$2:$D$8040)),SUMPRODUCT(('Data - df with casualties'!$A$2:$A$6085=$A19)*('Data - df with casualties'!$B$2:$B$6085=$B$5)*('Data - df with casualties'!$C$2:$C$6085=D$6)*('Data - df with casualties'!$D$2:$D$6085))/SUMPRODUCT(('Data - df with casualties'!$A$2:$A$6085=$A19)*('Data - df with casualties'!$B$2:$B$6085=$B$5)*('Data - df with casualties'!$D$2:$D$6085)))),2)</f>
        <v>0.04</v>
      </c>
      <c r="E19" s="50" cm="1">
        <f t="array" ref="E19">ROUND(IF($B$5 = "All power sources",IF($B$4="Dwelling fires",SUMPRODUCT(('Data - dwelling fires'!$A$2:$A$8040=$A19)*('Data - dwelling fires'!$C$2:$C$8040=E$6)*('Data - dwelling fires'!$D$2:$D$8040))/SUMPRODUCT(('Data - dwelling fires'!$A$2:$A$8040=$A19)*('Data - dwelling fires'!$D$2:$D$8040)),SUMPRODUCT(('Data - df with casualties'!$A$2:$A$6085=$A19)*('Data - df with casualties'!$C$2:$C$6085=E$6)*('Data - df with casualties'!$D$2:$D$6085))/SUMPRODUCT(('Data - df with casualties'!$A$2:$A$6085=$A19)*('Data - df with casualties'!$D$2:$D$6085))),      IF($B$4="Dwelling fires",SUMPRODUCT(('Data - dwelling fires'!$A$2:$A$8040=$A19)*('Data - dwelling fires'!$B$2:$B$8040=$B$5)*('Data - dwelling fires'!$C$2:$C$8040=E$6)*('Data - dwelling fires'!$D$2:$D$8040))/SUMPRODUCT(('Data - dwelling fires'!$A$2:$A$8040=$A19)*('Data - dwelling fires'!$B$2:$B$8040=$B$5)*('Data - dwelling fires'!$D$2:$D$8040)),SUMPRODUCT(('Data - df with casualties'!$A$2:$A$6085=$A19)*('Data - df with casualties'!$B$2:$B$6085=$B$5)*('Data - df with casualties'!$C$2:$C$6085=E$6)*('Data - df with casualties'!$D$2:$D$6085))/SUMPRODUCT(('Data - df with casualties'!$A$2:$A$6085=$A19)*('Data - df with casualties'!$B$2:$B$6085=$B$5)*('Data - df with casualties'!$D$2:$D$6085)))),2)</f>
        <v>0.46</v>
      </c>
      <c r="F19" s="50" cm="1">
        <f t="array" ref="F19">ROUND(IF($B$5 = "All power sources",IF($B$4="Dwelling fires",SUMPRODUCT(('Data - dwelling fires'!$A$2:$A$8040=$A19)*('Data - dwelling fires'!$C$2:$C$8040=F$6)*('Data - dwelling fires'!$D$2:$D$8040))/SUMPRODUCT(('Data - dwelling fires'!$A$2:$A$8040=$A19)*('Data - dwelling fires'!$D$2:$D$8040)),SUMPRODUCT(('Data - df with casualties'!$A$2:$A$6085=$A19)*('Data - df with casualties'!$C$2:$C$6085=F$6)*('Data - df with casualties'!$D$2:$D$6085))/SUMPRODUCT(('Data - df with casualties'!$A$2:$A$6085=$A19)*('Data - df with casualties'!$D$2:$D$6085))),      IF($B$4="Dwelling fires",SUMPRODUCT(('Data - dwelling fires'!$A$2:$A$8040=$A19)*('Data - dwelling fires'!$B$2:$B$8040=$B$5)*('Data - dwelling fires'!$C$2:$C$8040=F$6)*('Data - dwelling fires'!$D$2:$D$8040))/SUMPRODUCT(('Data - dwelling fires'!$A$2:$A$8040=$A19)*('Data - dwelling fires'!$B$2:$B$8040=$B$5)*('Data - dwelling fires'!$D$2:$D$8040)),SUMPRODUCT(('Data - df with casualties'!$A$2:$A$6085=$A19)*('Data - df with casualties'!$B$2:$B$6085=$B$5)*('Data - df with casualties'!$C$2:$C$6085=F$6)*('Data - df with casualties'!$D$2:$D$6085))/SUMPRODUCT(('Data - df with casualties'!$A$2:$A$6085=$A19)*('Data - df with casualties'!$B$2:$B$6085=$B$5)*('Data - df with casualties'!$D$2:$D$6085)))),2)</f>
        <v>0.17</v>
      </c>
      <c r="G19" s="50" cm="1">
        <f t="array" ref="G19">ROUND(IF($B$5 = "All power sources",IF($B$4="Dwelling fires",SUMPRODUCT(('Data - dwelling fires'!$A$2:$A$8040=$A19)*('Data - dwelling fires'!$C$2:$C$8040=G$6)*('Data - dwelling fires'!$D$2:$D$8040))/SUMPRODUCT(('Data - dwelling fires'!$A$2:$A$8040=$A19)*('Data - dwelling fires'!$D$2:$D$8040)),SUMPRODUCT(('Data - df with casualties'!$A$2:$A$6085=$A19)*('Data - df with casualties'!$C$2:$C$6085=G$6)*('Data - df with casualties'!$D$2:$D$6085))/SUMPRODUCT(('Data - df with casualties'!$A$2:$A$6085=$A19)*('Data - df with casualties'!$D$2:$D$6085))),      IF($B$4="Dwelling fires",SUMPRODUCT(('Data - dwelling fires'!$A$2:$A$8040=$A19)*('Data - dwelling fires'!$B$2:$B$8040=$B$5)*('Data - dwelling fires'!$C$2:$C$8040=G$6)*('Data - dwelling fires'!$D$2:$D$8040))/SUMPRODUCT(('Data - dwelling fires'!$A$2:$A$8040=$A19)*('Data - dwelling fires'!$B$2:$B$8040=$B$5)*('Data - dwelling fires'!$D$2:$D$8040)),SUMPRODUCT(('Data - df with casualties'!$A$2:$A$6085=$A19)*('Data - df with casualties'!$B$2:$B$6085=$B$5)*('Data - df with casualties'!$C$2:$C$6085=G$6)*('Data - df with casualties'!$D$2:$D$6085))/SUMPRODUCT(('Data - df with casualties'!$A$2:$A$6085=$A19)*('Data - df with casualties'!$B$2:$B$6085=$B$5)*('Data - df with casualties'!$D$2:$D$6085)))),2)</f>
        <v>0.03</v>
      </c>
      <c r="H19" s="50" cm="1">
        <f t="array" ref="H19">ROUND(IF($B$5 = "All power sources",IF($B$4="Dwelling fires",SUMPRODUCT(('Data - dwelling fires'!$A$2:$A$8040=$A19)*('Data - dwelling fires'!$C$2:$C$8040=H$6)*('Data - dwelling fires'!$D$2:$D$8040))/SUMPRODUCT(('Data - dwelling fires'!$A$2:$A$8040=$A19)*('Data - dwelling fires'!$D$2:$D$8040)),SUMPRODUCT(('Data - df with casualties'!$A$2:$A$6085=$A19)*('Data - df with casualties'!$C$2:$C$6085=H$6)*('Data - df with casualties'!$D$2:$D$6085))/SUMPRODUCT(('Data - df with casualties'!$A$2:$A$6085=$A19)*('Data - df with casualties'!$D$2:$D$6085))),      IF($B$4="Dwelling fires",SUMPRODUCT(('Data - dwelling fires'!$A$2:$A$8040=$A19)*('Data - dwelling fires'!$B$2:$B$8040=$B$5)*('Data - dwelling fires'!$C$2:$C$8040=H$6)*('Data - dwelling fires'!$D$2:$D$8040))/SUMPRODUCT(('Data - dwelling fires'!$A$2:$A$8040=$A19)*('Data - dwelling fires'!$B$2:$B$8040=$B$5)*('Data - dwelling fires'!$D$2:$D$8040)),SUMPRODUCT(('Data - df with casualties'!$A$2:$A$6085=$A19)*('Data - df with casualties'!$B$2:$B$6085=$B$5)*('Data - df with casualties'!$C$2:$C$6085=H$6)*('Data - df with casualties'!$D$2:$D$6085))/SUMPRODUCT(('Data - df with casualties'!$A$2:$A$6085=$A19)*('Data - df with casualties'!$B$2:$B$6085=$B$5)*('Data - df with casualties'!$D$2:$D$6085)))),2)</f>
        <v>0.22</v>
      </c>
      <c r="I19" s="31"/>
      <c r="J19" s="31"/>
      <c r="K19" s="31"/>
      <c r="L19" s="31"/>
      <c r="M19" s="31"/>
      <c r="N19" s="31"/>
      <c r="O19" s="31"/>
      <c r="P19" s="31"/>
      <c r="Q19" s="31"/>
      <c r="R19" s="31"/>
    </row>
    <row r="20" spans="1:18" ht="15" customHeight="1" thickBot="1" x14ac:dyDescent="0.25">
      <c r="A20" s="31" t="s">
        <v>45</v>
      </c>
      <c r="B20" s="50" cm="1">
        <f t="array" ref="B20">ROUND(IF($B$5 = "All power sources",IF($B$4="Dwelling fires",SUMPRODUCT(('Data - dwelling fires'!$A$2:$A$8040=$A20)*('Data - dwelling fires'!$C$2:$C$8040=B$6)*('Data - dwelling fires'!$D$2:$D$8040))/SUMPRODUCT(('Data - dwelling fires'!$A$2:$A$8040=$A20)*('Data - dwelling fires'!$D$2:$D$8040)),SUMPRODUCT(('Data - df with casualties'!$A$2:$A$6085=$A20)*('Data - df with casualties'!$C$2:$C$6085=B$6)*('Data - df with casualties'!$D$2:$D$6085))/SUMPRODUCT(('Data - df with casualties'!$A$2:$A$6085=$A20)*('Data - df with casualties'!$D$2:$D$6085))),      IF($B$4="Dwelling fires",SUMPRODUCT(('Data - dwelling fires'!$A$2:$A$8040=$A20)*('Data - dwelling fires'!$B$2:$B$8040=$B$5)*('Data - dwelling fires'!$C$2:$C$8040=B$6)*('Data - dwelling fires'!$D$2:$D$8040))/SUMPRODUCT(('Data - dwelling fires'!$A$2:$A$8040=$A20)*('Data - dwelling fires'!$B$2:$B$8040=$B$5)*('Data - dwelling fires'!$D$2:$D$8040)),SUMPRODUCT(('Data - df with casualties'!$A$2:$A$6085=$A20)*('Data - df with casualties'!$B$2:$B$6085=$B$5)*('Data - df with casualties'!$C$2:$C$6085=B$6)*('Data - df with casualties'!$D$2:$D$6085))/SUMPRODUCT(('Data - df with casualties'!$A$2:$A$6085=$A20)*('Data - df with casualties'!$B$2:$B$6085=$B$5)*('Data - df with casualties'!$D$2:$D$6085)))),2)</f>
        <v>0.03</v>
      </c>
      <c r="C20" s="50" cm="1">
        <f t="array" ref="C20">ROUND(IF($B$5 = "All power sources",IF($B$4="Dwelling fires",SUMPRODUCT(('Data - dwelling fires'!$A$2:$A$8040=$A20)*('Data - dwelling fires'!$C$2:$C$8040=C$6)*('Data - dwelling fires'!$D$2:$D$8040))/SUMPRODUCT(('Data - dwelling fires'!$A$2:$A$8040=$A20)*('Data - dwelling fires'!$D$2:$D$8040)),SUMPRODUCT(('Data - df with casualties'!$A$2:$A$6085=$A20)*('Data - df with casualties'!$C$2:$C$6085=C$6)*('Data - df with casualties'!$D$2:$D$6085))/SUMPRODUCT(('Data - df with casualties'!$A$2:$A$6085=$A20)*('Data - df with casualties'!$D$2:$D$6085))),      IF($B$4="Dwelling fires",SUMPRODUCT(('Data - dwelling fires'!$A$2:$A$8040=$A20)*('Data - dwelling fires'!$B$2:$B$8040=$B$5)*('Data - dwelling fires'!$C$2:$C$8040=C$6)*('Data - dwelling fires'!$D$2:$D$8040))/SUMPRODUCT(('Data - dwelling fires'!$A$2:$A$8040=$A20)*('Data - dwelling fires'!$B$2:$B$8040=$B$5)*('Data - dwelling fires'!$D$2:$D$8040)),SUMPRODUCT(('Data - df with casualties'!$A$2:$A$6085=$A20)*('Data - df with casualties'!$B$2:$B$6085=$B$5)*('Data - df with casualties'!$C$2:$C$6085=C$6)*('Data - df with casualties'!$D$2:$D$6085))/SUMPRODUCT(('Data - df with casualties'!$A$2:$A$6085=$A20)*('Data - df with casualties'!$B$2:$B$6085=$B$5)*('Data - df with casualties'!$D$2:$D$6085)))),2)</f>
        <v>0.04</v>
      </c>
      <c r="D20" s="50" cm="1">
        <f t="array" ref="D20">ROUND(IF($B$5 = "All power sources",IF($B$4="Dwelling fires",SUMPRODUCT(('Data - dwelling fires'!$A$2:$A$8040=$A20)*('Data - dwelling fires'!$C$2:$C$8040=D$6)*('Data - dwelling fires'!$D$2:$D$8040))/SUMPRODUCT(('Data - dwelling fires'!$A$2:$A$8040=$A20)*('Data - dwelling fires'!$D$2:$D$8040)),SUMPRODUCT(('Data - df with casualties'!$A$2:$A$6085=$A20)*('Data - df with casualties'!$C$2:$C$6085=D$6)*('Data - df with casualties'!$D$2:$D$6085))/SUMPRODUCT(('Data - df with casualties'!$A$2:$A$6085=$A20)*('Data - df with casualties'!$D$2:$D$6085))),      IF($B$4="Dwelling fires",SUMPRODUCT(('Data - dwelling fires'!$A$2:$A$8040=$A20)*('Data - dwelling fires'!$B$2:$B$8040=$B$5)*('Data - dwelling fires'!$C$2:$C$8040=D$6)*('Data - dwelling fires'!$D$2:$D$8040))/SUMPRODUCT(('Data - dwelling fires'!$A$2:$A$8040=$A20)*('Data - dwelling fires'!$B$2:$B$8040=$B$5)*('Data - dwelling fires'!$D$2:$D$8040)),SUMPRODUCT(('Data - df with casualties'!$A$2:$A$6085=$A20)*('Data - df with casualties'!$B$2:$B$6085=$B$5)*('Data - df with casualties'!$C$2:$C$6085=D$6)*('Data - df with casualties'!$D$2:$D$6085))/SUMPRODUCT(('Data - df with casualties'!$A$2:$A$6085=$A20)*('Data - df with casualties'!$B$2:$B$6085=$B$5)*('Data - df with casualties'!$D$2:$D$6085)))),2)</f>
        <v>0.04</v>
      </c>
      <c r="E20" s="50" cm="1">
        <f t="array" ref="E20">ROUND(IF($B$5 = "All power sources",IF($B$4="Dwelling fires",SUMPRODUCT(('Data - dwelling fires'!$A$2:$A$8040=$A20)*('Data - dwelling fires'!$C$2:$C$8040=E$6)*('Data - dwelling fires'!$D$2:$D$8040))/SUMPRODUCT(('Data - dwelling fires'!$A$2:$A$8040=$A20)*('Data - dwelling fires'!$D$2:$D$8040)),SUMPRODUCT(('Data - df with casualties'!$A$2:$A$6085=$A20)*('Data - df with casualties'!$C$2:$C$6085=E$6)*('Data - df with casualties'!$D$2:$D$6085))/SUMPRODUCT(('Data - df with casualties'!$A$2:$A$6085=$A20)*('Data - df with casualties'!$D$2:$D$6085))),      IF($B$4="Dwelling fires",SUMPRODUCT(('Data - dwelling fires'!$A$2:$A$8040=$A20)*('Data - dwelling fires'!$B$2:$B$8040=$B$5)*('Data - dwelling fires'!$C$2:$C$8040=E$6)*('Data - dwelling fires'!$D$2:$D$8040))/SUMPRODUCT(('Data - dwelling fires'!$A$2:$A$8040=$A20)*('Data - dwelling fires'!$B$2:$B$8040=$B$5)*('Data - dwelling fires'!$D$2:$D$8040)),SUMPRODUCT(('Data - df with casualties'!$A$2:$A$6085=$A20)*('Data - df with casualties'!$B$2:$B$6085=$B$5)*('Data - df with casualties'!$C$2:$C$6085=E$6)*('Data - df with casualties'!$D$2:$D$6085))/SUMPRODUCT(('Data - df with casualties'!$A$2:$A$6085=$A20)*('Data - df with casualties'!$B$2:$B$6085=$B$5)*('Data - df with casualties'!$D$2:$D$6085)))),2)</f>
        <v>0.47</v>
      </c>
      <c r="F20" s="50" cm="1">
        <f t="array" ref="F20">ROUND(IF($B$5 = "All power sources",IF($B$4="Dwelling fires",SUMPRODUCT(('Data - dwelling fires'!$A$2:$A$8040=$A20)*('Data - dwelling fires'!$C$2:$C$8040=F$6)*('Data - dwelling fires'!$D$2:$D$8040))/SUMPRODUCT(('Data - dwelling fires'!$A$2:$A$8040=$A20)*('Data - dwelling fires'!$D$2:$D$8040)),SUMPRODUCT(('Data - df with casualties'!$A$2:$A$6085=$A20)*('Data - df with casualties'!$C$2:$C$6085=F$6)*('Data - df with casualties'!$D$2:$D$6085))/SUMPRODUCT(('Data - df with casualties'!$A$2:$A$6085=$A20)*('Data - df with casualties'!$D$2:$D$6085))),      IF($B$4="Dwelling fires",SUMPRODUCT(('Data - dwelling fires'!$A$2:$A$8040=$A20)*('Data - dwelling fires'!$B$2:$B$8040=$B$5)*('Data - dwelling fires'!$C$2:$C$8040=F$6)*('Data - dwelling fires'!$D$2:$D$8040))/SUMPRODUCT(('Data - dwelling fires'!$A$2:$A$8040=$A20)*('Data - dwelling fires'!$B$2:$B$8040=$B$5)*('Data - dwelling fires'!$D$2:$D$8040)),SUMPRODUCT(('Data - df with casualties'!$A$2:$A$6085=$A20)*('Data - df with casualties'!$B$2:$B$6085=$B$5)*('Data - df with casualties'!$C$2:$C$6085=F$6)*('Data - df with casualties'!$D$2:$D$6085))/SUMPRODUCT(('Data - df with casualties'!$A$2:$A$6085=$A20)*('Data - df with casualties'!$B$2:$B$6085=$B$5)*('Data - df with casualties'!$D$2:$D$6085)))),2)</f>
        <v>0.16</v>
      </c>
      <c r="G20" s="50" cm="1">
        <f t="array" ref="G20">ROUND(IF($B$5 = "All power sources",IF($B$4="Dwelling fires",SUMPRODUCT(('Data - dwelling fires'!$A$2:$A$8040=$A20)*('Data - dwelling fires'!$C$2:$C$8040=G$6)*('Data - dwelling fires'!$D$2:$D$8040))/SUMPRODUCT(('Data - dwelling fires'!$A$2:$A$8040=$A20)*('Data - dwelling fires'!$D$2:$D$8040)),SUMPRODUCT(('Data - df with casualties'!$A$2:$A$6085=$A20)*('Data - df with casualties'!$C$2:$C$6085=G$6)*('Data - df with casualties'!$D$2:$D$6085))/SUMPRODUCT(('Data - df with casualties'!$A$2:$A$6085=$A20)*('Data - df with casualties'!$D$2:$D$6085))),      IF($B$4="Dwelling fires",SUMPRODUCT(('Data - dwelling fires'!$A$2:$A$8040=$A20)*('Data - dwelling fires'!$B$2:$B$8040=$B$5)*('Data - dwelling fires'!$C$2:$C$8040=G$6)*('Data - dwelling fires'!$D$2:$D$8040))/SUMPRODUCT(('Data - dwelling fires'!$A$2:$A$8040=$A20)*('Data - dwelling fires'!$B$2:$B$8040=$B$5)*('Data - dwelling fires'!$D$2:$D$8040)),SUMPRODUCT(('Data - df with casualties'!$A$2:$A$6085=$A20)*('Data - df with casualties'!$B$2:$B$6085=$B$5)*('Data - df with casualties'!$C$2:$C$6085=G$6)*('Data - df with casualties'!$D$2:$D$6085))/SUMPRODUCT(('Data - df with casualties'!$A$2:$A$6085=$A20)*('Data - df with casualties'!$B$2:$B$6085=$B$5)*('Data - df with casualties'!$D$2:$D$6085)))),2)</f>
        <v>0.03</v>
      </c>
      <c r="H20" s="50" cm="1">
        <f t="array" ref="H20">ROUND(IF($B$5 = "All power sources",IF($B$4="Dwelling fires",SUMPRODUCT(('Data - dwelling fires'!$A$2:$A$8040=$A20)*('Data - dwelling fires'!$C$2:$C$8040=H$6)*('Data - dwelling fires'!$D$2:$D$8040))/SUMPRODUCT(('Data - dwelling fires'!$A$2:$A$8040=$A20)*('Data - dwelling fires'!$D$2:$D$8040)),SUMPRODUCT(('Data - df with casualties'!$A$2:$A$6085=$A20)*('Data - df with casualties'!$C$2:$C$6085=H$6)*('Data - df with casualties'!$D$2:$D$6085))/SUMPRODUCT(('Data - df with casualties'!$A$2:$A$6085=$A20)*('Data - df with casualties'!$D$2:$D$6085))),      IF($B$4="Dwelling fires",SUMPRODUCT(('Data - dwelling fires'!$A$2:$A$8040=$A20)*('Data - dwelling fires'!$B$2:$B$8040=$B$5)*('Data - dwelling fires'!$C$2:$C$8040=H$6)*('Data - dwelling fires'!$D$2:$D$8040))/SUMPRODUCT(('Data - dwelling fires'!$A$2:$A$8040=$A20)*('Data - dwelling fires'!$B$2:$B$8040=$B$5)*('Data - dwelling fires'!$D$2:$D$8040)),SUMPRODUCT(('Data - df with casualties'!$A$2:$A$6085=$A20)*('Data - df with casualties'!$B$2:$B$6085=$B$5)*('Data - df with casualties'!$C$2:$C$6085=H$6)*('Data - df with casualties'!$D$2:$D$6085))/SUMPRODUCT(('Data - df with casualties'!$A$2:$A$6085=$A20)*('Data - df with casualties'!$B$2:$B$6085=$B$5)*('Data - df with casualties'!$D$2:$D$6085)))),2)</f>
        <v>0.23</v>
      </c>
      <c r="I20" s="31"/>
      <c r="J20" s="31"/>
      <c r="K20" s="31"/>
      <c r="L20" s="31"/>
      <c r="M20" s="31"/>
      <c r="N20" s="31"/>
      <c r="O20" s="31"/>
      <c r="P20" s="31"/>
      <c r="Q20" s="31"/>
      <c r="R20" s="31"/>
    </row>
    <row r="21" spans="1:18" ht="15" customHeight="1" thickBot="1" x14ac:dyDescent="0.25">
      <c r="A21" s="31" t="s">
        <v>86</v>
      </c>
      <c r="B21" s="50" cm="1">
        <f t="array" ref="B21">ROUND(IF($B$5 = "All power sources",IF($B$4="Dwelling fires",SUMPRODUCT(('Data - dwelling fires'!$A$2:$A$8040=$A21)*('Data - dwelling fires'!$C$2:$C$8040=B$6)*('Data - dwelling fires'!$D$2:$D$8040))/SUMPRODUCT(('Data - dwelling fires'!$A$2:$A$8040=$A21)*('Data - dwelling fires'!$D$2:$D$8040)),SUMPRODUCT(('Data - df with casualties'!$A$2:$A$6085=$A21)*('Data - df with casualties'!$C$2:$C$6085=B$6)*('Data - df with casualties'!$D$2:$D$6085))/SUMPRODUCT(('Data - df with casualties'!$A$2:$A$6085=$A21)*('Data - df with casualties'!$D$2:$D$6085))),      IF($B$4="Dwelling fires",SUMPRODUCT(('Data - dwelling fires'!$A$2:$A$8040=$A21)*('Data - dwelling fires'!$B$2:$B$8040=$B$5)*('Data - dwelling fires'!$C$2:$C$8040=B$6)*('Data - dwelling fires'!$D$2:$D$8040))/SUMPRODUCT(('Data - dwelling fires'!$A$2:$A$8040=$A21)*('Data - dwelling fires'!$B$2:$B$8040=$B$5)*('Data - dwelling fires'!$D$2:$D$8040)),SUMPRODUCT(('Data - df with casualties'!$A$2:$A$6085=$A21)*('Data - df with casualties'!$B$2:$B$6085=$B$5)*('Data - df with casualties'!$C$2:$C$6085=B$6)*('Data - df with casualties'!$D$2:$D$6085))/SUMPRODUCT(('Data - df with casualties'!$A$2:$A$6085=$A21)*('Data - df with casualties'!$B$2:$B$6085=$B$5)*('Data - df with casualties'!$D$2:$D$6085)))),2)</f>
        <v>0.02</v>
      </c>
      <c r="C21" s="50" cm="1">
        <f t="array" ref="C21">ROUND(IF($B$5 = "All power sources",IF($B$4="Dwelling fires",SUMPRODUCT(('Data - dwelling fires'!$A$2:$A$8040=$A21)*('Data - dwelling fires'!$C$2:$C$8040=C$6)*('Data - dwelling fires'!$D$2:$D$8040))/SUMPRODUCT(('Data - dwelling fires'!$A$2:$A$8040=$A21)*('Data - dwelling fires'!$D$2:$D$8040)),SUMPRODUCT(('Data - df with casualties'!$A$2:$A$6085=$A21)*('Data - df with casualties'!$C$2:$C$6085=C$6)*('Data - df with casualties'!$D$2:$D$6085))/SUMPRODUCT(('Data - df with casualties'!$A$2:$A$6085=$A21)*('Data - df with casualties'!$D$2:$D$6085))),      IF($B$4="Dwelling fires",SUMPRODUCT(('Data - dwelling fires'!$A$2:$A$8040=$A21)*('Data - dwelling fires'!$B$2:$B$8040=$B$5)*('Data - dwelling fires'!$C$2:$C$8040=C$6)*('Data - dwelling fires'!$D$2:$D$8040))/SUMPRODUCT(('Data - dwelling fires'!$A$2:$A$8040=$A21)*('Data - dwelling fires'!$B$2:$B$8040=$B$5)*('Data - dwelling fires'!$D$2:$D$8040)),SUMPRODUCT(('Data - df with casualties'!$A$2:$A$6085=$A21)*('Data - df with casualties'!$B$2:$B$6085=$B$5)*('Data - df with casualties'!$C$2:$C$6085=C$6)*('Data - df with casualties'!$D$2:$D$6085))/SUMPRODUCT(('Data - df with casualties'!$A$2:$A$6085=$A21)*('Data - df with casualties'!$B$2:$B$6085=$B$5)*('Data - df with casualties'!$D$2:$D$6085)))),2)</f>
        <v>0.03</v>
      </c>
      <c r="D21" s="50" cm="1">
        <f t="array" ref="D21">ROUND(IF($B$5 = "All power sources",IF($B$4="Dwelling fires",SUMPRODUCT(('Data - dwelling fires'!$A$2:$A$8040=$A21)*('Data - dwelling fires'!$C$2:$C$8040=D$6)*('Data - dwelling fires'!$D$2:$D$8040))/SUMPRODUCT(('Data - dwelling fires'!$A$2:$A$8040=$A21)*('Data - dwelling fires'!$D$2:$D$8040)),SUMPRODUCT(('Data - df with casualties'!$A$2:$A$6085=$A21)*('Data - df with casualties'!$C$2:$C$6085=D$6)*('Data - df with casualties'!$D$2:$D$6085))/SUMPRODUCT(('Data - df with casualties'!$A$2:$A$6085=$A21)*('Data - df with casualties'!$D$2:$D$6085))),      IF($B$4="Dwelling fires",SUMPRODUCT(('Data - dwelling fires'!$A$2:$A$8040=$A21)*('Data - dwelling fires'!$B$2:$B$8040=$B$5)*('Data - dwelling fires'!$C$2:$C$8040=D$6)*('Data - dwelling fires'!$D$2:$D$8040))/SUMPRODUCT(('Data - dwelling fires'!$A$2:$A$8040=$A21)*('Data - dwelling fires'!$B$2:$B$8040=$B$5)*('Data - dwelling fires'!$D$2:$D$8040)),SUMPRODUCT(('Data - df with casualties'!$A$2:$A$6085=$A21)*('Data - df with casualties'!$B$2:$B$6085=$B$5)*('Data - df with casualties'!$C$2:$C$6085=D$6)*('Data - df with casualties'!$D$2:$D$6085))/SUMPRODUCT(('Data - df with casualties'!$A$2:$A$6085=$A21)*('Data - df with casualties'!$B$2:$B$6085=$B$5)*('Data - df with casualties'!$D$2:$D$6085)))),2)</f>
        <v>0.04</v>
      </c>
      <c r="E21" s="50" cm="1">
        <f t="array" ref="E21">ROUND(IF($B$5 = "All power sources",IF($B$4="Dwelling fires",SUMPRODUCT(('Data - dwelling fires'!$A$2:$A$8040=$A21)*('Data - dwelling fires'!$C$2:$C$8040=E$6)*('Data - dwelling fires'!$D$2:$D$8040))/SUMPRODUCT(('Data - dwelling fires'!$A$2:$A$8040=$A21)*('Data - dwelling fires'!$D$2:$D$8040)),SUMPRODUCT(('Data - df with casualties'!$A$2:$A$6085=$A21)*('Data - df with casualties'!$C$2:$C$6085=E$6)*('Data - df with casualties'!$D$2:$D$6085))/SUMPRODUCT(('Data - df with casualties'!$A$2:$A$6085=$A21)*('Data - df with casualties'!$D$2:$D$6085))),      IF($B$4="Dwelling fires",SUMPRODUCT(('Data - dwelling fires'!$A$2:$A$8040=$A21)*('Data - dwelling fires'!$B$2:$B$8040=$B$5)*('Data - dwelling fires'!$C$2:$C$8040=E$6)*('Data - dwelling fires'!$D$2:$D$8040))/SUMPRODUCT(('Data - dwelling fires'!$A$2:$A$8040=$A21)*('Data - dwelling fires'!$B$2:$B$8040=$B$5)*('Data - dwelling fires'!$D$2:$D$8040)),SUMPRODUCT(('Data - df with casualties'!$A$2:$A$6085=$A21)*('Data - df with casualties'!$B$2:$B$6085=$B$5)*('Data - df with casualties'!$C$2:$C$6085=E$6)*('Data - df with casualties'!$D$2:$D$6085))/SUMPRODUCT(('Data - df with casualties'!$A$2:$A$6085=$A21)*('Data - df with casualties'!$B$2:$B$6085=$B$5)*('Data - df with casualties'!$D$2:$D$6085)))),2)</f>
        <v>0.48</v>
      </c>
      <c r="F21" s="50" cm="1">
        <f t="array" ref="F21">ROUND(IF($B$5 = "All power sources",IF($B$4="Dwelling fires",SUMPRODUCT(('Data - dwelling fires'!$A$2:$A$8040=$A21)*('Data - dwelling fires'!$C$2:$C$8040=F$6)*('Data - dwelling fires'!$D$2:$D$8040))/SUMPRODUCT(('Data - dwelling fires'!$A$2:$A$8040=$A21)*('Data - dwelling fires'!$D$2:$D$8040)),SUMPRODUCT(('Data - df with casualties'!$A$2:$A$6085=$A21)*('Data - df with casualties'!$C$2:$C$6085=F$6)*('Data - df with casualties'!$D$2:$D$6085))/SUMPRODUCT(('Data - df with casualties'!$A$2:$A$6085=$A21)*('Data - df with casualties'!$D$2:$D$6085))),      IF($B$4="Dwelling fires",SUMPRODUCT(('Data - dwelling fires'!$A$2:$A$8040=$A21)*('Data - dwelling fires'!$B$2:$B$8040=$B$5)*('Data - dwelling fires'!$C$2:$C$8040=F$6)*('Data - dwelling fires'!$D$2:$D$8040))/SUMPRODUCT(('Data - dwelling fires'!$A$2:$A$8040=$A21)*('Data - dwelling fires'!$B$2:$B$8040=$B$5)*('Data - dwelling fires'!$D$2:$D$8040)),SUMPRODUCT(('Data - df with casualties'!$A$2:$A$6085=$A21)*('Data - df with casualties'!$B$2:$B$6085=$B$5)*('Data - df with casualties'!$C$2:$C$6085=F$6)*('Data - df with casualties'!$D$2:$D$6085))/SUMPRODUCT(('Data - df with casualties'!$A$2:$A$6085=$A21)*('Data - df with casualties'!$B$2:$B$6085=$B$5)*('Data - df with casualties'!$D$2:$D$6085)))),2)</f>
        <v>0.15</v>
      </c>
      <c r="G21" s="50" cm="1">
        <f t="array" ref="G21">ROUND(IF($B$5 = "All power sources",IF($B$4="Dwelling fires",SUMPRODUCT(('Data - dwelling fires'!$A$2:$A$8040=$A21)*('Data - dwelling fires'!$C$2:$C$8040=G$6)*('Data - dwelling fires'!$D$2:$D$8040))/SUMPRODUCT(('Data - dwelling fires'!$A$2:$A$8040=$A21)*('Data - dwelling fires'!$D$2:$D$8040)),SUMPRODUCT(('Data - df with casualties'!$A$2:$A$6085=$A21)*('Data - df with casualties'!$C$2:$C$6085=G$6)*('Data - df with casualties'!$D$2:$D$6085))/SUMPRODUCT(('Data - df with casualties'!$A$2:$A$6085=$A21)*('Data - df with casualties'!$D$2:$D$6085))),      IF($B$4="Dwelling fires",SUMPRODUCT(('Data - dwelling fires'!$A$2:$A$8040=$A21)*('Data - dwelling fires'!$B$2:$B$8040=$B$5)*('Data - dwelling fires'!$C$2:$C$8040=G$6)*('Data - dwelling fires'!$D$2:$D$8040))/SUMPRODUCT(('Data - dwelling fires'!$A$2:$A$8040=$A21)*('Data - dwelling fires'!$B$2:$B$8040=$B$5)*('Data - dwelling fires'!$D$2:$D$8040)),SUMPRODUCT(('Data - df with casualties'!$A$2:$A$6085=$A21)*('Data - df with casualties'!$B$2:$B$6085=$B$5)*('Data - df with casualties'!$C$2:$C$6085=G$6)*('Data - df with casualties'!$D$2:$D$6085))/SUMPRODUCT(('Data - df with casualties'!$A$2:$A$6085=$A21)*('Data - df with casualties'!$B$2:$B$6085=$B$5)*('Data - df with casualties'!$D$2:$D$6085)))),2)</f>
        <v>0.03</v>
      </c>
      <c r="H21" s="50" cm="1">
        <f t="array" ref="H21">ROUND(IF($B$5 = "All power sources",IF($B$4="Dwelling fires",SUMPRODUCT(('Data - dwelling fires'!$A$2:$A$8040=$A21)*('Data - dwelling fires'!$C$2:$C$8040=H$6)*('Data - dwelling fires'!$D$2:$D$8040))/SUMPRODUCT(('Data - dwelling fires'!$A$2:$A$8040=$A21)*('Data - dwelling fires'!$D$2:$D$8040)),SUMPRODUCT(('Data - df with casualties'!$A$2:$A$6085=$A21)*('Data - df with casualties'!$C$2:$C$6085=H$6)*('Data - df with casualties'!$D$2:$D$6085))/SUMPRODUCT(('Data - df with casualties'!$A$2:$A$6085=$A21)*('Data - df with casualties'!$D$2:$D$6085))),      IF($B$4="Dwelling fires",SUMPRODUCT(('Data - dwelling fires'!$A$2:$A$8040=$A21)*('Data - dwelling fires'!$B$2:$B$8040=$B$5)*('Data - dwelling fires'!$C$2:$C$8040=H$6)*('Data - dwelling fires'!$D$2:$D$8040))/SUMPRODUCT(('Data - dwelling fires'!$A$2:$A$8040=$A21)*('Data - dwelling fires'!$B$2:$B$8040=$B$5)*('Data - dwelling fires'!$D$2:$D$8040)),SUMPRODUCT(('Data - df with casualties'!$A$2:$A$6085=$A21)*('Data - df with casualties'!$B$2:$B$6085=$B$5)*('Data - df with casualties'!$C$2:$C$6085=H$6)*('Data - df with casualties'!$D$2:$D$6085))/SUMPRODUCT(('Data - df with casualties'!$A$2:$A$6085=$A21)*('Data - df with casualties'!$B$2:$B$6085=$B$5)*('Data - df with casualties'!$D$2:$D$6085)))),2)</f>
        <v>0.25</v>
      </c>
      <c r="I21" s="31"/>
      <c r="J21" s="31"/>
      <c r="K21" s="31"/>
      <c r="L21" s="31"/>
      <c r="M21" s="31"/>
      <c r="N21" s="31"/>
      <c r="O21" s="31"/>
      <c r="P21" s="31"/>
      <c r="Q21" s="31"/>
      <c r="R21" s="31"/>
    </row>
    <row r="22" spans="1:18" ht="14.25" customHeight="1" x14ac:dyDescent="0.2">
      <c r="A22" s="31" t="s">
        <v>87</v>
      </c>
      <c r="B22" s="50" cm="1">
        <f t="array" ref="B22">ROUND(IF($B$5 = "All power sources",IF($B$4="Dwelling fires",SUMPRODUCT(('Data - dwelling fires'!$A$2:$A$8040=$A22)*('Data - dwelling fires'!$C$2:$C$8040=B$6)*('Data - dwelling fires'!$D$2:$D$8040))/SUMPRODUCT(('Data - dwelling fires'!$A$2:$A$8040=$A22)*('Data - dwelling fires'!$D$2:$D$8040)),SUMPRODUCT(('Data - df with casualties'!$A$2:$A$6085=$A22)*('Data - df with casualties'!$C$2:$C$6085=B$6)*('Data - df with casualties'!$D$2:$D$6085))/SUMPRODUCT(('Data - df with casualties'!$A$2:$A$6085=$A22)*('Data - df with casualties'!$D$2:$D$6085))),      IF($B$4="Dwelling fires",SUMPRODUCT(('Data - dwelling fires'!$A$2:$A$8040=$A22)*('Data - dwelling fires'!$B$2:$B$8040=$B$5)*('Data - dwelling fires'!$C$2:$C$8040=B$6)*('Data - dwelling fires'!$D$2:$D$8040))/SUMPRODUCT(('Data - dwelling fires'!$A$2:$A$8040=$A22)*('Data - dwelling fires'!$B$2:$B$8040=$B$5)*('Data - dwelling fires'!$D$2:$D$8040)),SUMPRODUCT(('Data - df with casualties'!$A$2:$A$6085=$A22)*('Data - df with casualties'!$B$2:$B$6085=$B$5)*('Data - df with casualties'!$C$2:$C$6085=B$6)*('Data - df with casualties'!$D$2:$D$6085))/SUMPRODUCT(('Data - df with casualties'!$A$2:$A$6085=$A22)*('Data - df with casualties'!$B$2:$B$6085=$B$5)*('Data - df with casualties'!$D$2:$D$6085)))),2)</f>
        <v>0.02</v>
      </c>
      <c r="C22" s="50" cm="1">
        <f t="array" ref="C22">ROUND(IF($B$5 = "All power sources",IF($B$4="Dwelling fires",SUMPRODUCT(('Data - dwelling fires'!$A$2:$A$8040=$A22)*('Data - dwelling fires'!$C$2:$C$8040=C$6)*('Data - dwelling fires'!$D$2:$D$8040))/SUMPRODUCT(('Data - dwelling fires'!$A$2:$A$8040=$A22)*('Data - dwelling fires'!$D$2:$D$8040)),SUMPRODUCT(('Data - df with casualties'!$A$2:$A$6085=$A22)*('Data - df with casualties'!$C$2:$C$6085=C$6)*('Data - df with casualties'!$D$2:$D$6085))/SUMPRODUCT(('Data - df with casualties'!$A$2:$A$6085=$A22)*('Data - df with casualties'!$D$2:$D$6085))),      IF($B$4="Dwelling fires",SUMPRODUCT(('Data - dwelling fires'!$A$2:$A$8040=$A22)*('Data - dwelling fires'!$B$2:$B$8040=$B$5)*('Data - dwelling fires'!$C$2:$C$8040=C$6)*('Data - dwelling fires'!$D$2:$D$8040))/SUMPRODUCT(('Data - dwelling fires'!$A$2:$A$8040=$A22)*('Data - dwelling fires'!$B$2:$B$8040=$B$5)*('Data - dwelling fires'!$D$2:$D$8040)),SUMPRODUCT(('Data - df with casualties'!$A$2:$A$6085=$A22)*('Data - df with casualties'!$B$2:$B$6085=$B$5)*('Data - df with casualties'!$C$2:$C$6085=C$6)*('Data - df with casualties'!$D$2:$D$6085))/SUMPRODUCT(('Data - df with casualties'!$A$2:$A$6085=$A22)*('Data - df with casualties'!$B$2:$B$6085=$B$5)*('Data - df with casualties'!$D$2:$D$6085)))),2)</f>
        <v>0.03</v>
      </c>
      <c r="D22" s="50" cm="1">
        <f t="array" ref="D22">ROUND(IF($B$5 = "All power sources",IF($B$4="Dwelling fires",SUMPRODUCT(('Data - dwelling fires'!$A$2:$A$8040=$A22)*('Data - dwelling fires'!$C$2:$C$8040=D$6)*('Data - dwelling fires'!$D$2:$D$8040))/SUMPRODUCT(('Data - dwelling fires'!$A$2:$A$8040=$A22)*('Data - dwelling fires'!$D$2:$D$8040)),SUMPRODUCT(('Data - df with casualties'!$A$2:$A$6085=$A22)*('Data - df with casualties'!$C$2:$C$6085=D$6)*('Data - df with casualties'!$D$2:$D$6085))/SUMPRODUCT(('Data - df with casualties'!$A$2:$A$6085=$A22)*('Data - df with casualties'!$D$2:$D$6085))),      IF($B$4="Dwelling fires",SUMPRODUCT(('Data - dwelling fires'!$A$2:$A$8040=$A22)*('Data - dwelling fires'!$B$2:$B$8040=$B$5)*('Data - dwelling fires'!$C$2:$C$8040=D$6)*('Data - dwelling fires'!$D$2:$D$8040))/SUMPRODUCT(('Data - dwelling fires'!$A$2:$A$8040=$A22)*('Data - dwelling fires'!$B$2:$B$8040=$B$5)*('Data - dwelling fires'!$D$2:$D$8040)),SUMPRODUCT(('Data - df with casualties'!$A$2:$A$6085=$A22)*('Data - df with casualties'!$B$2:$B$6085=$B$5)*('Data - df with casualties'!$C$2:$C$6085=D$6)*('Data - df with casualties'!$D$2:$D$6085))/SUMPRODUCT(('Data - df with casualties'!$A$2:$A$6085=$A22)*('Data - df with casualties'!$B$2:$B$6085=$B$5)*('Data - df with casualties'!$D$2:$D$6085)))),2)</f>
        <v>0.03</v>
      </c>
      <c r="E22" s="50" cm="1">
        <f t="array" ref="E22">ROUND(IF($B$5 = "All power sources",IF($B$4="Dwelling fires",SUMPRODUCT(('Data - dwelling fires'!$A$2:$A$8040=$A22)*('Data - dwelling fires'!$C$2:$C$8040=E$6)*('Data - dwelling fires'!$D$2:$D$8040))/SUMPRODUCT(('Data - dwelling fires'!$A$2:$A$8040=$A22)*('Data - dwelling fires'!$D$2:$D$8040)),SUMPRODUCT(('Data - df with casualties'!$A$2:$A$6085=$A22)*('Data - df with casualties'!$C$2:$C$6085=E$6)*('Data - df with casualties'!$D$2:$D$6085))/SUMPRODUCT(('Data - df with casualties'!$A$2:$A$6085=$A22)*('Data - df with casualties'!$D$2:$D$6085))),      IF($B$4="Dwelling fires",SUMPRODUCT(('Data - dwelling fires'!$A$2:$A$8040=$A22)*('Data - dwelling fires'!$B$2:$B$8040=$B$5)*('Data - dwelling fires'!$C$2:$C$8040=E$6)*('Data - dwelling fires'!$D$2:$D$8040))/SUMPRODUCT(('Data - dwelling fires'!$A$2:$A$8040=$A22)*('Data - dwelling fires'!$B$2:$B$8040=$B$5)*('Data - dwelling fires'!$D$2:$D$8040)),SUMPRODUCT(('Data - df with casualties'!$A$2:$A$6085=$A22)*('Data - df with casualties'!$B$2:$B$6085=$B$5)*('Data - df with casualties'!$C$2:$C$6085=E$6)*('Data - df with casualties'!$D$2:$D$6085))/SUMPRODUCT(('Data - df with casualties'!$A$2:$A$6085=$A22)*('Data - df with casualties'!$B$2:$B$6085=$B$5)*('Data - df with casualties'!$D$2:$D$6085)))),2)</f>
        <v>0.49</v>
      </c>
      <c r="F22" s="50" cm="1">
        <f t="array" ref="F22">ROUND(IF($B$5 = "All power sources",IF($B$4="Dwelling fires",SUMPRODUCT(('Data - dwelling fires'!$A$2:$A$8040=$A22)*('Data - dwelling fires'!$C$2:$C$8040=F$6)*('Data - dwelling fires'!$D$2:$D$8040))/SUMPRODUCT(('Data - dwelling fires'!$A$2:$A$8040=$A22)*('Data - dwelling fires'!$D$2:$D$8040)),SUMPRODUCT(('Data - df with casualties'!$A$2:$A$6085=$A22)*('Data - df with casualties'!$C$2:$C$6085=F$6)*('Data - df with casualties'!$D$2:$D$6085))/SUMPRODUCT(('Data - df with casualties'!$A$2:$A$6085=$A22)*('Data - df with casualties'!$D$2:$D$6085))),      IF($B$4="Dwelling fires",SUMPRODUCT(('Data - dwelling fires'!$A$2:$A$8040=$A22)*('Data - dwelling fires'!$B$2:$B$8040=$B$5)*('Data - dwelling fires'!$C$2:$C$8040=F$6)*('Data - dwelling fires'!$D$2:$D$8040))/SUMPRODUCT(('Data - dwelling fires'!$A$2:$A$8040=$A22)*('Data - dwelling fires'!$B$2:$B$8040=$B$5)*('Data - dwelling fires'!$D$2:$D$8040)),SUMPRODUCT(('Data - df with casualties'!$A$2:$A$6085=$A22)*('Data - df with casualties'!$B$2:$B$6085=$B$5)*('Data - df with casualties'!$C$2:$C$6085=F$6)*('Data - df with casualties'!$D$2:$D$6085))/SUMPRODUCT(('Data - df with casualties'!$A$2:$A$6085=$A22)*('Data - df with casualties'!$B$2:$B$6085=$B$5)*('Data - df with casualties'!$D$2:$D$6085)))),2)</f>
        <v>0.17</v>
      </c>
      <c r="G22" s="50" cm="1">
        <f t="array" ref="G22">ROUND(IF($B$5 = "All power sources",IF($B$4="Dwelling fires",SUMPRODUCT(('Data - dwelling fires'!$A$2:$A$8040=$A22)*('Data - dwelling fires'!$C$2:$C$8040=G$6)*('Data - dwelling fires'!$D$2:$D$8040))/SUMPRODUCT(('Data - dwelling fires'!$A$2:$A$8040=$A22)*('Data - dwelling fires'!$D$2:$D$8040)),SUMPRODUCT(('Data - df with casualties'!$A$2:$A$6085=$A22)*('Data - df with casualties'!$C$2:$C$6085=G$6)*('Data - df with casualties'!$D$2:$D$6085))/SUMPRODUCT(('Data - df with casualties'!$A$2:$A$6085=$A22)*('Data - df with casualties'!$D$2:$D$6085))),      IF($B$4="Dwelling fires",SUMPRODUCT(('Data - dwelling fires'!$A$2:$A$8040=$A22)*('Data - dwelling fires'!$B$2:$B$8040=$B$5)*('Data - dwelling fires'!$C$2:$C$8040=G$6)*('Data - dwelling fires'!$D$2:$D$8040))/SUMPRODUCT(('Data - dwelling fires'!$A$2:$A$8040=$A22)*('Data - dwelling fires'!$B$2:$B$8040=$B$5)*('Data - dwelling fires'!$D$2:$D$8040)),SUMPRODUCT(('Data - df with casualties'!$A$2:$A$6085=$A22)*('Data - df with casualties'!$B$2:$B$6085=$B$5)*('Data - df with casualties'!$C$2:$C$6085=G$6)*('Data - df with casualties'!$D$2:$D$6085))/SUMPRODUCT(('Data - df with casualties'!$A$2:$A$6085=$A22)*('Data - df with casualties'!$B$2:$B$6085=$B$5)*('Data - df with casualties'!$D$2:$D$6085)))),2)</f>
        <v>0.02</v>
      </c>
      <c r="H22" s="50" cm="1">
        <f t="array" ref="H22">ROUND(IF($B$5 = "All power sources",IF($B$4="Dwelling fires",SUMPRODUCT(('Data - dwelling fires'!$A$2:$A$8040=$A22)*('Data - dwelling fires'!$C$2:$C$8040=H$6)*('Data - dwelling fires'!$D$2:$D$8040))/SUMPRODUCT(('Data - dwelling fires'!$A$2:$A$8040=$A22)*('Data - dwelling fires'!$D$2:$D$8040)),SUMPRODUCT(('Data - df with casualties'!$A$2:$A$6085=$A22)*('Data - df with casualties'!$C$2:$C$6085=H$6)*('Data - df with casualties'!$D$2:$D$6085))/SUMPRODUCT(('Data - df with casualties'!$A$2:$A$6085=$A22)*('Data - df with casualties'!$D$2:$D$6085))),      IF($B$4="Dwelling fires",SUMPRODUCT(('Data - dwelling fires'!$A$2:$A$8040=$A22)*('Data - dwelling fires'!$B$2:$B$8040=$B$5)*('Data - dwelling fires'!$C$2:$C$8040=H$6)*('Data - dwelling fires'!$D$2:$D$8040))/SUMPRODUCT(('Data - dwelling fires'!$A$2:$A$8040=$A22)*('Data - dwelling fires'!$B$2:$B$8040=$B$5)*('Data - dwelling fires'!$D$2:$D$8040)),SUMPRODUCT(('Data - df with casualties'!$A$2:$A$6085=$A22)*('Data - df with casualties'!$B$2:$B$6085=$B$5)*('Data - df with casualties'!$C$2:$C$6085=H$6)*('Data - df with casualties'!$D$2:$D$6085))/SUMPRODUCT(('Data - df with casualties'!$A$2:$A$6085=$A22)*('Data - df with casualties'!$B$2:$B$6085=$B$5)*('Data - df with casualties'!$D$2:$D$6085)))),2)</f>
        <v>0.24</v>
      </c>
      <c r="I22" s="31"/>
      <c r="J22" s="31"/>
      <c r="K22" s="31"/>
      <c r="L22" s="31"/>
      <c r="M22" s="31"/>
      <c r="N22" s="31"/>
      <c r="O22" s="31"/>
      <c r="P22" s="31"/>
      <c r="Q22" s="31"/>
      <c r="R22" s="31"/>
    </row>
    <row r="23" spans="1:18" ht="46.5" customHeight="1" x14ac:dyDescent="0.2">
      <c r="A23" s="56"/>
      <c r="B23" s="56"/>
      <c r="C23" s="56"/>
      <c r="D23" s="56"/>
      <c r="E23" s="56"/>
      <c r="F23" s="56"/>
      <c r="G23" s="56"/>
      <c r="H23" s="56"/>
      <c r="I23" s="46"/>
      <c r="J23" s="46"/>
      <c r="K23" s="46"/>
      <c r="L23" s="31"/>
      <c r="M23" s="31"/>
      <c r="N23" s="31"/>
      <c r="O23" s="31"/>
      <c r="P23" s="31"/>
      <c r="Q23" s="31"/>
      <c r="R23" s="31"/>
    </row>
    <row r="24" spans="1:18" ht="15" customHeight="1" x14ac:dyDescent="0.2">
      <c r="A24" s="61"/>
      <c r="B24" s="61"/>
      <c r="C24" s="61"/>
      <c r="D24" s="61"/>
      <c r="E24" s="61"/>
      <c r="F24" s="61"/>
      <c r="G24" s="61"/>
      <c r="H24" s="61"/>
      <c r="I24" s="31"/>
      <c r="J24" s="31"/>
      <c r="K24" s="31"/>
      <c r="L24" s="31"/>
      <c r="M24" s="31"/>
      <c r="N24" s="31"/>
      <c r="O24" s="31"/>
      <c r="P24" s="31"/>
      <c r="Q24" s="31"/>
      <c r="R24" s="31"/>
    </row>
    <row r="25" spans="1:18" ht="15" customHeight="1" x14ac:dyDescent="0.2">
      <c r="A25" s="60"/>
      <c r="B25" s="60"/>
      <c r="C25" s="60"/>
      <c r="D25" s="60"/>
      <c r="E25" s="60"/>
      <c r="F25" s="60"/>
      <c r="G25" s="60"/>
      <c r="H25" s="60"/>
      <c r="I25" s="31"/>
      <c r="J25" s="31"/>
      <c r="K25" s="31"/>
      <c r="L25" s="31"/>
      <c r="M25" s="31"/>
      <c r="N25" s="31"/>
      <c r="O25" s="31"/>
      <c r="P25" s="31"/>
      <c r="Q25" s="31"/>
      <c r="R25" s="31"/>
    </row>
    <row r="26" spans="1:18" ht="15" customHeight="1" x14ac:dyDescent="0.2">
      <c r="A26" s="60"/>
      <c r="B26" s="60"/>
      <c r="C26" s="60"/>
      <c r="D26" s="60"/>
      <c r="E26" s="60"/>
      <c r="F26" s="60"/>
      <c r="G26" s="60"/>
      <c r="H26" s="60"/>
      <c r="I26" s="31"/>
      <c r="J26" s="31"/>
      <c r="K26" s="31"/>
      <c r="L26" s="31"/>
      <c r="M26" s="31"/>
      <c r="N26" s="31"/>
      <c r="O26" s="31"/>
      <c r="P26" s="31"/>
      <c r="Q26" s="31"/>
      <c r="R26" s="31"/>
    </row>
    <row r="27" spans="1:18" ht="15" customHeight="1" x14ac:dyDescent="0.2">
      <c r="A27" s="60"/>
      <c r="B27" s="60"/>
      <c r="C27" s="60"/>
      <c r="D27" s="60"/>
      <c r="E27" s="60"/>
      <c r="F27" s="60"/>
      <c r="G27" s="60"/>
      <c r="H27" s="60"/>
      <c r="I27" s="31"/>
      <c r="J27" s="31"/>
      <c r="K27" s="31"/>
      <c r="L27" s="31"/>
      <c r="M27" s="31"/>
      <c r="N27" s="31"/>
      <c r="O27" s="31"/>
      <c r="P27" s="31"/>
      <c r="Q27" s="31"/>
      <c r="R27" s="31"/>
    </row>
    <row r="28" spans="1:18" ht="15" customHeight="1" x14ac:dyDescent="0.2">
      <c r="A28" s="31"/>
      <c r="B28" s="31"/>
      <c r="C28" s="31"/>
      <c r="D28" s="31"/>
      <c r="E28" s="31"/>
      <c r="F28" s="31"/>
      <c r="G28" s="31"/>
      <c r="H28" s="31"/>
      <c r="I28" s="31"/>
      <c r="J28" s="31"/>
      <c r="K28" s="31"/>
      <c r="L28" s="31"/>
      <c r="M28" s="31"/>
      <c r="N28" s="31"/>
      <c r="O28" s="31"/>
      <c r="P28" s="31"/>
      <c r="Q28" s="31"/>
      <c r="R28" s="31"/>
    </row>
    <row r="29" spans="1:18" ht="15.75" x14ac:dyDescent="0.25">
      <c r="A29" s="34"/>
      <c r="B29" s="31"/>
      <c r="C29" s="31"/>
      <c r="D29" s="31"/>
      <c r="E29" s="31"/>
      <c r="F29" s="31"/>
      <c r="G29" s="31"/>
      <c r="H29" s="31"/>
      <c r="I29" s="31"/>
      <c r="J29" s="31"/>
      <c r="K29" s="31"/>
      <c r="L29" s="31"/>
      <c r="M29" s="31"/>
      <c r="N29" s="31"/>
      <c r="O29" s="31"/>
      <c r="P29" s="31"/>
      <c r="Q29" s="31"/>
      <c r="R29" s="31"/>
    </row>
    <row r="30" spans="1:18" ht="45" customHeight="1" x14ac:dyDescent="0.2">
      <c r="A30" s="57"/>
      <c r="B30" s="57"/>
      <c r="C30" s="57"/>
      <c r="D30" s="57"/>
      <c r="E30" s="57"/>
      <c r="F30" s="57"/>
      <c r="G30" s="57"/>
      <c r="H30" s="57"/>
      <c r="I30" s="31"/>
      <c r="J30" s="31"/>
      <c r="K30" s="31"/>
      <c r="L30" s="31"/>
      <c r="M30" s="31"/>
      <c r="N30" s="31"/>
      <c r="O30" s="31"/>
      <c r="P30" s="31"/>
      <c r="Q30" s="31"/>
      <c r="R30" s="31"/>
    </row>
    <row r="31" spans="1:18" ht="30" customHeight="1" x14ac:dyDescent="0.2">
      <c r="A31" s="57"/>
      <c r="B31" s="57"/>
      <c r="C31" s="57"/>
      <c r="D31" s="57"/>
      <c r="E31" s="57"/>
      <c r="F31" s="57"/>
      <c r="G31" s="57"/>
      <c r="H31" s="57"/>
      <c r="I31" s="31"/>
      <c r="J31" s="31"/>
      <c r="K31" s="31"/>
      <c r="L31" s="31"/>
      <c r="M31" s="31"/>
      <c r="N31" s="31"/>
      <c r="O31" s="31"/>
      <c r="P31" s="31"/>
      <c r="Q31" s="31"/>
      <c r="R31" s="31"/>
    </row>
    <row r="32" spans="1:18" ht="31.5" customHeight="1" x14ac:dyDescent="0.2">
      <c r="A32" s="57"/>
      <c r="B32" s="57"/>
      <c r="C32" s="57"/>
      <c r="D32" s="57"/>
      <c r="E32" s="57"/>
      <c r="F32" s="57"/>
      <c r="G32" s="57"/>
      <c r="H32" s="57"/>
      <c r="I32" s="31"/>
      <c r="J32" s="31"/>
      <c r="K32" s="31"/>
      <c r="L32" s="31"/>
      <c r="M32" s="31"/>
      <c r="N32" s="31"/>
      <c r="O32" s="31"/>
      <c r="P32" s="31"/>
      <c r="Q32" s="31"/>
      <c r="R32" s="31"/>
    </row>
    <row r="33" spans="1:18" ht="15" customHeight="1" x14ac:dyDescent="0.2">
      <c r="A33" s="31"/>
      <c r="B33" s="31"/>
      <c r="C33" s="31"/>
      <c r="D33" s="31"/>
      <c r="E33" s="31"/>
      <c r="F33" s="31"/>
      <c r="G33" s="31"/>
      <c r="H33" s="31"/>
      <c r="I33" s="31"/>
      <c r="J33" s="31"/>
      <c r="K33" s="31"/>
      <c r="L33" s="31"/>
      <c r="M33" s="31"/>
      <c r="N33" s="31"/>
      <c r="O33" s="31"/>
      <c r="P33" s="31"/>
      <c r="Q33" s="31"/>
      <c r="R33" s="31"/>
    </row>
    <row r="34" spans="1:18" ht="15" customHeight="1" x14ac:dyDescent="0.2">
      <c r="A34" s="60"/>
      <c r="B34" s="60"/>
      <c r="C34" s="60"/>
      <c r="D34" s="60"/>
      <c r="E34" s="60"/>
      <c r="F34" s="60"/>
      <c r="G34" s="60"/>
      <c r="H34" s="60"/>
      <c r="I34" s="31"/>
      <c r="J34" s="31"/>
      <c r="K34" s="31"/>
      <c r="L34" s="31"/>
      <c r="M34" s="31"/>
      <c r="N34" s="31"/>
      <c r="O34" s="31"/>
      <c r="P34" s="31"/>
      <c r="Q34" s="31"/>
      <c r="R34" s="31"/>
    </row>
    <row r="35" spans="1:18" ht="15" customHeight="1" x14ac:dyDescent="0.2">
      <c r="A35" s="31"/>
      <c r="B35" s="31"/>
      <c r="C35" s="31"/>
      <c r="D35" s="31"/>
      <c r="E35" s="31"/>
      <c r="F35" s="31"/>
      <c r="G35" s="31"/>
      <c r="H35" s="31"/>
      <c r="I35" s="31"/>
      <c r="J35" s="31"/>
      <c r="K35" s="31"/>
      <c r="L35" s="31"/>
      <c r="M35" s="31"/>
      <c r="N35" s="31"/>
      <c r="O35" s="31"/>
      <c r="P35" s="31"/>
      <c r="Q35" s="31"/>
      <c r="R35" s="31"/>
    </row>
    <row r="36" spans="1:18" ht="15" customHeight="1" x14ac:dyDescent="0.2">
      <c r="A36" s="60"/>
      <c r="B36" s="60"/>
      <c r="C36" s="60"/>
      <c r="D36" s="60"/>
      <c r="E36" s="60"/>
      <c r="F36" s="60"/>
      <c r="G36" s="60"/>
      <c r="H36" s="60"/>
      <c r="I36" s="31"/>
      <c r="J36" s="31"/>
      <c r="K36" s="31"/>
      <c r="L36" s="31"/>
      <c r="M36" s="31"/>
      <c r="N36" s="31"/>
      <c r="O36" s="31"/>
      <c r="P36" s="31"/>
      <c r="Q36" s="31"/>
      <c r="R36" s="31"/>
    </row>
    <row r="37" spans="1:18" ht="15" customHeight="1" x14ac:dyDescent="0.2">
      <c r="A37" s="55"/>
      <c r="B37" s="55"/>
      <c r="C37" s="55"/>
      <c r="D37" s="55"/>
      <c r="E37" s="31"/>
      <c r="F37" s="31"/>
      <c r="G37" s="31"/>
      <c r="H37" s="31"/>
      <c r="I37" s="31"/>
      <c r="J37" s="31"/>
      <c r="K37" s="31"/>
      <c r="L37" s="31"/>
      <c r="M37" s="31"/>
      <c r="N37" s="31"/>
      <c r="O37" s="31"/>
      <c r="P37" s="31"/>
      <c r="Q37" s="31"/>
      <c r="R37" s="31"/>
    </row>
    <row r="38" spans="1:18" ht="15" customHeight="1" x14ac:dyDescent="0.2">
      <c r="A38" s="31"/>
      <c r="B38" s="31"/>
      <c r="C38" s="31"/>
      <c r="D38" s="31"/>
      <c r="E38" s="31"/>
      <c r="F38" s="31"/>
      <c r="G38" s="31"/>
      <c r="H38" s="31"/>
      <c r="I38" s="31"/>
      <c r="J38" s="31"/>
      <c r="K38" s="31"/>
      <c r="L38" s="31"/>
      <c r="M38" s="31"/>
      <c r="N38" s="31"/>
      <c r="O38" s="31"/>
      <c r="P38" s="31"/>
      <c r="Q38" s="31"/>
      <c r="R38" s="31"/>
    </row>
    <row r="39" spans="1:18" ht="15" customHeight="1" x14ac:dyDescent="0.2">
      <c r="A39" s="60"/>
      <c r="B39" s="60"/>
      <c r="C39" s="60"/>
      <c r="D39" s="60"/>
      <c r="E39" s="60"/>
      <c r="F39" s="60"/>
      <c r="G39" s="60"/>
      <c r="H39" s="60"/>
      <c r="I39" s="31"/>
      <c r="J39" s="31"/>
      <c r="K39" s="31"/>
      <c r="L39" s="31"/>
      <c r="M39" s="31"/>
      <c r="N39" s="31"/>
      <c r="O39" s="31"/>
      <c r="P39" s="31"/>
      <c r="Q39" s="31"/>
      <c r="R39" s="31"/>
    </row>
    <row r="40" spans="1:18" ht="15" customHeight="1" x14ac:dyDescent="0.2">
      <c r="A40" s="31"/>
      <c r="B40" s="31"/>
      <c r="C40" s="31"/>
      <c r="D40" s="31"/>
      <c r="E40" s="31"/>
      <c r="F40" s="31"/>
      <c r="G40" s="31"/>
      <c r="H40" s="31"/>
      <c r="I40" s="31"/>
      <c r="J40" s="31"/>
      <c r="K40" s="31"/>
      <c r="L40" s="31"/>
      <c r="M40" s="31"/>
      <c r="N40" s="31"/>
      <c r="O40" s="31"/>
      <c r="P40" s="31"/>
      <c r="Q40" s="31"/>
      <c r="R40" s="31"/>
    </row>
    <row r="41" spans="1:18" ht="15" customHeight="1" x14ac:dyDescent="0.2">
      <c r="A41" s="31"/>
      <c r="B41" s="31"/>
      <c r="C41" s="31"/>
      <c r="D41" s="31"/>
      <c r="E41" s="31"/>
      <c r="F41" s="31"/>
      <c r="G41" s="59"/>
      <c r="H41" s="59"/>
      <c r="I41" s="31"/>
      <c r="J41" s="31"/>
      <c r="K41" s="31"/>
      <c r="L41" s="31"/>
      <c r="M41" s="31"/>
      <c r="N41" s="31"/>
      <c r="O41" s="31"/>
      <c r="P41" s="31"/>
      <c r="Q41" s="31"/>
      <c r="R41" s="31"/>
    </row>
    <row r="42" spans="1:18" ht="15" customHeight="1" x14ac:dyDescent="0.2">
      <c r="A42" s="31"/>
      <c r="B42" s="55"/>
      <c r="C42" s="55"/>
      <c r="D42" s="55"/>
      <c r="E42" s="31"/>
      <c r="F42" s="31"/>
      <c r="G42" s="58"/>
      <c r="H42" s="58"/>
      <c r="I42" s="31"/>
      <c r="J42" s="31"/>
      <c r="K42" s="31"/>
      <c r="L42" s="31"/>
      <c r="M42" s="31"/>
      <c r="N42" s="31"/>
      <c r="O42" s="31"/>
      <c r="P42" s="31"/>
      <c r="Q42" s="31"/>
      <c r="R42" s="31"/>
    </row>
  </sheetData>
  <dataConsolidate/>
  <mergeCells count="17">
    <mergeCell ref="B4:H4"/>
    <mergeCell ref="B5:H5"/>
    <mergeCell ref="A30:H30"/>
    <mergeCell ref="B42:D42"/>
    <mergeCell ref="A37:D37"/>
    <mergeCell ref="A23:H23"/>
    <mergeCell ref="A31:H31"/>
    <mergeCell ref="A32:H32"/>
    <mergeCell ref="G42:H42"/>
    <mergeCell ref="G41:H41"/>
    <mergeCell ref="A39:H39"/>
    <mergeCell ref="A36:H36"/>
    <mergeCell ref="A34:H34"/>
    <mergeCell ref="A27:H27"/>
    <mergeCell ref="A26:H26"/>
    <mergeCell ref="A25:H25"/>
    <mergeCell ref="A24:H24"/>
  </mergeCells>
  <phoneticPr fontId="16" type="noConversion"/>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E982D-4196-46C5-93AD-2985444E1B5D}">
  <sheetPr codeName="Sheet7"/>
  <dimension ref="A1:N46"/>
  <sheetViews>
    <sheetView zoomScaleNormal="100" workbookViewId="0">
      <pane ySplit="6" topLeftCell="A7" activePane="bottomLeft" state="frozen"/>
      <selection pane="bottomLeft"/>
    </sheetView>
  </sheetViews>
  <sheetFormatPr defaultColWidth="9.140625" defaultRowHeight="15" customHeight="1" x14ac:dyDescent="0.2"/>
  <cols>
    <col min="1" max="1" width="21.42578125" style="39" customWidth="1"/>
    <col min="2" max="2" width="42.5703125" style="39" customWidth="1"/>
    <col min="3" max="8" width="15.5703125" style="39" customWidth="1"/>
    <col min="9" max="9" width="9.140625" style="39"/>
    <col min="10" max="10" width="8.140625" style="39" customWidth="1"/>
    <col min="11" max="11" width="5.140625" style="39" customWidth="1"/>
    <col min="12" max="12" width="9.140625" style="39"/>
    <col min="13" max="14" width="9.140625" style="39" hidden="1" customWidth="1"/>
    <col min="15" max="22" width="9.140625" style="39"/>
    <col min="23" max="23" width="11" style="39" customWidth="1"/>
    <col min="24" max="16384" width="9.140625" style="39"/>
  </cols>
  <sheetData>
    <row r="1" spans="1:14" ht="18.75" x14ac:dyDescent="0.2">
      <c r="A1" s="48" t="s">
        <v>96</v>
      </c>
      <c r="B1" s="48"/>
      <c r="C1" s="48"/>
      <c r="D1" s="48"/>
      <c r="E1" s="48"/>
      <c r="F1" s="48"/>
      <c r="G1" s="48"/>
      <c r="H1" s="48"/>
      <c r="I1" s="48"/>
      <c r="J1" s="48"/>
      <c r="K1" s="48"/>
      <c r="L1" s="31"/>
      <c r="M1" s="31"/>
      <c r="N1" s="31"/>
    </row>
    <row r="2" spans="1:14" ht="18.75" x14ac:dyDescent="0.2">
      <c r="A2" s="48" t="s">
        <v>97</v>
      </c>
      <c r="B2" s="48"/>
      <c r="C2" s="48"/>
      <c r="D2" s="48"/>
      <c r="E2" s="48"/>
      <c r="F2" s="48"/>
      <c r="G2" s="48"/>
      <c r="H2" s="48"/>
      <c r="I2" s="48"/>
      <c r="J2" s="48"/>
      <c r="K2" s="48"/>
      <c r="L2" s="31"/>
      <c r="M2" s="31"/>
      <c r="N2" s="31"/>
    </row>
    <row r="3" spans="1:14" ht="21.75" customHeight="1" x14ac:dyDescent="0.25">
      <c r="A3" s="34" t="s">
        <v>98</v>
      </c>
      <c r="C3" s="31"/>
      <c r="D3" s="31"/>
      <c r="E3" s="31"/>
      <c r="F3" s="31"/>
      <c r="G3" s="31"/>
      <c r="H3" s="31"/>
      <c r="I3" s="31"/>
      <c r="J3" s="31"/>
      <c r="K3" s="31"/>
      <c r="L3" s="31"/>
      <c r="M3" s="31"/>
      <c r="N3" s="31"/>
    </row>
    <row r="4" spans="1:14" ht="15" customHeight="1" x14ac:dyDescent="0.2">
      <c r="A4" s="48" t="s">
        <v>48</v>
      </c>
      <c r="C4" s="48"/>
      <c r="D4" s="31"/>
      <c r="E4" s="31"/>
      <c r="F4" s="31"/>
      <c r="G4" s="31"/>
      <c r="H4" s="31"/>
      <c r="I4" s="31"/>
      <c r="J4" s="31"/>
      <c r="K4" s="31"/>
      <c r="L4" s="31"/>
      <c r="M4" s="31"/>
      <c r="N4" s="31"/>
    </row>
    <row r="5" spans="1:14" ht="15" customHeight="1" x14ac:dyDescent="0.2">
      <c r="A5" s="48" t="s">
        <v>49</v>
      </c>
      <c r="C5" s="48"/>
      <c r="D5" s="31"/>
      <c r="E5" s="31"/>
      <c r="F5" s="31"/>
      <c r="G5" s="31"/>
      <c r="H5" s="31"/>
      <c r="I5" s="31"/>
      <c r="J5" s="31"/>
      <c r="K5" s="31"/>
      <c r="L5" s="31"/>
      <c r="M5" s="31"/>
      <c r="N5" s="31"/>
    </row>
    <row r="6" spans="1:14" ht="63.75" thickBot="1" x14ac:dyDescent="0.25">
      <c r="A6" s="31" t="s">
        <v>46</v>
      </c>
      <c r="B6" s="42" t="s">
        <v>47</v>
      </c>
      <c r="C6" s="42" t="s">
        <v>29</v>
      </c>
      <c r="D6" s="42" t="s">
        <v>99</v>
      </c>
      <c r="E6" s="42" t="s">
        <v>31</v>
      </c>
      <c r="F6" s="42" t="s">
        <v>27</v>
      </c>
      <c r="G6" s="42" t="s">
        <v>100</v>
      </c>
      <c r="H6" s="42" t="s">
        <v>101</v>
      </c>
      <c r="I6" s="31"/>
      <c r="J6" s="31"/>
      <c r="K6" s="31"/>
      <c r="L6" s="31"/>
      <c r="M6" s="31"/>
      <c r="N6" s="31"/>
    </row>
    <row r="7" spans="1:14" ht="15.75" customHeight="1" x14ac:dyDescent="0.2">
      <c r="A7" s="44" t="s">
        <v>24</v>
      </c>
      <c r="B7" s="63">
        <f>FIRE0704_working!B7</f>
        <v>0.13</v>
      </c>
      <c r="C7" s="63">
        <f>FIRE0704_working!C7</f>
        <v>0.06</v>
      </c>
      <c r="D7" s="63">
        <f>FIRE0704_working!D7</f>
        <v>0.06</v>
      </c>
      <c r="E7" s="63">
        <f>FIRE0704_working!E7</f>
        <v>0.43</v>
      </c>
      <c r="F7" s="63">
        <f>FIRE0704_working!F7</f>
        <v>0.11</v>
      </c>
      <c r="G7" s="63">
        <f>FIRE0704_working!G7</f>
        <v>0.06</v>
      </c>
      <c r="H7" s="63">
        <f>FIRE0704_working!H7</f>
        <v>0.16</v>
      </c>
      <c r="I7" s="31"/>
      <c r="J7" s="31"/>
      <c r="K7" s="31"/>
      <c r="L7" s="31"/>
      <c r="M7" s="31"/>
      <c r="N7" s="31"/>
    </row>
    <row r="8" spans="1:14" ht="15.75" customHeight="1" x14ac:dyDescent="0.2">
      <c r="A8" s="31" t="s">
        <v>33</v>
      </c>
      <c r="B8" s="64">
        <f>FIRE0704_working!B8</f>
        <v>0.12</v>
      </c>
      <c r="C8" s="64">
        <f>FIRE0704_working!C8</f>
        <v>0.06</v>
      </c>
      <c r="D8" s="64">
        <f>FIRE0704_working!D8</f>
        <v>0.06</v>
      </c>
      <c r="E8" s="64">
        <f>FIRE0704_working!E8</f>
        <v>0.45</v>
      </c>
      <c r="F8" s="64">
        <f>FIRE0704_working!F8</f>
        <v>0.12</v>
      </c>
      <c r="G8" s="64">
        <f>FIRE0704_working!G8</f>
        <v>0.05</v>
      </c>
      <c r="H8" s="64">
        <f>FIRE0704_working!H8</f>
        <v>0.15</v>
      </c>
      <c r="I8" s="31"/>
      <c r="J8" s="31"/>
      <c r="K8" s="31"/>
      <c r="L8" s="31"/>
      <c r="M8" s="31"/>
      <c r="N8" s="31"/>
    </row>
    <row r="9" spans="1:14" ht="15.75" customHeight="1" x14ac:dyDescent="0.2">
      <c r="A9" s="31" t="s">
        <v>34</v>
      </c>
      <c r="B9" s="64">
        <f>FIRE0704_working!B9</f>
        <v>0.11</v>
      </c>
      <c r="C9" s="64">
        <f>FIRE0704_working!C9</f>
        <v>0.06</v>
      </c>
      <c r="D9" s="64">
        <f>FIRE0704_working!D9</f>
        <v>0.06</v>
      </c>
      <c r="E9" s="64">
        <f>FIRE0704_working!E9</f>
        <v>0.47</v>
      </c>
      <c r="F9" s="64">
        <f>FIRE0704_working!F9</f>
        <v>0.1</v>
      </c>
      <c r="G9" s="64">
        <f>FIRE0704_working!G9</f>
        <v>0.05</v>
      </c>
      <c r="H9" s="64">
        <f>FIRE0704_working!H9</f>
        <v>0.15</v>
      </c>
      <c r="I9" s="31"/>
      <c r="J9" s="31"/>
      <c r="K9" s="31"/>
      <c r="L9" s="31"/>
      <c r="M9" s="31"/>
      <c r="N9" s="31"/>
    </row>
    <row r="10" spans="1:14" ht="15.75" customHeight="1" x14ac:dyDescent="0.2">
      <c r="A10" s="31" t="s">
        <v>35</v>
      </c>
      <c r="B10" s="64">
        <f>FIRE0704_working!B10</f>
        <v>0.09</v>
      </c>
      <c r="C10" s="64">
        <f>FIRE0704_working!C10</f>
        <v>0.05</v>
      </c>
      <c r="D10" s="64">
        <f>FIRE0704_working!D10</f>
        <v>0.06</v>
      </c>
      <c r="E10" s="64">
        <f>FIRE0704_working!E10</f>
        <v>0.46</v>
      </c>
      <c r="F10" s="64">
        <f>FIRE0704_working!F10</f>
        <v>0.13</v>
      </c>
      <c r="G10" s="64">
        <f>FIRE0704_working!G10</f>
        <v>0.05</v>
      </c>
      <c r="H10" s="64">
        <f>FIRE0704_working!H10</f>
        <v>0.17</v>
      </c>
      <c r="I10" s="31"/>
      <c r="J10" s="31"/>
      <c r="K10" s="31"/>
      <c r="L10" s="31"/>
      <c r="M10" s="31"/>
      <c r="N10" s="31"/>
    </row>
    <row r="11" spans="1:14" ht="15.75" customHeight="1" x14ac:dyDescent="0.2">
      <c r="A11" s="31" t="s">
        <v>36</v>
      </c>
      <c r="B11" s="64">
        <f>FIRE0704_working!B11</f>
        <v>0.09</v>
      </c>
      <c r="C11" s="64">
        <f>FIRE0704_working!C11</f>
        <v>0.06</v>
      </c>
      <c r="D11" s="64">
        <f>FIRE0704_working!D11</f>
        <v>0.06</v>
      </c>
      <c r="E11" s="64">
        <f>FIRE0704_working!E11</f>
        <v>0.45</v>
      </c>
      <c r="F11" s="64">
        <f>FIRE0704_working!F11</f>
        <v>0.13</v>
      </c>
      <c r="G11" s="64">
        <f>FIRE0704_working!G11</f>
        <v>0.05</v>
      </c>
      <c r="H11" s="64">
        <f>FIRE0704_working!H11</f>
        <v>0.17</v>
      </c>
      <c r="I11" s="31"/>
      <c r="J11" s="31"/>
      <c r="K11" s="31"/>
      <c r="L11" s="31"/>
      <c r="M11" s="31"/>
      <c r="N11" s="31"/>
    </row>
    <row r="12" spans="1:14" ht="15.75" customHeight="1" x14ac:dyDescent="0.2">
      <c r="A12" s="31" t="s">
        <v>37</v>
      </c>
      <c r="B12" s="64">
        <f>FIRE0704_working!B12</f>
        <v>0.08</v>
      </c>
      <c r="C12" s="64">
        <f>FIRE0704_working!C12</f>
        <v>0.05</v>
      </c>
      <c r="D12" s="64">
        <f>FIRE0704_working!D12</f>
        <v>0.06</v>
      </c>
      <c r="E12" s="64">
        <f>FIRE0704_working!E12</f>
        <v>0.45</v>
      </c>
      <c r="F12" s="64">
        <f>FIRE0704_working!F12</f>
        <v>0.13</v>
      </c>
      <c r="G12" s="64">
        <f>FIRE0704_working!G12</f>
        <v>0.04</v>
      </c>
      <c r="H12" s="64">
        <f>FIRE0704_working!H12</f>
        <v>0.19</v>
      </c>
      <c r="I12" s="31"/>
      <c r="J12" s="31"/>
      <c r="K12" s="31"/>
      <c r="L12" s="31"/>
      <c r="M12" s="31"/>
      <c r="N12" s="31"/>
    </row>
    <row r="13" spans="1:14" ht="15.75" customHeight="1" x14ac:dyDescent="0.2">
      <c r="A13" s="31" t="s">
        <v>38</v>
      </c>
      <c r="B13" s="64">
        <f>FIRE0704_working!B13</f>
        <v>0.06</v>
      </c>
      <c r="C13" s="64">
        <f>FIRE0704_working!C13</f>
        <v>0.05</v>
      </c>
      <c r="D13" s="64">
        <f>FIRE0704_working!D13</f>
        <v>0.05</v>
      </c>
      <c r="E13" s="64">
        <f>FIRE0704_working!E13</f>
        <v>0.47</v>
      </c>
      <c r="F13" s="64">
        <f>FIRE0704_working!F13</f>
        <v>0.13</v>
      </c>
      <c r="G13" s="64">
        <f>FIRE0704_working!G13</f>
        <v>0.04</v>
      </c>
      <c r="H13" s="64">
        <f>FIRE0704_working!H13</f>
        <v>0.2</v>
      </c>
      <c r="I13" s="31"/>
      <c r="J13" s="31"/>
      <c r="K13" s="31"/>
      <c r="L13" s="31"/>
      <c r="M13" s="31"/>
      <c r="N13" s="31"/>
    </row>
    <row r="14" spans="1:14" ht="15.75" customHeight="1" x14ac:dyDescent="0.2">
      <c r="A14" s="31" t="s">
        <v>39</v>
      </c>
      <c r="B14" s="64">
        <f>FIRE0704_working!B14</f>
        <v>0.06</v>
      </c>
      <c r="C14" s="64">
        <f>FIRE0704_working!C14</f>
        <v>0.05</v>
      </c>
      <c r="D14" s="64">
        <f>FIRE0704_working!D14</f>
        <v>0.05</v>
      </c>
      <c r="E14" s="64">
        <f>FIRE0704_working!E14</f>
        <v>0.48</v>
      </c>
      <c r="F14" s="64">
        <f>FIRE0704_working!F14</f>
        <v>0.13</v>
      </c>
      <c r="G14" s="64">
        <f>FIRE0704_working!G14</f>
        <v>0.04</v>
      </c>
      <c r="H14" s="64">
        <f>FIRE0704_working!H14</f>
        <v>0.19</v>
      </c>
      <c r="I14" s="31"/>
      <c r="J14" s="31"/>
      <c r="K14" s="31"/>
      <c r="L14" s="31"/>
      <c r="M14" s="31"/>
      <c r="N14" s="31"/>
    </row>
    <row r="15" spans="1:14" ht="15.75" customHeight="1" x14ac:dyDescent="0.2">
      <c r="A15" s="31" t="s">
        <v>40</v>
      </c>
      <c r="B15" s="64">
        <f>FIRE0704_working!B15</f>
        <v>0.06</v>
      </c>
      <c r="C15" s="64">
        <f>FIRE0704_working!C15</f>
        <v>0.05</v>
      </c>
      <c r="D15" s="64">
        <f>FIRE0704_working!D15</f>
        <v>0.05</v>
      </c>
      <c r="E15" s="64">
        <f>FIRE0704_working!E15</f>
        <v>0.49</v>
      </c>
      <c r="F15" s="64">
        <f>FIRE0704_working!F15</f>
        <v>0.14000000000000001</v>
      </c>
      <c r="G15" s="64">
        <f>FIRE0704_working!G15</f>
        <v>0.04</v>
      </c>
      <c r="H15" s="64">
        <f>FIRE0704_working!H15</f>
        <v>0.19</v>
      </c>
      <c r="I15" s="31"/>
      <c r="J15" s="31"/>
      <c r="K15" s="31"/>
      <c r="L15" s="31"/>
      <c r="M15" s="31"/>
      <c r="N15" s="31"/>
    </row>
    <row r="16" spans="1:14" ht="15.75" customHeight="1" x14ac:dyDescent="0.2">
      <c r="A16" s="31" t="s">
        <v>41</v>
      </c>
      <c r="B16" s="64">
        <f>FIRE0704_working!B16</f>
        <v>0.05</v>
      </c>
      <c r="C16" s="64">
        <f>FIRE0704_working!C16</f>
        <v>0.04</v>
      </c>
      <c r="D16" s="64">
        <f>FIRE0704_working!D16</f>
        <v>0.04</v>
      </c>
      <c r="E16" s="64">
        <f>FIRE0704_working!E16</f>
        <v>0.49</v>
      </c>
      <c r="F16" s="64">
        <f>FIRE0704_working!F16</f>
        <v>0.14000000000000001</v>
      </c>
      <c r="G16" s="64">
        <f>FIRE0704_working!G16</f>
        <v>0.03</v>
      </c>
      <c r="H16" s="64">
        <f>FIRE0704_working!H16</f>
        <v>0.2</v>
      </c>
      <c r="I16" s="31"/>
      <c r="J16" s="31"/>
      <c r="K16" s="31"/>
      <c r="L16" s="31"/>
      <c r="M16" s="31"/>
      <c r="N16" s="31"/>
    </row>
    <row r="17" spans="1:14" ht="15.75" customHeight="1" x14ac:dyDescent="0.2">
      <c r="A17" s="31" t="s">
        <v>42</v>
      </c>
      <c r="B17" s="64">
        <f>FIRE0704_working!B17</f>
        <v>0.04</v>
      </c>
      <c r="C17" s="64">
        <f>FIRE0704_working!C17</f>
        <v>0.05</v>
      </c>
      <c r="D17" s="64">
        <f>FIRE0704_working!D17</f>
        <v>0.05</v>
      </c>
      <c r="E17" s="64">
        <f>FIRE0704_working!E17</f>
        <v>0.47</v>
      </c>
      <c r="F17" s="64">
        <f>FIRE0704_working!F17</f>
        <v>0.15</v>
      </c>
      <c r="G17" s="64">
        <f>FIRE0704_working!G17</f>
        <v>0.03</v>
      </c>
      <c r="H17" s="64">
        <f>FIRE0704_working!H17</f>
        <v>0.21</v>
      </c>
      <c r="I17" s="31"/>
      <c r="J17" s="31"/>
      <c r="K17" s="31"/>
      <c r="L17" s="31"/>
      <c r="M17" s="31"/>
      <c r="N17" s="31"/>
    </row>
    <row r="18" spans="1:14" ht="15.75" customHeight="1" x14ac:dyDescent="0.2">
      <c r="A18" s="31" t="s">
        <v>43</v>
      </c>
      <c r="B18" s="64">
        <f>FIRE0704_working!B18</f>
        <v>0.04</v>
      </c>
      <c r="C18" s="64">
        <f>FIRE0704_working!C18</f>
        <v>0.04</v>
      </c>
      <c r="D18" s="64">
        <f>FIRE0704_working!D18</f>
        <v>0.04</v>
      </c>
      <c r="E18" s="64">
        <f>FIRE0704_working!E18</f>
        <v>0.48</v>
      </c>
      <c r="F18" s="64">
        <f>FIRE0704_working!F18</f>
        <v>0.16</v>
      </c>
      <c r="G18" s="64">
        <f>FIRE0704_working!G18</f>
        <v>0.03</v>
      </c>
      <c r="H18" s="64">
        <f>FIRE0704_working!H18</f>
        <v>0.21</v>
      </c>
      <c r="I18" s="31"/>
      <c r="J18" s="31"/>
      <c r="K18" s="31"/>
      <c r="L18" s="31"/>
      <c r="M18" s="31"/>
      <c r="N18" s="31"/>
    </row>
    <row r="19" spans="1:14" ht="15.75" customHeight="1" x14ac:dyDescent="0.2">
      <c r="A19" s="31" t="s">
        <v>44</v>
      </c>
      <c r="B19" s="64">
        <f>FIRE0704_working!B19</f>
        <v>0.03</v>
      </c>
      <c r="C19" s="64">
        <f>FIRE0704_working!C19</f>
        <v>0.04</v>
      </c>
      <c r="D19" s="64">
        <f>FIRE0704_working!D19</f>
        <v>0.04</v>
      </c>
      <c r="E19" s="64">
        <f>FIRE0704_working!E19</f>
        <v>0.46</v>
      </c>
      <c r="F19" s="64">
        <f>FIRE0704_working!F19</f>
        <v>0.17</v>
      </c>
      <c r="G19" s="64">
        <f>FIRE0704_working!G19</f>
        <v>0.03</v>
      </c>
      <c r="H19" s="64">
        <f>FIRE0704_working!H19</f>
        <v>0.22</v>
      </c>
      <c r="I19" s="31"/>
      <c r="J19" s="31"/>
      <c r="K19" s="31"/>
      <c r="L19" s="31"/>
      <c r="M19" s="31"/>
      <c r="N19" s="31"/>
    </row>
    <row r="20" spans="1:14" ht="15.75" customHeight="1" x14ac:dyDescent="0.2">
      <c r="A20" s="31" t="s">
        <v>45</v>
      </c>
      <c r="B20" s="64">
        <f>FIRE0704_working!B20</f>
        <v>0.03</v>
      </c>
      <c r="C20" s="64">
        <f>FIRE0704_working!C20</f>
        <v>0.04</v>
      </c>
      <c r="D20" s="64">
        <f>FIRE0704_working!D20</f>
        <v>0.04</v>
      </c>
      <c r="E20" s="64">
        <f>FIRE0704_working!E20</f>
        <v>0.47</v>
      </c>
      <c r="F20" s="64">
        <f>FIRE0704_working!F20</f>
        <v>0.16</v>
      </c>
      <c r="G20" s="64">
        <f>FIRE0704_working!G20</f>
        <v>0.03</v>
      </c>
      <c r="H20" s="64">
        <f>FIRE0704_working!H20</f>
        <v>0.23</v>
      </c>
      <c r="I20" s="31"/>
      <c r="J20" s="31"/>
      <c r="K20" s="31"/>
      <c r="L20" s="31"/>
      <c r="M20" s="31"/>
      <c r="N20" s="31"/>
    </row>
    <row r="21" spans="1:14" ht="15.75" customHeight="1" x14ac:dyDescent="0.2">
      <c r="A21" s="31" t="s">
        <v>86</v>
      </c>
      <c r="B21" s="64">
        <f>FIRE0704_working!B21</f>
        <v>0.02</v>
      </c>
      <c r="C21" s="64">
        <f>FIRE0704_working!C21</f>
        <v>0.03</v>
      </c>
      <c r="D21" s="64">
        <f>FIRE0704_working!D21</f>
        <v>0.04</v>
      </c>
      <c r="E21" s="64">
        <f>FIRE0704_working!E21</f>
        <v>0.48</v>
      </c>
      <c r="F21" s="64">
        <f>FIRE0704_working!F21</f>
        <v>0.15</v>
      </c>
      <c r="G21" s="64">
        <f>FIRE0704_working!G21</f>
        <v>0.03</v>
      </c>
      <c r="H21" s="64">
        <f>FIRE0704_working!H21</f>
        <v>0.25</v>
      </c>
      <c r="I21" s="31"/>
      <c r="J21" s="31"/>
      <c r="K21" s="31"/>
      <c r="L21" s="31"/>
      <c r="M21" s="31"/>
      <c r="N21" s="31"/>
    </row>
    <row r="22" spans="1:14" ht="15.75" customHeight="1" thickBot="1" x14ac:dyDescent="0.25">
      <c r="A22" s="49" t="s">
        <v>87</v>
      </c>
      <c r="B22" s="65">
        <f>FIRE0704_working!B22</f>
        <v>0.02</v>
      </c>
      <c r="C22" s="65">
        <f>FIRE0704_working!C22</f>
        <v>0.03</v>
      </c>
      <c r="D22" s="65">
        <f>FIRE0704_working!D22</f>
        <v>0.03</v>
      </c>
      <c r="E22" s="65">
        <f>FIRE0704_working!E22</f>
        <v>0.49</v>
      </c>
      <c r="F22" s="65">
        <f>FIRE0704_working!F22</f>
        <v>0.17</v>
      </c>
      <c r="G22" s="65">
        <f>FIRE0704_working!G22</f>
        <v>0.02</v>
      </c>
      <c r="H22" s="65">
        <f>FIRE0704_working!H22</f>
        <v>0.24</v>
      </c>
      <c r="I22" s="31"/>
      <c r="J22" s="31"/>
      <c r="K22" s="31"/>
      <c r="L22" s="31"/>
      <c r="M22" s="31"/>
      <c r="N22" s="31"/>
    </row>
    <row r="23" spans="1:14" ht="32.25" customHeight="1" x14ac:dyDescent="0.2">
      <c r="A23" s="31"/>
      <c r="B23" s="31"/>
      <c r="C23" s="31"/>
      <c r="D23" s="31"/>
      <c r="E23" s="31"/>
      <c r="F23" s="31"/>
      <c r="G23" s="31"/>
      <c r="H23" s="31"/>
      <c r="I23" s="31"/>
      <c r="J23" s="31"/>
      <c r="K23" s="31"/>
      <c r="L23" s="31"/>
      <c r="M23" s="31"/>
      <c r="N23" s="31"/>
    </row>
    <row r="24" spans="1:14" ht="15" customHeight="1" x14ac:dyDescent="0.2">
      <c r="A24" s="31"/>
      <c r="B24" s="31"/>
      <c r="C24" s="31"/>
      <c r="D24" s="31"/>
      <c r="E24" s="31"/>
      <c r="F24" s="31"/>
      <c r="G24" s="31"/>
      <c r="H24" s="31"/>
      <c r="I24" s="31"/>
      <c r="J24" s="31"/>
      <c r="K24" s="31"/>
      <c r="L24" s="31"/>
      <c r="M24" s="31"/>
      <c r="N24" s="31"/>
    </row>
    <row r="25" spans="1:14" ht="15" customHeight="1" x14ac:dyDescent="0.2">
      <c r="A25" s="31"/>
      <c r="B25" s="31"/>
      <c r="C25" s="31"/>
      <c r="D25" s="31"/>
      <c r="E25" s="31"/>
      <c r="F25" s="31"/>
      <c r="G25" s="31"/>
      <c r="H25" s="31"/>
      <c r="I25" s="31"/>
      <c r="J25" s="31"/>
      <c r="K25" s="31"/>
      <c r="L25" s="31"/>
      <c r="M25" s="31"/>
      <c r="N25" s="31"/>
    </row>
    <row r="26" spans="1:14" ht="15" customHeight="1" x14ac:dyDescent="0.2">
      <c r="A26" s="31"/>
      <c r="B26" s="31"/>
      <c r="C26" s="31"/>
      <c r="D26" s="31"/>
      <c r="E26" s="31"/>
      <c r="F26" s="31"/>
      <c r="G26" s="31"/>
      <c r="H26" s="31"/>
      <c r="I26" s="31"/>
      <c r="J26" s="31"/>
      <c r="K26" s="31"/>
      <c r="L26" s="31"/>
      <c r="M26" s="31"/>
      <c r="N26" s="31"/>
    </row>
    <row r="27" spans="1:14" ht="15" customHeight="1" x14ac:dyDescent="0.2">
      <c r="A27" s="31"/>
      <c r="B27" s="31"/>
      <c r="C27" s="31"/>
      <c r="D27" s="31"/>
      <c r="E27" s="31"/>
      <c r="F27" s="31"/>
      <c r="G27" s="31"/>
      <c r="H27" s="31"/>
      <c r="I27" s="31"/>
      <c r="J27" s="31"/>
      <c r="K27" s="31"/>
      <c r="L27" s="31"/>
      <c r="M27" s="31"/>
      <c r="N27" s="31"/>
    </row>
    <row r="28" spans="1:14" ht="14.25" customHeight="1" x14ac:dyDescent="0.2">
      <c r="A28" s="31"/>
      <c r="B28" s="31"/>
      <c r="C28" s="31"/>
      <c r="D28" s="31"/>
      <c r="E28" s="31"/>
      <c r="F28" s="31"/>
      <c r="G28" s="31"/>
      <c r="H28" s="31"/>
      <c r="I28" s="31"/>
      <c r="J28" s="31"/>
      <c r="K28" s="31"/>
      <c r="L28" s="31"/>
      <c r="M28" s="31"/>
      <c r="N28" s="31"/>
    </row>
    <row r="29" spans="1:14" x14ac:dyDescent="0.2">
      <c r="A29" s="31"/>
      <c r="B29" s="31"/>
      <c r="C29" s="31"/>
      <c r="D29" s="31"/>
      <c r="E29" s="31"/>
      <c r="F29" s="31"/>
      <c r="G29" s="31"/>
      <c r="H29" s="31"/>
      <c r="I29" s="46"/>
      <c r="J29" s="46"/>
      <c r="K29" s="46"/>
      <c r="L29" s="31"/>
      <c r="M29" s="31"/>
      <c r="N29" s="31"/>
    </row>
    <row r="30" spans="1:14" ht="15" customHeight="1" x14ac:dyDescent="0.2">
      <c r="A30" s="31"/>
      <c r="B30" s="31"/>
      <c r="C30" s="31"/>
      <c r="D30" s="31"/>
      <c r="E30" s="31"/>
      <c r="F30" s="31"/>
      <c r="G30" s="31"/>
      <c r="H30" s="31"/>
      <c r="I30" s="31"/>
      <c r="J30" s="31"/>
      <c r="K30" s="31"/>
      <c r="L30" s="31"/>
      <c r="M30" s="31"/>
      <c r="N30" s="31"/>
    </row>
    <row r="31" spans="1:14" ht="15" customHeight="1" x14ac:dyDescent="0.2">
      <c r="A31" s="32"/>
      <c r="B31" s="32"/>
      <c r="C31" s="32"/>
      <c r="D31" s="32"/>
      <c r="E31" s="32"/>
      <c r="F31" s="32"/>
      <c r="G31" s="32"/>
      <c r="H31" s="32"/>
      <c r="I31" s="31"/>
      <c r="J31" s="31"/>
      <c r="K31" s="31"/>
      <c r="L31" s="31"/>
      <c r="M31" s="31"/>
      <c r="N31" s="31"/>
    </row>
    <row r="32" spans="1:14" ht="15" customHeight="1" x14ac:dyDescent="0.2">
      <c r="A32" s="33"/>
      <c r="B32" s="33"/>
      <c r="C32" s="33"/>
      <c r="D32" s="33"/>
      <c r="E32" s="33"/>
      <c r="F32" s="33"/>
      <c r="G32" s="33"/>
      <c r="H32" s="33"/>
      <c r="I32" s="31"/>
      <c r="J32" s="31"/>
      <c r="K32" s="31"/>
      <c r="L32" s="31"/>
      <c r="M32" s="31"/>
      <c r="N32" s="31"/>
    </row>
    <row r="33" spans="1:14" ht="15" customHeight="1" x14ac:dyDescent="0.2">
      <c r="A33" s="33"/>
      <c r="B33" s="33"/>
      <c r="C33" s="33"/>
      <c r="D33" s="33"/>
      <c r="E33" s="33"/>
      <c r="F33" s="33"/>
      <c r="G33" s="33"/>
      <c r="H33" s="33"/>
      <c r="I33" s="31"/>
      <c r="J33" s="31"/>
      <c r="K33" s="31"/>
      <c r="L33" s="31"/>
      <c r="M33" s="31"/>
      <c r="N33" s="31"/>
    </row>
    <row r="34" spans="1:14" ht="15" customHeight="1" x14ac:dyDescent="0.2">
      <c r="A34" s="33"/>
      <c r="B34" s="33"/>
      <c r="C34" s="33"/>
      <c r="D34" s="33"/>
      <c r="E34" s="33"/>
      <c r="F34" s="33"/>
      <c r="G34" s="33"/>
      <c r="H34" s="33"/>
      <c r="I34" s="31"/>
      <c r="J34" s="31"/>
      <c r="K34" s="31"/>
      <c r="L34" s="31"/>
      <c r="M34" s="31"/>
      <c r="N34" s="31"/>
    </row>
    <row r="35" spans="1:14" ht="27.75" customHeight="1" x14ac:dyDescent="0.25">
      <c r="A35" s="34"/>
      <c r="B35" s="31"/>
      <c r="C35" s="31"/>
      <c r="D35" s="31"/>
      <c r="E35" s="31"/>
      <c r="F35" s="31"/>
      <c r="G35" s="31"/>
      <c r="H35" s="31"/>
      <c r="I35" s="31"/>
      <c r="J35" s="31"/>
      <c r="K35" s="31"/>
      <c r="L35" s="31"/>
      <c r="M35" s="31"/>
      <c r="N35" s="31"/>
    </row>
    <row r="36" spans="1:14" x14ac:dyDescent="0.2">
      <c r="A36" s="35"/>
      <c r="B36" s="35"/>
      <c r="C36" s="35"/>
      <c r="D36" s="35"/>
      <c r="E36" s="35"/>
      <c r="F36" s="35"/>
      <c r="G36" s="35"/>
      <c r="H36" s="35"/>
      <c r="I36" s="31"/>
      <c r="J36" s="31"/>
      <c r="K36" s="31"/>
      <c r="L36" s="31"/>
      <c r="M36" s="31"/>
      <c r="N36" s="31"/>
    </row>
    <row r="37" spans="1:14" x14ac:dyDescent="0.2">
      <c r="A37" s="35"/>
      <c r="B37" s="35"/>
      <c r="C37" s="35"/>
      <c r="D37" s="35"/>
      <c r="E37" s="35"/>
      <c r="F37" s="35"/>
      <c r="G37" s="35"/>
      <c r="H37" s="35"/>
      <c r="I37" s="31"/>
      <c r="J37" s="31"/>
      <c r="K37" s="31"/>
      <c r="L37" s="31"/>
      <c r="M37" s="31"/>
      <c r="N37" s="31"/>
    </row>
    <row r="38" spans="1:14" ht="31.5" customHeight="1" x14ac:dyDescent="0.2">
      <c r="A38" s="35"/>
      <c r="B38" s="35"/>
      <c r="C38" s="35"/>
      <c r="D38" s="35"/>
      <c r="E38" s="35"/>
      <c r="F38" s="35"/>
      <c r="G38" s="35"/>
      <c r="H38" s="35"/>
      <c r="I38" s="31"/>
      <c r="J38" s="31"/>
      <c r="K38" s="31"/>
      <c r="L38" s="31"/>
      <c r="M38" s="31"/>
      <c r="N38" s="31"/>
    </row>
    <row r="39" spans="1:14" ht="15" customHeight="1" x14ac:dyDescent="0.2">
      <c r="A39" s="35"/>
      <c r="B39" s="35"/>
      <c r="C39" s="35"/>
      <c r="D39" s="35"/>
      <c r="E39" s="35"/>
      <c r="F39" s="35"/>
      <c r="G39" s="35"/>
      <c r="H39" s="35"/>
      <c r="I39" s="31"/>
      <c r="J39" s="31"/>
      <c r="K39" s="31"/>
      <c r="L39" s="31"/>
      <c r="M39" s="31"/>
      <c r="N39" s="31"/>
    </row>
    <row r="40" spans="1:14" ht="25.5" customHeight="1" x14ac:dyDescent="0.2">
      <c r="A40" s="31"/>
      <c r="B40" s="31"/>
      <c r="C40" s="31"/>
      <c r="D40" s="31"/>
      <c r="E40" s="31"/>
      <c r="F40" s="31"/>
      <c r="G40" s="31"/>
      <c r="H40" s="31"/>
      <c r="I40" s="31"/>
      <c r="J40" s="31"/>
      <c r="K40" s="31"/>
      <c r="L40" s="31"/>
      <c r="M40" s="31"/>
      <c r="N40" s="31"/>
    </row>
    <row r="41" spans="1:14" ht="27" customHeight="1" x14ac:dyDescent="0.2">
      <c r="A41" s="31"/>
      <c r="B41" s="31"/>
      <c r="C41" s="31"/>
      <c r="D41" s="31"/>
      <c r="E41" s="31"/>
      <c r="F41" s="31"/>
      <c r="G41" s="31"/>
      <c r="H41" s="31"/>
      <c r="I41" s="31"/>
      <c r="J41" s="31"/>
      <c r="K41" s="31"/>
      <c r="L41" s="31"/>
      <c r="M41" s="31"/>
      <c r="N41" s="31"/>
    </row>
    <row r="42" spans="1:14" ht="15" customHeight="1" x14ac:dyDescent="0.2">
      <c r="A42" s="36"/>
      <c r="B42" s="36"/>
      <c r="C42" s="36"/>
      <c r="D42" s="36"/>
      <c r="E42" s="31"/>
      <c r="F42" s="31"/>
      <c r="G42" s="31"/>
      <c r="H42" s="31"/>
      <c r="I42" s="31"/>
      <c r="J42" s="31"/>
      <c r="K42" s="31"/>
      <c r="L42" s="31"/>
      <c r="M42" s="31"/>
      <c r="N42" s="31" t="s">
        <v>49</v>
      </c>
    </row>
    <row r="43" spans="1:14" ht="23.25" customHeight="1" x14ac:dyDescent="0.2">
      <c r="A43" s="36"/>
      <c r="B43" s="31"/>
      <c r="C43" s="31"/>
      <c r="D43" s="31"/>
      <c r="E43" s="31"/>
      <c r="F43" s="31"/>
      <c r="G43" s="31"/>
      <c r="H43" s="31"/>
      <c r="I43" s="31"/>
      <c r="J43" s="31"/>
      <c r="K43" s="31"/>
      <c r="L43" s="31"/>
      <c r="M43" s="31" t="s">
        <v>48</v>
      </c>
      <c r="N43" s="31" t="s">
        <v>25</v>
      </c>
    </row>
    <row r="44" spans="1:14" ht="27" customHeight="1" x14ac:dyDescent="0.2">
      <c r="A44" s="31"/>
      <c r="B44" s="31"/>
      <c r="C44" s="31"/>
      <c r="D44" s="31"/>
      <c r="E44" s="31"/>
      <c r="F44" s="31"/>
      <c r="G44" s="36"/>
      <c r="H44" s="47"/>
      <c r="I44" s="31"/>
      <c r="J44" s="31"/>
      <c r="K44" s="31"/>
      <c r="L44" s="31"/>
      <c r="M44" s="31" t="s">
        <v>67</v>
      </c>
      <c r="N44" s="31" t="s">
        <v>32</v>
      </c>
    </row>
    <row r="45" spans="1:14" ht="15" customHeight="1" x14ac:dyDescent="0.2">
      <c r="A45" s="36"/>
      <c r="B45" s="36"/>
      <c r="C45" s="36"/>
      <c r="D45" s="36"/>
      <c r="E45" s="31"/>
      <c r="F45" s="31"/>
      <c r="G45" s="31"/>
      <c r="H45" s="47"/>
      <c r="I45" s="31"/>
      <c r="J45" s="31"/>
      <c r="K45" s="31"/>
      <c r="L45" s="31"/>
      <c r="M45" s="31"/>
      <c r="N45" s="31"/>
    </row>
    <row r="46" spans="1:14" ht="15" customHeight="1" x14ac:dyDescent="0.2">
      <c r="A46" s="31"/>
      <c r="B46" s="31"/>
      <c r="C46" s="31"/>
      <c r="D46" s="31"/>
      <c r="E46" s="31"/>
      <c r="F46" s="31"/>
      <c r="G46" s="31"/>
      <c r="H46" s="31"/>
      <c r="I46" s="31"/>
      <c r="J46" s="31"/>
      <c r="K46" s="31"/>
      <c r="L46" s="31"/>
      <c r="M46" s="31"/>
      <c r="N46" s="31"/>
    </row>
  </sheetData>
  <phoneticPr fontId="16" type="noConversion"/>
  <dataValidations count="2">
    <dataValidation type="list" allowBlank="1" showInputMessage="1" showErrorMessage="1" sqref="A4" xr:uid="{5590A6E3-C821-4B0E-B2B2-5B18DE51A812}">
      <formula1>$M$43:$M$44</formula1>
    </dataValidation>
    <dataValidation type="list" allowBlank="1" showInputMessage="1" showErrorMessage="1" sqref="A5" xr:uid="{5701750A-9AA7-484C-936D-81BD951DD638}">
      <formula1>$N$42:$N$44</formula1>
    </dataValidation>
  </dataValidations>
  <pageMargins left="0.70866141732283472" right="0.70866141732283472" top="0.74803149606299213" bottom="0.74803149606299213" header="0.31496062992125984" footer="0.31496062992125984"/>
  <pageSetup paperSize="9" orientation="portrait" r:id="rId1"/>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EF136-7769-46FF-8607-E1587A45F2A3}">
  <sheetPr codeName="Sheet8">
    <tabColor rgb="FFFF0000"/>
  </sheetPr>
  <dimension ref="A1"/>
  <sheetViews>
    <sheetView zoomScaleNormal="100" workbookViewId="0"/>
  </sheetViews>
  <sheetFormatPr defaultRowHeight="15" x14ac:dyDescent="0.2"/>
  <cols>
    <col min="1" max="16384" width="9.140625" style="14"/>
  </cols>
  <sheetData>
    <row r="1" spans="1:1" ht="15.75" x14ac:dyDescent="0.25">
      <c r="A1" s="13"/>
    </row>
  </sheetData>
  <pageMargins left="0.7" right="0.7" top="0.75" bottom="0.75" header="0.3" footer="0.3"/>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HO document" ma:contentTypeID="0x010100A5BF1C78D9F64B679A5EBDE1C6598EBC0100361AF42663F9D44CB571B509ECD8FB40" ma:contentTypeVersion="22" ma:contentTypeDescription="Create a new document." ma:contentTypeScope="" ma:versionID="78a7e4afbae35a16e5993e4ecf346196">
  <xsd:schema xmlns:xsd="http://www.w3.org/2001/XMLSchema" xmlns:xs="http://www.w3.org/2001/XMLSchema" xmlns:p="http://schemas.microsoft.com/office/2006/metadata/properties" xmlns:ns2="60b4899e-55b4-4231-8241-12d69350e134" xmlns:ns3="87123c6c-b1ca-4f35-bd74-c830a9e7ea33" xmlns:ns4="2611856c-b04d-4a05-858c-1345b3915c95" targetNamespace="http://schemas.microsoft.com/office/2006/metadata/properties" ma:root="true" ma:fieldsID="5fdb6043d51ef900c2b9338f36b4ef18" ns2:_="" ns3:_="" ns4:_="">
    <xsd:import namespace="60b4899e-55b4-4231-8241-12d69350e134"/>
    <xsd:import namespace="87123c6c-b1ca-4f35-bd74-c830a9e7ea33"/>
    <xsd:import namespace="2611856c-b04d-4a05-858c-1345b3915c95"/>
    <xsd:element name="properties">
      <xsd:complexType>
        <xsd:sequence>
          <xsd:element name="documentManagement">
            <xsd:complexType>
              <xsd:all>
                <xsd:element ref="ns2:lae2bfa7b6474897ab4a53f76ea236c7" minOccurs="0"/>
                <xsd:element ref="ns3:TaxCatchAll" minOccurs="0"/>
                <xsd:element ref="ns3:TaxCatchAllLabel" minOccurs="0"/>
                <xsd:element ref="ns2:cf401361b24e474cb011be6eb76c0e76" minOccurs="0"/>
                <xsd:element ref="ns2:jb5e598af17141539648acf311d7477b" minOccurs="0"/>
                <xsd:element ref="ns2:n7493b4506bf40e28c373b1e51a33445" minOccurs="0"/>
                <xsd:element ref="ns2:HOMigrated" minOccurs="0"/>
                <xsd:element ref="ns4:MediaServiceMetadata" minOccurs="0"/>
                <xsd:element ref="ns4:MediaServiceFastMetadata" minOccurs="0"/>
                <xsd:element ref="ns4:MediaServiceAutoKeyPoints" minOccurs="0"/>
                <xsd:element ref="ns4:MediaServiceKeyPoints" minOccurs="0"/>
                <xsd:element ref="ns3:SharedWithUsers" minOccurs="0"/>
                <xsd:element ref="ns3:SharedWithDetails"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lcf76f155ced4ddcb4097134ff3c332f"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4899e-55b4-4231-8241-12d69350e134"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cf401361b24e474cb011be6eb76c0e76" ma:index="12" ma:taxonomy="true" ma:internalName="cf401361b24e474cb011be6eb76c0e76" ma:taxonomyFieldName="HOCopyrightLevel" ma:displayName="Copyright level" ma:readOnly="false" ma:default="4;#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readOnly="false" ma:default="108;#Police and Fire Analysis Unit (A)|755c0ad7-1cd3-4e30-b1c3-86b5a4ff9bf7"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readOnly="false" ma:default="2;#Service Management – Significant|7857f63c-dacd-48aa-8ddf-58f3ef15ab94"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123c6c-b1ca-4f35-bd74-c830a9e7ea33"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836f935-47ce-48bd-816c-98e8021e3fd3}" ma:internalName="TaxCatchAll" ma:readOnly="false" ma:showField="CatchAllData"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836f935-47ce-48bd-816c-98e8021e3fd3}" ma:internalName="TaxCatchAllLabel" ma:readOnly="false" ma:showField="CatchAllDataLabel"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11856c-b04d-4a05-858c-1345b3915c95"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ternalName="MediaServiceDateTaken" ma:readOnly="true">
      <xsd:simpleType>
        <xsd:restriction base="dms:Text"/>
      </xsd:simpleType>
    </xsd:element>
    <xsd:element name="MediaServiceAutoTags" ma:index="26" nillable="true" ma:displayName="Tags" ma:internalName="MediaServiceAutoTag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93e580ec-c125-41f3-a307-e1c841722a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ae2bfa7b6474897ab4a53f76ea236c7 xmlns="60b4899e-55b4-4231-8241-12d69350e134">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cf401361b24e474cb011be6eb76c0e76 xmlns="60b4899e-55b4-4231-8241-12d69350e134">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HOMigrated xmlns="60b4899e-55b4-4231-8241-12d69350e134">false</HOMigrated>
    <n7493b4506bf40e28c373b1e51a33445 xmlns="60b4899e-55b4-4231-8241-12d69350e134">
      <Terms xmlns="http://schemas.microsoft.com/office/infopath/2007/PartnerControls">
        <TermInfo xmlns="http://schemas.microsoft.com/office/infopath/2007/PartnerControls">
          <TermName xmlns="http://schemas.microsoft.com/office/infopath/2007/PartnerControls">Service Management – Significant</TermName>
          <TermId xmlns="http://schemas.microsoft.com/office/infopath/2007/PartnerControls">7857f63c-dacd-48aa-8ddf-58f3ef15ab94</TermId>
        </TermInfo>
      </Terms>
    </n7493b4506bf40e28c373b1e51a33445>
    <jb5e598af17141539648acf311d7477b xmlns="60b4899e-55b4-4231-8241-12d69350e134">
      <Terms xmlns="http://schemas.microsoft.com/office/infopath/2007/PartnerControls">
        <TermInfo xmlns="http://schemas.microsoft.com/office/infopath/2007/PartnerControls">
          <TermName xmlns="http://schemas.microsoft.com/office/infopath/2007/PartnerControls">Police and Fire Analysis Unit (A)</TermName>
          <TermId xmlns="http://schemas.microsoft.com/office/infopath/2007/PartnerControls">755c0ad7-1cd3-4e30-b1c3-86b5a4ff9bf7</TermId>
        </TermInfo>
      </Terms>
    </jb5e598af17141539648acf311d7477b>
    <TaxCatchAllLabel xmlns="87123c6c-b1ca-4f35-bd74-c830a9e7ea33" xsi:nil="true"/>
    <lcf76f155ced4ddcb4097134ff3c332f xmlns="2611856c-b04d-4a05-858c-1345b3915c95">
      <Terms xmlns="http://schemas.microsoft.com/office/infopath/2007/PartnerControls"/>
    </lcf76f155ced4ddcb4097134ff3c332f>
    <TaxCatchAll xmlns="87123c6c-b1ca-4f35-bd74-c830a9e7ea33">
      <Value>108</Value>
      <Value>4</Value>
      <Value>3</Value>
      <Value>2</Value>
    </TaxCatchAll>
  </documentManagement>
</p:properties>
</file>

<file path=customXml/itemProps1.xml><?xml version="1.0" encoding="utf-8"?>
<ds:datastoreItem xmlns:ds="http://schemas.openxmlformats.org/officeDocument/2006/customXml" ds:itemID="{F9BEB494-7610-4671-A1F6-21ECD2A9D5B4}">
  <ds:schemaRefs>
    <ds:schemaRef ds:uri="http://schemas.microsoft.com/sharepoint/v3/contenttype/forms"/>
  </ds:schemaRefs>
</ds:datastoreItem>
</file>

<file path=customXml/itemProps2.xml><?xml version="1.0" encoding="utf-8"?>
<ds:datastoreItem xmlns:ds="http://schemas.openxmlformats.org/officeDocument/2006/customXml" ds:itemID="{277578F8-E18D-4E04-9C77-F728F80DF2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4899e-55b4-4231-8241-12d69350e134"/>
    <ds:schemaRef ds:uri="87123c6c-b1ca-4f35-bd74-c830a9e7ea33"/>
    <ds:schemaRef ds:uri="2611856c-b04d-4a05-858c-1345b3915c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8D8130-2516-4946-8A91-D6832DFCBCE5}">
  <ds:schemaRefs>
    <ds:schemaRef ds:uri="http://schemas.microsoft.com/office/2006/metadata/properties"/>
    <ds:schemaRef ds:uri="http://schemas.microsoft.com/office/infopath/2007/PartnerControls"/>
    <ds:schemaRef ds:uri="60b4899e-55b4-4231-8241-12d69350e134"/>
    <ds:schemaRef ds:uri="87123c6c-b1ca-4f35-bd74-c830a9e7ea33"/>
    <ds:schemaRef ds:uri="2611856c-b04d-4a05-858c-1345b3915c95"/>
  </ds:schemaRefs>
</ds:datastoreItem>
</file>

<file path=docMetadata/LabelInfo.xml><?xml version="1.0" encoding="utf-8"?>
<clbl:labelList xmlns:clbl="http://schemas.microsoft.com/office/2020/mipLabelMetadata">
  <clbl:label id="{fbd41ebe-fca6-4f2c-aecb-bf3a17e72416}" enabled="1" method="Privileged" siteId="{bf346810-9c7d-43de-a872-24a2ef3995a8}"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Cover_sheet</vt:lpstr>
      <vt:lpstr>config</vt:lpstr>
      <vt:lpstr>Contents</vt:lpstr>
      <vt:lpstr>Notes</vt:lpstr>
      <vt:lpstr>Data - dwelling fires</vt:lpstr>
      <vt:lpstr>Data - df with casualties</vt:lpstr>
      <vt:lpstr>FIRE0704_working</vt:lpstr>
      <vt:lpstr>FIRE0704</vt:lpstr>
      <vt:lpstr>QA</vt:lpstr>
      <vt:lpstr>Contents!Print_Area</vt:lpstr>
      <vt:lpstr>FIRE0704!Print_Area</vt:lpstr>
      <vt:lpstr>FIRE0704!Print_Titles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Ollie Gee</cp:lastModifiedBy>
  <cp:revision>1</cp:revision>
  <dcterms:created xsi:type="dcterms:W3CDTF">2024-09-11T17:21:00Z</dcterms:created>
  <dcterms:modified xsi:type="dcterms:W3CDTF">2026-08-12T09:37:39Z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0x010100A5BF1C78D9F64B679A5EBDE1C6598EBC0100361AF42663F9D44CB571B509ECD8FB40</vt:lpwstr>
  </property>
  <property fmtid="{D5CDD505-2E9C-101B-9397-08002B2CF9AE}" pid="4" name="HOCopyrightLevel">
    <vt:lpwstr>4;#Crown|69589897-2828-4761-976e-717fd8e631c9</vt:lpwstr>
  </property>
  <property fmtid="{D5CDD505-2E9C-101B-9397-08002B2CF9AE}" pid="5" name="HOGovernmentSecurityClassification">
    <vt:lpwstr>3;#Official|14c80daa-741b-422c-9722-f71693c9ede4</vt:lpwstr>
  </property>
  <property fmtid="{D5CDD505-2E9C-101B-9397-08002B2CF9AE}" pid="6" name="HOSiteType">
    <vt:lpwstr>2;#Service Management – Significant|7857f63c-dacd-48aa-8ddf-58f3ef15ab94</vt:lpwstr>
  </property>
  <property fmtid="{D5CDD505-2E9C-101B-9397-08002B2CF9AE}" pid="7" name="HOBusinessUnit">
    <vt:lpwstr>108;#Police and Fire Analysis Unit (A)|755c0ad7-1cd3-4e30-b1c3-86b5a4ff9bf7</vt:lpwstr>
  </property>
</Properties>
</file>