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5" documentId="8_{57B200BB-CCDE-4EE9-A8F3-70F2C502A89C}" xr6:coauthVersionLast="47" xr6:coauthVersionMax="47" xr10:uidLastSave="{9C10B0B7-F6CE-4FBA-8565-2B7263A37E1C}"/>
  <bookViews>
    <workbookView xWindow="30240" yWindow="1440" windowWidth="28800" windowHeight="15285" xr2:uid="{01D0C0D6-FA31-43F5-B500-AA8EC40BE800}"/>
  </bookViews>
  <sheets>
    <sheet name="Look Up Table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9" l="1"/>
  <c r="G104" i="19"/>
  <c r="F104" i="19"/>
  <c r="E104" i="19"/>
  <c r="D104" i="19"/>
  <c r="C104" i="19"/>
  <c r="B104" i="19"/>
  <c r="H103" i="19"/>
  <c r="G103" i="19"/>
  <c r="F103" i="19"/>
  <c r="E103" i="19"/>
  <c r="D103" i="19"/>
  <c r="C103" i="19"/>
  <c r="B103" i="19"/>
  <c r="H102" i="19"/>
  <c r="G102" i="19"/>
  <c r="F102" i="19"/>
  <c r="E102" i="19"/>
  <c r="D102" i="19"/>
  <c r="C102" i="19"/>
  <c r="B102" i="19"/>
  <c r="H101" i="19"/>
  <c r="G101" i="19"/>
  <c r="F101" i="19"/>
  <c r="E101" i="19"/>
  <c r="D101" i="19"/>
  <c r="C101" i="19"/>
  <c r="B101" i="19"/>
  <c r="H100" i="19"/>
  <c r="G100" i="19"/>
  <c r="F100" i="19"/>
  <c r="E100" i="19"/>
  <c r="D100" i="19"/>
  <c r="C100" i="19"/>
  <c r="B100" i="19"/>
  <c r="H99" i="19"/>
  <c r="G99" i="19"/>
  <c r="F99" i="19"/>
  <c r="E99" i="19"/>
  <c r="D99" i="19"/>
  <c r="C99" i="19"/>
  <c r="B99" i="19"/>
  <c r="H98" i="19"/>
  <c r="G98" i="19"/>
  <c r="F98" i="19"/>
  <c r="E98" i="19"/>
  <c r="D98" i="19"/>
  <c r="C98" i="19"/>
  <c r="B98" i="19"/>
  <c r="H97" i="19"/>
  <c r="G97" i="19"/>
  <c r="F97" i="19"/>
  <c r="E97" i="19"/>
  <c r="D97" i="19"/>
  <c r="C97" i="19"/>
  <c r="B97" i="19"/>
  <c r="H96" i="19"/>
  <c r="G96" i="19"/>
  <c r="F96" i="19"/>
  <c r="E96" i="19"/>
  <c r="D96" i="19"/>
  <c r="C96" i="19"/>
  <c r="B96" i="19"/>
  <c r="H95" i="19"/>
  <c r="G95" i="19"/>
  <c r="F95" i="19"/>
  <c r="E95" i="19"/>
  <c r="D95" i="19"/>
  <c r="C95" i="19"/>
  <c r="B95" i="19"/>
  <c r="H94" i="19"/>
  <c r="G94" i="19"/>
  <c r="F94" i="19"/>
  <c r="E94" i="19"/>
  <c r="D94" i="19"/>
  <c r="C94" i="19"/>
  <c r="B94" i="19"/>
  <c r="H93" i="19"/>
  <c r="G93" i="19"/>
  <c r="F93" i="19"/>
  <c r="E93" i="19"/>
  <c r="D93" i="19"/>
  <c r="C93" i="19"/>
  <c r="B93" i="19"/>
  <c r="H92" i="19"/>
  <c r="G92" i="19"/>
  <c r="F92" i="19"/>
  <c r="E92" i="19"/>
  <c r="D92" i="19"/>
  <c r="C92" i="19"/>
  <c r="B92" i="19"/>
  <c r="H91" i="19"/>
  <c r="G91" i="19"/>
  <c r="F91" i="19"/>
  <c r="E91" i="19"/>
  <c r="D91" i="19"/>
  <c r="C91" i="19"/>
  <c r="B91" i="19"/>
  <c r="H90" i="19"/>
  <c r="G90" i="19"/>
  <c r="F90" i="19"/>
  <c r="E90" i="19"/>
  <c r="D90" i="19"/>
  <c r="C90" i="19"/>
  <c r="B90" i="19"/>
  <c r="H89" i="19"/>
  <c r="G89" i="19"/>
  <c r="F89" i="19"/>
  <c r="E89" i="19"/>
  <c r="D89" i="19"/>
  <c r="C89" i="19"/>
  <c r="B89" i="19"/>
  <c r="H88" i="19"/>
  <c r="G88" i="19"/>
  <c r="F88" i="19"/>
  <c r="E88" i="19"/>
  <c r="D88" i="19"/>
  <c r="C88" i="19"/>
  <c r="B88" i="19"/>
  <c r="H87" i="19"/>
  <c r="G87" i="19"/>
  <c r="F87" i="19"/>
  <c r="E87" i="19"/>
  <c r="D87" i="19"/>
  <c r="C87" i="19"/>
  <c r="B87" i="19"/>
  <c r="H86" i="19"/>
  <c r="G86" i="19"/>
  <c r="F86" i="19"/>
  <c r="E86" i="19"/>
  <c r="D86" i="19"/>
  <c r="C86" i="19"/>
  <c r="B86" i="19"/>
  <c r="H85" i="19"/>
  <c r="G85" i="19"/>
  <c r="F85" i="19"/>
  <c r="E85" i="19"/>
  <c r="D85" i="19"/>
  <c r="C85" i="19"/>
  <c r="B85" i="19"/>
  <c r="H84" i="19"/>
  <c r="G84" i="19"/>
  <c r="F84" i="19"/>
  <c r="E84" i="19"/>
  <c r="D84" i="19"/>
  <c r="C84" i="19"/>
  <c r="B84" i="19"/>
  <c r="H83" i="19"/>
  <c r="G83" i="19"/>
  <c r="F83" i="19"/>
  <c r="E83" i="19"/>
  <c r="D83" i="19"/>
  <c r="C83" i="19"/>
  <c r="B83" i="19"/>
  <c r="H82" i="19"/>
  <c r="G82" i="19"/>
  <c r="F82" i="19"/>
  <c r="E82" i="19"/>
  <c r="D82" i="19"/>
  <c r="C82" i="19"/>
  <c r="B82" i="19"/>
  <c r="H81" i="19"/>
  <c r="G81" i="19"/>
  <c r="F81" i="19"/>
  <c r="E81" i="19"/>
  <c r="D81" i="19"/>
  <c r="C81" i="19"/>
  <c r="B81" i="19"/>
  <c r="H80" i="19"/>
  <c r="G80" i="19"/>
  <c r="F80" i="19"/>
  <c r="E80" i="19"/>
  <c r="D80" i="19"/>
  <c r="C80" i="19"/>
  <c r="B80" i="19"/>
  <c r="H79" i="19"/>
  <c r="G79" i="19"/>
  <c r="F79" i="19"/>
  <c r="E79" i="19"/>
  <c r="D79" i="19"/>
  <c r="C79" i="19"/>
  <c r="B79" i="19"/>
  <c r="H78" i="19"/>
  <c r="G78" i="19"/>
  <c r="F78" i="19"/>
  <c r="E78" i="19"/>
  <c r="D78" i="19"/>
  <c r="C78" i="19"/>
  <c r="B78" i="19"/>
  <c r="H77" i="19"/>
  <c r="G77" i="19"/>
  <c r="F77" i="19"/>
  <c r="E77" i="19"/>
  <c r="D77" i="19"/>
  <c r="C77" i="19"/>
  <c r="B77" i="19"/>
  <c r="H76" i="19"/>
  <c r="G76" i="19"/>
  <c r="F76" i="19"/>
  <c r="E76" i="19"/>
  <c r="D76" i="19"/>
  <c r="C76" i="19"/>
  <c r="B76" i="19"/>
  <c r="H75" i="19"/>
  <c r="G75" i="19"/>
  <c r="F75" i="19"/>
  <c r="E75" i="19"/>
  <c r="D75" i="19"/>
  <c r="C75" i="19"/>
  <c r="B75" i="19"/>
  <c r="H74" i="19"/>
  <c r="G74" i="19"/>
  <c r="F74" i="19"/>
  <c r="E74" i="19"/>
  <c r="D74" i="19"/>
  <c r="C74" i="19"/>
  <c r="B74" i="19"/>
  <c r="H73" i="19"/>
  <c r="G73" i="19"/>
  <c r="F73" i="19"/>
  <c r="E73" i="19"/>
  <c r="D73" i="19"/>
  <c r="C73" i="19"/>
  <c r="B73" i="19"/>
  <c r="H72" i="19"/>
  <c r="G72" i="19"/>
  <c r="F72" i="19"/>
  <c r="E72" i="19"/>
  <c r="D72" i="19"/>
  <c r="C72" i="19"/>
  <c r="B72" i="19"/>
  <c r="H71" i="19"/>
  <c r="G71" i="19"/>
  <c r="F71" i="19"/>
  <c r="E71" i="19"/>
  <c r="D71" i="19"/>
  <c r="C71" i="19"/>
  <c r="B71" i="19"/>
  <c r="H70" i="19"/>
  <c r="G70" i="19"/>
  <c r="F70" i="19"/>
  <c r="E70" i="19"/>
  <c r="D70" i="19"/>
  <c r="C70" i="19"/>
  <c r="B70" i="19"/>
  <c r="H69" i="19"/>
  <c r="G69" i="19"/>
  <c r="F69" i="19"/>
  <c r="E69" i="19"/>
  <c r="D69" i="19"/>
  <c r="C69" i="19"/>
  <c r="B69" i="19"/>
  <c r="H68" i="19"/>
  <c r="G68" i="19"/>
  <c r="F68" i="19"/>
  <c r="E68" i="19"/>
  <c r="D68" i="19"/>
  <c r="C68" i="19"/>
  <c r="B68" i="19"/>
  <c r="H67" i="19"/>
  <c r="G67" i="19"/>
  <c r="F67" i="19"/>
  <c r="E67" i="19"/>
  <c r="D67" i="19"/>
  <c r="C67" i="19"/>
  <c r="B67" i="19"/>
  <c r="H66" i="19"/>
  <c r="G66" i="19"/>
  <c r="F66" i="19"/>
  <c r="E66" i="19"/>
  <c r="D66" i="19"/>
  <c r="C66" i="19"/>
  <c r="B66" i="19"/>
  <c r="H65" i="19"/>
  <c r="G65" i="19"/>
  <c r="F65" i="19"/>
  <c r="E65" i="19"/>
  <c r="D65" i="19"/>
  <c r="C65" i="19"/>
  <c r="B65" i="19"/>
  <c r="H64" i="19"/>
  <c r="G64" i="19"/>
  <c r="F64" i="19"/>
  <c r="E64" i="19"/>
  <c r="D64" i="19"/>
  <c r="C64" i="19"/>
  <c r="B64" i="19"/>
  <c r="H63" i="19"/>
  <c r="G63" i="19"/>
  <c r="F63" i="19"/>
  <c r="E63" i="19"/>
  <c r="D63" i="19"/>
  <c r="C63" i="19"/>
  <c r="B63" i="19"/>
  <c r="H62" i="19"/>
  <c r="G62" i="19"/>
  <c r="F62" i="19"/>
  <c r="E62" i="19"/>
  <c r="D62" i="19"/>
  <c r="C62" i="19"/>
  <c r="B62" i="19"/>
  <c r="H61" i="19"/>
  <c r="G61" i="19"/>
  <c r="F61" i="19"/>
  <c r="E61" i="19"/>
  <c r="D61" i="19"/>
  <c r="C61" i="19"/>
  <c r="B61" i="19"/>
  <c r="H60" i="19"/>
  <c r="G60" i="19"/>
  <c r="F60" i="19"/>
  <c r="E60" i="19"/>
  <c r="D60" i="19"/>
  <c r="C60" i="19"/>
  <c r="B60" i="19"/>
  <c r="H59" i="19"/>
  <c r="G59" i="19"/>
  <c r="F59" i="19"/>
  <c r="E59" i="19"/>
  <c r="D59" i="19"/>
  <c r="C59" i="19"/>
  <c r="B59" i="19"/>
  <c r="H58" i="19"/>
  <c r="G58" i="19"/>
  <c r="F58" i="19"/>
  <c r="E58" i="19"/>
  <c r="D58" i="19"/>
  <c r="C58" i="19"/>
  <c r="B58" i="19"/>
  <c r="H57" i="19"/>
  <c r="G57" i="19"/>
  <c r="F57" i="19"/>
  <c r="E57" i="19"/>
  <c r="D57" i="19"/>
  <c r="C57" i="19"/>
  <c r="B57" i="19"/>
  <c r="H56" i="19"/>
  <c r="G56" i="19"/>
  <c r="F56" i="19"/>
  <c r="E56" i="19"/>
  <c r="D56" i="19"/>
  <c r="C56" i="19"/>
  <c r="B56" i="19"/>
  <c r="H55" i="19"/>
  <c r="G55" i="19"/>
  <c r="F55" i="19"/>
  <c r="E55" i="19"/>
  <c r="D55" i="19"/>
  <c r="C55" i="19"/>
  <c r="B55" i="19"/>
  <c r="H54" i="19"/>
  <c r="G54" i="19"/>
  <c r="F54" i="19"/>
  <c r="E54" i="19"/>
  <c r="D54" i="19"/>
  <c r="C54" i="19"/>
  <c r="B54" i="19"/>
  <c r="H53" i="19"/>
  <c r="G53" i="19"/>
  <c r="F53" i="19"/>
  <c r="E53" i="19"/>
  <c r="D53" i="19"/>
  <c r="C53" i="19"/>
  <c r="B53" i="19"/>
  <c r="H52" i="19"/>
  <c r="G52" i="19"/>
  <c r="F52" i="19"/>
  <c r="E52" i="19"/>
  <c r="D52" i="19"/>
  <c r="C52" i="19"/>
  <c r="B52" i="19"/>
  <c r="H51" i="19"/>
  <c r="G51" i="19"/>
  <c r="F51" i="19"/>
  <c r="E51" i="19"/>
  <c r="D51" i="19"/>
  <c r="C51" i="19"/>
  <c r="B51" i="19"/>
  <c r="H50" i="19"/>
  <c r="G50" i="19"/>
  <c r="F50" i="19"/>
  <c r="E50" i="19"/>
  <c r="D50" i="19"/>
  <c r="C50" i="19"/>
  <c r="B50" i="19"/>
  <c r="H49" i="19"/>
  <c r="G49" i="19"/>
  <c r="F49" i="19"/>
  <c r="E49" i="19"/>
  <c r="D49" i="19"/>
  <c r="C49" i="19"/>
  <c r="B49" i="19"/>
  <c r="H48" i="19"/>
  <c r="G48" i="19"/>
  <c r="F48" i="19"/>
  <c r="E48" i="19"/>
  <c r="D48" i="19"/>
  <c r="C48" i="19"/>
  <c r="B48" i="19"/>
  <c r="H47" i="19"/>
  <c r="G47" i="19"/>
  <c r="F47" i="19"/>
  <c r="E47" i="19"/>
  <c r="D47" i="19"/>
  <c r="C47" i="19"/>
  <c r="B47" i="19"/>
  <c r="H46" i="19"/>
  <c r="G46" i="19"/>
  <c r="F46" i="19"/>
  <c r="E46" i="19"/>
  <c r="D46" i="19"/>
  <c r="C46" i="19"/>
  <c r="B46" i="19"/>
  <c r="H45" i="19"/>
  <c r="G45" i="19"/>
  <c r="F45" i="19"/>
  <c r="E45" i="19"/>
  <c r="D45" i="19"/>
  <c r="C45" i="19"/>
  <c r="B45" i="19"/>
  <c r="H44" i="19"/>
  <c r="G44" i="19"/>
  <c r="F44" i="19"/>
  <c r="E44" i="19"/>
  <c r="D44" i="19"/>
  <c r="C44" i="19"/>
  <c r="B44" i="19"/>
  <c r="H43" i="19"/>
  <c r="G43" i="19"/>
  <c r="F43" i="19"/>
  <c r="E43" i="19"/>
  <c r="D43" i="19"/>
  <c r="C43" i="19"/>
  <c r="B43" i="19"/>
  <c r="H42" i="19"/>
  <c r="G42" i="19"/>
  <c r="F42" i="19"/>
  <c r="E42" i="19"/>
  <c r="D42" i="19"/>
  <c r="C42" i="19"/>
  <c r="B42" i="19"/>
  <c r="H41" i="19"/>
  <c r="G41" i="19"/>
  <c r="F41" i="19"/>
  <c r="E41" i="19"/>
  <c r="D41" i="19"/>
  <c r="C41" i="19"/>
  <c r="B41" i="19"/>
  <c r="H40" i="19"/>
  <c r="G40" i="19"/>
  <c r="F40" i="19"/>
  <c r="E40" i="19"/>
  <c r="D40" i="19"/>
  <c r="C40" i="19"/>
  <c r="B40" i="19"/>
  <c r="H39" i="19"/>
  <c r="G39" i="19"/>
  <c r="F39" i="19"/>
  <c r="E39" i="19"/>
  <c r="D39" i="19"/>
  <c r="C39" i="19"/>
  <c r="B39" i="19"/>
  <c r="H38" i="19"/>
  <c r="G38" i="19"/>
  <c r="F38" i="19"/>
  <c r="E38" i="19"/>
  <c r="D38" i="19"/>
  <c r="C38" i="19"/>
  <c r="B38" i="19"/>
  <c r="H37" i="19"/>
  <c r="G37" i="19"/>
  <c r="F37" i="19"/>
  <c r="E37" i="19"/>
  <c r="D37" i="19"/>
  <c r="C37" i="19"/>
  <c r="B37" i="19"/>
  <c r="H36" i="19"/>
  <c r="G36" i="19"/>
  <c r="F36" i="19"/>
  <c r="E36" i="19"/>
  <c r="D36" i="19"/>
  <c r="C36" i="19"/>
  <c r="B36" i="19"/>
  <c r="H35" i="19"/>
  <c r="G35" i="19"/>
  <c r="F35" i="19"/>
  <c r="E35" i="19"/>
  <c r="D35" i="19"/>
  <c r="C35" i="19"/>
  <c r="B35" i="19"/>
  <c r="H34" i="19"/>
  <c r="G34" i="19"/>
  <c r="F34" i="19"/>
  <c r="E34" i="19"/>
  <c r="D34" i="19"/>
  <c r="C34" i="19"/>
  <c r="B34" i="19"/>
  <c r="H33" i="19"/>
  <c r="G33" i="19"/>
  <c r="F33" i="19"/>
  <c r="E33" i="19"/>
  <c r="D33" i="19"/>
  <c r="C33" i="19"/>
  <c r="B33" i="19"/>
  <c r="H32" i="19"/>
  <c r="G32" i="19"/>
  <c r="F32" i="19"/>
  <c r="E32" i="19"/>
  <c r="D32" i="19"/>
  <c r="C32" i="19"/>
  <c r="B32" i="19"/>
  <c r="H31" i="19"/>
  <c r="G31" i="19"/>
  <c r="F31" i="19"/>
  <c r="E31" i="19"/>
  <c r="D31" i="19"/>
  <c r="C31" i="19"/>
  <c r="B31" i="19"/>
  <c r="H30" i="19"/>
  <c r="G30" i="19"/>
  <c r="F30" i="19"/>
  <c r="E30" i="19"/>
  <c r="D30" i="19"/>
  <c r="C30" i="19"/>
  <c r="B30" i="19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G27" i="19"/>
  <c r="F27" i="19"/>
  <c r="E27" i="19"/>
  <c r="D27" i="19"/>
  <c r="C27" i="19"/>
  <c r="B27" i="19"/>
  <c r="G26" i="19"/>
  <c r="F26" i="19"/>
  <c r="E26" i="19"/>
  <c r="D26" i="19"/>
  <c r="C26" i="19"/>
  <c r="B26" i="19"/>
  <c r="F25" i="19"/>
  <c r="E25" i="19"/>
  <c r="D25" i="19"/>
  <c r="C25" i="19"/>
  <c r="B25" i="19"/>
  <c r="F24" i="19"/>
  <c r="E24" i="19"/>
  <c r="D24" i="19"/>
  <c r="C24" i="19"/>
  <c r="B24" i="19"/>
  <c r="E23" i="19"/>
  <c r="D23" i="19"/>
  <c r="C23" i="19"/>
  <c r="B23" i="19"/>
  <c r="D22" i="19"/>
  <c r="C22" i="19"/>
  <c r="B22" i="19"/>
  <c r="D21" i="19"/>
  <c r="C21" i="19"/>
  <c r="B21" i="19"/>
  <c r="C20" i="19"/>
  <c r="B20" i="19"/>
  <c r="C19" i="19"/>
  <c r="B19" i="19"/>
  <c r="B18" i="19"/>
  <c r="B17" i="19"/>
</calcChain>
</file>

<file path=xl/sharedStrings.xml><?xml version="1.0" encoding="utf-8"?>
<sst xmlns="http://schemas.openxmlformats.org/spreadsheetml/2006/main" count="53" uniqueCount="15">
  <si>
    <t>-</t>
  </si>
  <si>
    <t>LOOK UP TABLE:  OFF-THE-JOB TRAINING HOURS -V- APPROXIMATE DURATION ON PROGRAMME</t>
  </si>
  <si>
    <t>To use:</t>
  </si>
  <si>
    <t xml:space="preserve">Off-the-job training (OTJT) hours </t>
  </si>
  <si>
    <t>Approximate months to deliver
(Based on 6 hours per week (20%))</t>
  </si>
  <si>
    <t>Approximate months to deliver 
(Based on 7.5 hours per week (25%))</t>
  </si>
  <si>
    <t>Approximate months to deliver 
(Based on 9 hours per week (30%))</t>
  </si>
  <si>
    <t>Approximate months to deliver 
(Based on 10.5 hours per week (35%))</t>
  </si>
  <si>
    <t>Approximate months to deliver 
(Based on 12 hours per week (40%))</t>
  </si>
  <si>
    <t>Approximate months to deliver 
(Based on 13.5 hours per week (45%))</t>
  </si>
  <si>
    <t>Approximate months to deliver 
(Based on 15 hours per week (50%))</t>
  </si>
  <si>
    <t xml:space="preserve">This will show the volume of training needed, on average, each week to achieve a variety of durations. </t>
  </si>
  <si>
    <t>Select the relevant off-the-job training (OTJT) hours, for the apprenticeship standard, from column A and read across.</t>
  </si>
  <si>
    <t>For example 370 hours, if delivery averaged 6 hours per week, would take approximately 16 months. However, if delivery averaged 12 hours</t>
  </si>
  <si>
    <t>per week, then the duration could be reduced to 8 months. Note that a duration of less than 8 months is a non-compliant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</si>
</sst>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2"/>
      <color theme="1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9" fillId="0" borderId="0" xfId="0" applyFont="1"/>
    <xf numFmtId="1" fontId="18" fillId="0" borderId="0" xfId="0" applyNumberFormat="1" applyFont="1"/>
    <xf numFmtId="0" fontId="21" fillId="0" borderId="0" xfId="0" applyFont="1"/>
    <xf numFmtId="0" fontId="19" fillId="33" borderId="10" xfId="0" applyFont="1" applyFill="1" applyBorder="1" applyAlignment="1">
      <alignment horizontal="center" vertical="top" wrapText="1"/>
    </xf>
    <xf numFmtId="1" fontId="19" fillId="33" borderId="10" xfId="0" applyNumberFormat="1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left"/>
    </xf>
    <xf numFmtId="1" fontId="18" fillId="0" borderId="10" xfId="0" applyNumberFormat="1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2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809799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A72867-423A-489C-BBAB-D73B4B9836D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47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D189-56E3-45D1-83A0-B813E13004FF}">
  <dimension ref="A6:H104"/>
  <sheetViews>
    <sheetView tabSelected="1" showRuler="0" zoomScale="80" zoomScaleNormal="80" workbookViewId="0">
      <selection activeCell="A6" sqref="A6"/>
    </sheetView>
  </sheetViews>
  <sheetFormatPr defaultColWidth="9.109375" defaultRowHeight="15" x14ac:dyDescent="0.25"/>
  <cols>
    <col min="1" max="1" width="17.6640625" style="2" customWidth="1"/>
    <col min="2" max="8" width="17.44140625" style="4" customWidth="1"/>
    <col min="9" max="16384" width="9.109375" style="2"/>
  </cols>
  <sheetData>
    <row r="6" spans="1:8" s="13" customFormat="1" ht="30.6" customHeight="1" x14ac:dyDescent="0.3">
      <c r="A6" s="11" t="s">
        <v>1</v>
      </c>
      <c r="B6" s="12"/>
      <c r="C6" s="12"/>
      <c r="D6" s="12"/>
      <c r="E6" s="12"/>
      <c r="F6" s="12"/>
      <c r="G6" s="12"/>
      <c r="H6" s="12"/>
    </row>
    <row r="7" spans="1:8" ht="15" customHeight="1" x14ac:dyDescent="0.3">
      <c r="A7" s="3"/>
    </row>
    <row r="8" spans="1:8" ht="15" customHeight="1" x14ac:dyDescent="0.25">
      <c r="A8" s="5" t="s">
        <v>2</v>
      </c>
    </row>
    <row r="9" spans="1:8" ht="15" customHeight="1" x14ac:dyDescent="0.25">
      <c r="A9" s="5"/>
    </row>
    <row r="10" spans="1:8" ht="15" customHeight="1" x14ac:dyDescent="0.25">
      <c r="A10" s="14" t="s">
        <v>12</v>
      </c>
      <c r="B10" s="14"/>
      <c r="C10" s="14"/>
      <c r="D10" s="14"/>
      <c r="E10" s="14"/>
      <c r="F10" s="14"/>
      <c r="G10" s="14"/>
      <c r="H10" s="14"/>
    </row>
    <row r="11" spans="1:8" ht="15" customHeight="1" x14ac:dyDescent="0.25">
      <c r="A11" s="14" t="s">
        <v>11</v>
      </c>
      <c r="B11" s="14"/>
      <c r="C11" s="14"/>
      <c r="D11" s="14"/>
      <c r="E11" s="14"/>
      <c r="F11" s="14"/>
      <c r="G11" s="14"/>
      <c r="H11" s="14"/>
    </row>
    <row r="12" spans="1:8" ht="15" customHeight="1" x14ac:dyDescent="0.25">
      <c r="A12" s="14"/>
      <c r="B12" s="14"/>
      <c r="C12" s="14"/>
      <c r="D12" s="14"/>
      <c r="E12" s="14"/>
      <c r="F12" s="14"/>
      <c r="G12" s="14"/>
      <c r="H12" s="14"/>
    </row>
    <row r="13" spans="1:8" ht="15" customHeight="1" x14ac:dyDescent="0.25">
      <c r="A13" s="14" t="s">
        <v>13</v>
      </c>
      <c r="B13" s="14"/>
      <c r="C13" s="14"/>
      <c r="D13" s="14"/>
      <c r="E13" s="14"/>
      <c r="F13" s="14"/>
      <c r="G13" s="14"/>
      <c r="H13" s="14"/>
    </row>
    <row r="14" spans="1:8" ht="15" customHeight="1" x14ac:dyDescent="0.25">
      <c r="A14" s="14" t="s">
        <v>14</v>
      </c>
      <c r="B14" s="14"/>
      <c r="C14" s="14"/>
      <c r="D14" s="14"/>
      <c r="E14" s="14"/>
      <c r="F14" s="14"/>
      <c r="G14" s="14"/>
      <c r="H14" s="14"/>
    </row>
    <row r="15" spans="1:8" ht="15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118.5" customHeight="1" x14ac:dyDescent="0.25">
      <c r="A16" s="6" t="s">
        <v>3</v>
      </c>
      <c r="B16" s="7" t="s">
        <v>4</v>
      </c>
      <c r="C16" s="7" t="s">
        <v>5</v>
      </c>
      <c r="D16" s="7" t="s">
        <v>6</v>
      </c>
      <c r="E16" s="7" t="s">
        <v>7</v>
      </c>
      <c r="F16" s="7" t="s">
        <v>8</v>
      </c>
      <c r="G16" s="7" t="s">
        <v>9</v>
      </c>
      <c r="H16" s="7" t="s">
        <v>10</v>
      </c>
    </row>
    <row r="17" spans="1:8" ht="15" customHeight="1" x14ac:dyDescent="0.25">
      <c r="A17" s="8">
        <v>187</v>
      </c>
      <c r="B17" s="9">
        <f t="shared" ref="B17:B80" si="0">((((A17/20*100)/30)*1.12)/4.33)</f>
        <v>8.0615858352578922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</row>
    <row r="18" spans="1:8" ht="15" customHeight="1" x14ac:dyDescent="0.25">
      <c r="A18" s="8">
        <v>209</v>
      </c>
      <c r="B18" s="9">
        <f t="shared" si="0"/>
        <v>9.0100076982294084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</row>
    <row r="19" spans="1:8" ht="15" customHeight="1" x14ac:dyDescent="0.25">
      <c r="A19" s="8">
        <v>230</v>
      </c>
      <c r="B19" s="9">
        <f t="shared" si="0"/>
        <v>9.9153194765204002</v>
      </c>
      <c r="C19" s="9">
        <f t="shared" ref="C19:C82" si="1">(((($A19/25*100)/30)*1.12)/4.33)</f>
        <v>7.9322555812163191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</row>
    <row r="20" spans="1:8" ht="15" customHeight="1" x14ac:dyDescent="0.25">
      <c r="A20" s="8">
        <v>257</v>
      </c>
      <c r="B20" s="9">
        <f t="shared" si="0"/>
        <v>11.079291762894536</v>
      </c>
      <c r="C20" s="9">
        <f t="shared" si="1"/>
        <v>8.8634334103156274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</row>
    <row r="21" spans="1:8" ht="15" customHeight="1" x14ac:dyDescent="0.25">
      <c r="A21" s="10">
        <v>278</v>
      </c>
      <c r="B21" s="9">
        <f t="shared" si="0"/>
        <v>11.984603541185528</v>
      </c>
      <c r="C21" s="9">
        <f t="shared" si="1"/>
        <v>9.587682832948424</v>
      </c>
      <c r="D21" s="9">
        <f t="shared" ref="D21:D84" si="2">(((($A21/30*100)/30)*1.12)/4.33)</f>
        <v>7.989735694123687</v>
      </c>
      <c r="E21" s="9" t="s">
        <v>0</v>
      </c>
      <c r="F21" s="9" t="s">
        <v>0</v>
      </c>
      <c r="G21" s="9" t="s">
        <v>0</v>
      </c>
      <c r="H21" s="9" t="s">
        <v>0</v>
      </c>
    </row>
    <row r="22" spans="1:8" ht="15" customHeight="1" x14ac:dyDescent="0.25">
      <c r="A22" s="10">
        <v>300</v>
      </c>
      <c r="B22" s="9">
        <f t="shared" si="0"/>
        <v>12.933025404157044</v>
      </c>
      <c r="C22" s="9">
        <f t="shared" si="1"/>
        <v>10.346420323325637</v>
      </c>
      <c r="D22" s="9">
        <f t="shared" si="2"/>
        <v>8.6220169361046981</v>
      </c>
      <c r="E22" s="9" t="s">
        <v>0</v>
      </c>
      <c r="F22" s="9" t="s">
        <v>0</v>
      </c>
      <c r="G22" s="9" t="s">
        <v>0</v>
      </c>
      <c r="H22" s="9" t="s">
        <v>0</v>
      </c>
    </row>
    <row r="23" spans="1:8" ht="15" customHeight="1" x14ac:dyDescent="0.25">
      <c r="A23" s="10">
        <v>326</v>
      </c>
      <c r="B23" s="9">
        <f t="shared" si="0"/>
        <v>14.053887605850655</v>
      </c>
      <c r="C23" s="9">
        <f t="shared" si="1"/>
        <v>11.243110084680525</v>
      </c>
      <c r="D23" s="9">
        <f t="shared" si="2"/>
        <v>9.369258403900437</v>
      </c>
      <c r="E23" s="9">
        <f t="shared" ref="E23:E86" si="3">(((($A23/35*100)/30)*1.12)/4.33)</f>
        <v>8.0307929176289452</v>
      </c>
      <c r="F23" s="9" t="s">
        <v>0</v>
      </c>
      <c r="G23" s="9" t="s">
        <v>0</v>
      </c>
      <c r="H23" s="9" t="s">
        <v>0</v>
      </c>
    </row>
    <row r="24" spans="1:8" ht="15" customHeight="1" x14ac:dyDescent="0.25">
      <c r="A24" s="10">
        <v>348</v>
      </c>
      <c r="B24" s="9">
        <f t="shared" si="0"/>
        <v>15.002309468822169</v>
      </c>
      <c r="C24" s="9">
        <f t="shared" si="1"/>
        <v>12.001847575057738</v>
      </c>
      <c r="D24" s="9">
        <f t="shared" si="2"/>
        <v>10.001539645881447</v>
      </c>
      <c r="E24" s="9">
        <f t="shared" si="3"/>
        <v>8.5727482678983851</v>
      </c>
      <c r="F24" s="9">
        <f t="shared" ref="F24:F87" si="4">(((($A24/40*100)/30)*1.12)/4.33)</f>
        <v>7.5011547344110845</v>
      </c>
      <c r="G24" s="9" t="s">
        <v>0</v>
      </c>
      <c r="H24" s="9" t="s">
        <v>0</v>
      </c>
    </row>
    <row r="25" spans="1:8" ht="15" customHeight="1" x14ac:dyDescent="0.25">
      <c r="A25" s="10">
        <v>370</v>
      </c>
      <c r="B25" s="9">
        <f t="shared" si="0"/>
        <v>15.950731331793689</v>
      </c>
      <c r="C25" s="9">
        <f t="shared" si="1"/>
        <v>12.760585065434952</v>
      </c>
      <c r="D25" s="9">
        <f t="shared" si="2"/>
        <v>10.633820887862459</v>
      </c>
      <c r="E25" s="9">
        <f t="shared" si="3"/>
        <v>9.1147036181678214</v>
      </c>
      <c r="F25" s="9">
        <f t="shared" si="4"/>
        <v>7.9753656658968444</v>
      </c>
      <c r="G25" s="9" t="s">
        <v>0</v>
      </c>
      <c r="H25" s="9" t="s">
        <v>0</v>
      </c>
    </row>
    <row r="26" spans="1:8" ht="15" customHeight="1" x14ac:dyDescent="0.25">
      <c r="A26" s="10">
        <v>396</v>
      </c>
      <c r="B26" s="9">
        <f t="shared" si="0"/>
        <v>17.071593533487299</v>
      </c>
      <c r="C26" s="9">
        <f t="shared" si="1"/>
        <v>13.657274826789839</v>
      </c>
      <c r="D26" s="9">
        <f t="shared" si="2"/>
        <v>11.381062355658198</v>
      </c>
      <c r="E26" s="9">
        <f t="shared" si="3"/>
        <v>9.7551963048498855</v>
      </c>
      <c r="F26" s="9">
        <f t="shared" si="4"/>
        <v>8.5357967667436494</v>
      </c>
      <c r="G26" s="9">
        <f t="shared" ref="G26:G89" si="5">(((($A26/45*100)/30)*1.12)/4.33)</f>
        <v>7.5873749037721332</v>
      </c>
      <c r="H26" s="9" t="s">
        <v>0</v>
      </c>
    </row>
    <row r="27" spans="1:8" ht="15" customHeight="1" x14ac:dyDescent="0.25">
      <c r="A27" s="10">
        <v>418</v>
      </c>
      <c r="B27" s="9">
        <f t="shared" si="0"/>
        <v>18.020015396458817</v>
      </c>
      <c r="C27" s="9">
        <f t="shared" si="1"/>
        <v>14.416012317167054</v>
      </c>
      <c r="D27" s="9">
        <f t="shared" si="2"/>
        <v>12.01334359763921</v>
      </c>
      <c r="E27" s="9">
        <f t="shared" si="3"/>
        <v>10.297151655119324</v>
      </c>
      <c r="F27" s="9">
        <f t="shared" si="4"/>
        <v>9.0100076982294084</v>
      </c>
      <c r="G27" s="9">
        <f t="shared" si="5"/>
        <v>8.0088957317594733</v>
      </c>
      <c r="H27" s="9" t="s">
        <v>0</v>
      </c>
    </row>
    <row r="28" spans="1:8" ht="15" customHeight="1" x14ac:dyDescent="0.25">
      <c r="A28" s="10">
        <v>439</v>
      </c>
      <c r="B28" s="9">
        <f t="shared" si="0"/>
        <v>18.92532717474981</v>
      </c>
      <c r="C28" s="9">
        <f t="shared" si="1"/>
        <v>15.140261739799845</v>
      </c>
      <c r="D28" s="9">
        <f t="shared" si="2"/>
        <v>12.61688478316654</v>
      </c>
      <c r="E28" s="9">
        <f t="shared" si="3"/>
        <v>10.814472671285607</v>
      </c>
      <c r="F28" s="9">
        <f t="shared" si="4"/>
        <v>9.4626635873749052</v>
      </c>
      <c r="G28" s="9">
        <f t="shared" si="5"/>
        <v>8.4112565221110263</v>
      </c>
      <c r="H28" s="9">
        <f t="shared" ref="H28:H91" si="6">(((($A28/50*100)/30)*1.12)/4.33)</f>
        <v>7.5701308698999226</v>
      </c>
    </row>
    <row r="29" spans="1:8" ht="15" customHeight="1" x14ac:dyDescent="0.25">
      <c r="A29" s="10">
        <v>466</v>
      </c>
      <c r="B29" s="9">
        <f t="shared" si="0"/>
        <v>20.089299461123943</v>
      </c>
      <c r="C29" s="9">
        <f t="shared" si="1"/>
        <v>16.071439568899155</v>
      </c>
      <c r="D29" s="9">
        <f t="shared" si="2"/>
        <v>13.392866307415963</v>
      </c>
      <c r="E29" s="9">
        <f t="shared" si="3"/>
        <v>11.479599692070826</v>
      </c>
      <c r="F29" s="9">
        <f t="shared" si="4"/>
        <v>10.044649730561972</v>
      </c>
      <c r="G29" s="9">
        <f t="shared" si="5"/>
        <v>8.9285775382773078</v>
      </c>
      <c r="H29" s="9">
        <f t="shared" si="6"/>
        <v>8.0357197844495776</v>
      </c>
    </row>
    <row r="30" spans="1:8" ht="15" customHeight="1" x14ac:dyDescent="0.25">
      <c r="A30" s="10">
        <v>487</v>
      </c>
      <c r="B30" s="9">
        <f t="shared" si="0"/>
        <v>20.994611239414937</v>
      </c>
      <c r="C30" s="9">
        <f t="shared" si="1"/>
        <v>16.79568899153195</v>
      </c>
      <c r="D30" s="9">
        <f t="shared" si="2"/>
        <v>13.996407492943291</v>
      </c>
      <c r="E30" s="9">
        <f t="shared" si="3"/>
        <v>11.996920708237107</v>
      </c>
      <c r="F30" s="9">
        <f t="shared" si="4"/>
        <v>10.497305619707468</v>
      </c>
      <c r="G30" s="9">
        <f t="shared" si="5"/>
        <v>9.330938328628859</v>
      </c>
      <c r="H30" s="9">
        <f t="shared" si="6"/>
        <v>8.397844495765975</v>
      </c>
    </row>
    <row r="31" spans="1:8" ht="15" customHeight="1" x14ac:dyDescent="0.25">
      <c r="A31" s="10">
        <v>509</v>
      </c>
      <c r="B31" s="9">
        <f t="shared" si="0"/>
        <v>21.943033102386451</v>
      </c>
      <c r="C31" s="9">
        <f t="shared" si="1"/>
        <v>17.554426481909161</v>
      </c>
      <c r="D31" s="9">
        <f t="shared" si="2"/>
        <v>14.6286887349243</v>
      </c>
      <c r="E31" s="9">
        <f t="shared" si="3"/>
        <v>12.538876058506544</v>
      </c>
      <c r="F31" s="9">
        <f t="shared" si="4"/>
        <v>10.971516551193226</v>
      </c>
      <c r="G31" s="9">
        <f t="shared" si="5"/>
        <v>9.7524591566162009</v>
      </c>
      <c r="H31" s="9">
        <f t="shared" si="6"/>
        <v>8.7772132409545804</v>
      </c>
    </row>
    <row r="32" spans="1:8" ht="15" customHeight="1" x14ac:dyDescent="0.25">
      <c r="A32" s="10">
        <v>535</v>
      </c>
      <c r="B32" s="9">
        <f t="shared" si="0"/>
        <v>23.063895304080066</v>
      </c>
      <c r="C32" s="9">
        <f t="shared" si="1"/>
        <v>18.45111624326405</v>
      </c>
      <c r="D32" s="9">
        <f t="shared" si="2"/>
        <v>15.375930202720042</v>
      </c>
      <c r="E32" s="9">
        <f t="shared" si="3"/>
        <v>13.17936874518861</v>
      </c>
      <c r="F32" s="9">
        <f t="shared" si="4"/>
        <v>11.531947652040033</v>
      </c>
      <c r="G32" s="9">
        <f t="shared" si="5"/>
        <v>10.250620135146695</v>
      </c>
      <c r="H32" s="9">
        <f t="shared" si="6"/>
        <v>9.2255581216320248</v>
      </c>
    </row>
    <row r="33" spans="1:8" ht="15" customHeight="1" x14ac:dyDescent="0.25">
      <c r="A33" s="10">
        <v>557</v>
      </c>
      <c r="B33" s="9">
        <f t="shared" si="0"/>
        <v>24.012317167051581</v>
      </c>
      <c r="C33" s="9">
        <f t="shared" si="1"/>
        <v>19.209853733641264</v>
      </c>
      <c r="D33" s="9">
        <f t="shared" si="2"/>
        <v>16.008211444701054</v>
      </c>
      <c r="E33" s="9">
        <f t="shared" si="3"/>
        <v>13.721324095458046</v>
      </c>
      <c r="F33" s="9">
        <f t="shared" si="4"/>
        <v>12.00615858352579</v>
      </c>
      <c r="G33" s="9">
        <f t="shared" si="5"/>
        <v>10.672140963134035</v>
      </c>
      <c r="H33" s="9">
        <f t="shared" si="6"/>
        <v>9.604926866820632</v>
      </c>
    </row>
    <row r="34" spans="1:8" ht="15" customHeight="1" x14ac:dyDescent="0.25">
      <c r="A34" s="10">
        <v>578</v>
      </c>
      <c r="B34" s="9">
        <f t="shared" si="0"/>
        <v>24.917628945342575</v>
      </c>
      <c r="C34" s="9">
        <f t="shared" si="1"/>
        <v>19.934103156274055</v>
      </c>
      <c r="D34" s="9">
        <f t="shared" si="2"/>
        <v>16.611752630228381</v>
      </c>
      <c r="E34" s="9">
        <f t="shared" si="3"/>
        <v>14.238645111624328</v>
      </c>
      <c r="F34" s="9">
        <f t="shared" si="4"/>
        <v>12.458814472671287</v>
      </c>
      <c r="G34" s="9">
        <f t="shared" si="5"/>
        <v>11.074501753485588</v>
      </c>
      <c r="H34" s="9">
        <f t="shared" si="6"/>
        <v>9.9670515781370277</v>
      </c>
    </row>
    <row r="35" spans="1:8" ht="15" customHeight="1" x14ac:dyDescent="0.25">
      <c r="A35" s="10">
        <v>605</v>
      </c>
      <c r="B35" s="9">
        <f t="shared" si="0"/>
        <v>26.081601231716707</v>
      </c>
      <c r="C35" s="9">
        <f t="shared" si="1"/>
        <v>20.865280985373367</v>
      </c>
      <c r="D35" s="9">
        <f t="shared" si="2"/>
        <v>17.387734154477808</v>
      </c>
      <c r="E35" s="9">
        <f t="shared" si="3"/>
        <v>14.903772132409545</v>
      </c>
      <c r="F35" s="9">
        <f t="shared" si="4"/>
        <v>13.040800615858354</v>
      </c>
      <c r="G35" s="9">
        <f t="shared" si="5"/>
        <v>11.59182276965187</v>
      </c>
      <c r="H35" s="9">
        <f t="shared" si="6"/>
        <v>10.432640492686684</v>
      </c>
    </row>
    <row r="36" spans="1:8" ht="15" customHeight="1" x14ac:dyDescent="0.25">
      <c r="A36" s="10">
        <v>626</v>
      </c>
      <c r="B36" s="9">
        <f t="shared" si="0"/>
        <v>26.986913010007701</v>
      </c>
      <c r="C36" s="9">
        <f t="shared" si="1"/>
        <v>21.589530408006159</v>
      </c>
      <c r="D36" s="9">
        <f t="shared" si="2"/>
        <v>17.991275340005135</v>
      </c>
      <c r="E36" s="9">
        <f t="shared" si="3"/>
        <v>15.42109314857583</v>
      </c>
      <c r="F36" s="9">
        <f t="shared" si="4"/>
        <v>13.49345650500385</v>
      </c>
      <c r="G36" s="9">
        <f t="shared" si="5"/>
        <v>11.994183560003421</v>
      </c>
      <c r="H36" s="9">
        <f t="shared" si="6"/>
        <v>10.794765204003079</v>
      </c>
    </row>
    <row r="37" spans="1:8" ht="15" customHeight="1" x14ac:dyDescent="0.25">
      <c r="A37" s="10">
        <v>648</v>
      </c>
      <c r="B37" s="9">
        <f t="shared" si="0"/>
        <v>27.935334872979215</v>
      </c>
      <c r="C37" s="9">
        <f t="shared" si="1"/>
        <v>22.348267898383376</v>
      </c>
      <c r="D37" s="9">
        <f t="shared" si="2"/>
        <v>18.623556581986147</v>
      </c>
      <c r="E37" s="9">
        <f t="shared" si="3"/>
        <v>15.963048498845266</v>
      </c>
      <c r="F37" s="9">
        <f t="shared" si="4"/>
        <v>13.967667436489608</v>
      </c>
      <c r="G37" s="9">
        <f t="shared" si="5"/>
        <v>12.415704387990763</v>
      </c>
      <c r="H37" s="9">
        <f t="shared" si="6"/>
        <v>11.174133949191688</v>
      </c>
    </row>
    <row r="38" spans="1:8" ht="15" customHeight="1" x14ac:dyDescent="0.25">
      <c r="A38" s="10">
        <v>674</v>
      </c>
      <c r="B38" s="9">
        <f t="shared" si="0"/>
        <v>29.056197074672831</v>
      </c>
      <c r="C38" s="9">
        <f t="shared" si="1"/>
        <v>23.244957659738258</v>
      </c>
      <c r="D38" s="9">
        <f t="shared" si="2"/>
        <v>19.370798049781886</v>
      </c>
      <c r="E38" s="9">
        <f t="shared" si="3"/>
        <v>16.60354118552733</v>
      </c>
      <c r="F38" s="9">
        <f t="shared" si="4"/>
        <v>14.528098537336415</v>
      </c>
      <c r="G38" s="9">
        <f t="shared" si="5"/>
        <v>12.913865366521257</v>
      </c>
      <c r="H38" s="9">
        <f t="shared" si="6"/>
        <v>11.622478829869129</v>
      </c>
    </row>
    <row r="39" spans="1:8" ht="15" customHeight="1" x14ac:dyDescent="0.25">
      <c r="A39" s="10">
        <v>696</v>
      </c>
      <c r="B39" s="9">
        <f t="shared" si="0"/>
        <v>30.004618937644338</v>
      </c>
      <c r="C39" s="9">
        <f t="shared" si="1"/>
        <v>24.003695150115476</v>
      </c>
      <c r="D39" s="9">
        <f t="shared" si="2"/>
        <v>20.003079291762894</v>
      </c>
      <c r="E39" s="9">
        <f t="shared" si="3"/>
        <v>17.14549653579677</v>
      </c>
      <c r="F39" s="9">
        <f t="shared" si="4"/>
        <v>15.002309468822169</v>
      </c>
      <c r="G39" s="9">
        <f t="shared" si="5"/>
        <v>13.335386194508599</v>
      </c>
      <c r="H39" s="9">
        <f t="shared" si="6"/>
        <v>12.001847575057738</v>
      </c>
    </row>
    <row r="40" spans="1:8" ht="15" customHeight="1" x14ac:dyDescent="0.25">
      <c r="A40" s="10">
        <v>718</v>
      </c>
      <c r="B40" s="9">
        <f t="shared" si="0"/>
        <v>30.953040800615859</v>
      </c>
      <c r="C40" s="9">
        <f t="shared" si="1"/>
        <v>24.76243264049269</v>
      </c>
      <c r="D40" s="9">
        <f t="shared" si="2"/>
        <v>20.635360533743906</v>
      </c>
      <c r="E40" s="9">
        <f t="shared" si="3"/>
        <v>17.687451886066206</v>
      </c>
      <c r="F40" s="9">
        <f t="shared" si="4"/>
        <v>15.47652040030793</v>
      </c>
      <c r="G40" s="9">
        <f t="shared" si="5"/>
        <v>13.756907022495939</v>
      </c>
      <c r="H40" s="9">
        <f t="shared" si="6"/>
        <v>12.381216320246345</v>
      </c>
    </row>
    <row r="41" spans="1:8" ht="15" customHeight="1" x14ac:dyDescent="0.25">
      <c r="A41" s="10">
        <v>744</v>
      </c>
      <c r="B41" s="9">
        <f t="shared" si="0"/>
        <v>32.073903002309471</v>
      </c>
      <c r="C41" s="9">
        <f t="shared" si="1"/>
        <v>25.659122401847579</v>
      </c>
      <c r="D41" s="9">
        <f t="shared" si="2"/>
        <v>21.382602001539649</v>
      </c>
      <c r="E41" s="9">
        <f t="shared" si="3"/>
        <v>18.327944572748272</v>
      </c>
      <c r="F41" s="9">
        <f t="shared" si="4"/>
        <v>16.036951501154736</v>
      </c>
      <c r="G41" s="9">
        <f t="shared" si="5"/>
        <v>14.255068001026432</v>
      </c>
      <c r="H41" s="9">
        <f t="shared" si="6"/>
        <v>12.82956120092379</v>
      </c>
    </row>
    <row r="42" spans="1:8" ht="15" customHeight="1" x14ac:dyDescent="0.25">
      <c r="A42" s="10">
        <v>766</v>
      </c>
      <c r="B42" s="9">
        <f t="shared" si="0"/>
        <v>33.022324865280986</v>
      </c>
      <c r="C42" s="9">
        <f t="shared" si="1"/>
        <v>26.417859892224794</v>
      </c>
      <c r="D42" s="9">
        <f t="shared" si="2"/>
        <v>22.014883243520657</v>
      </c>
      <c r="E42" s="9">
        <f t="shared" si="3"/>
        <v>18.869899923017709</v>
      </c>
      <c r="F42" s="9">
        <f t="shared" si="4"/>
        <v>16.511162432640493</v>
      </c>
      <c r="G42" s="9">
        <f t="shared" si="5"/>
        <v>14.676588829013772</v>
      </c>
      <c r="H42" s="9">
        <f t="shared" si="6"/>
        <v>13.208929946112397</v>
      </c>
    </row>
    <row r="43" spans="1:8" ht="15" customHeight="1" x14ac:dyDescent="0.25">
      <c r="A43" s="10">
        <v>787</v>
      </c>
      <c r="B43" s="9">
        <f t="shared" si="0"/>
        <v>33.927636643571979</v>
      </c>
      <c r="C43" s="9">
        <f t="shared" si="1"/>
        <v>27.142109314857585</v>
      </c>
      <c r="D43" s="9">
        <f t="shared" si="2"/>
        <v>22.618424429047987</v>
      </c>
      <c r="E43" s="9">
        <f t="shared" si="3"/>
        <v>19.38722093918399</v>
      </c>
      <c r="F43" s="9">
        <f t="shared" si="4"/>
        <v>16.96381832178599</v>
      </c>
      <c r="G43" s="9">
        <f t="shared" si="5"/>
        <v>15.078949619365321</v>
      </c>
      <c r="H43" s="9">
        <f t="shared" si="6"/>
        <v>13.571054657428792</v>
      </c>
    </row>
    <row r="44" spans="1:8" ht="15" customHeight="1" x14ac:dyDescent="0.25">
      <c r="A44" s="10">
        <v>814</v>
      </c>
      <c r="B44" s="9">
        <f t="shared" si="0"/>
        <v>35.091608929946126</v>
      </c>
      <c r="C44" s="9">
        <f t="shared" si="1"/>
        <v>28.073287143956893</v>
      </c>
      <c r="D44" s="9">
        <f t="shared" si="2"/>
        <v>23.394405953297408</v>
      </c>
      <c r="E44" s="9">
        <f t="shared" si="3"/>
        <v>20.052347959969211</v>
      </c>
      <c r="F44" s="9">
        <f t="shared" si="4"/>
        <v>17.545804464973063</v>
      </c>
      <c r="G44" s="9">
        <f t="shared" si="5"/>
        <v>15.596270635531607</v>
      </c>
      <c r="H44" s="9">
        <f t="shared" si="6"/>
        <v>14.036643571978447</v>
      </c>
    </row>
    <row r="45" spans="1:8" ht="15" customHeight="1" x14ac:dyDescent="0.25">
      <c r="A45" s="10">
        <v>835</v>
      </c>
      <c r="B45" s="9">
        <f t="shared" si="0"/>
        <v>35.996920708237106</v>
      </c>
      <c r="C45" s="9">
        <f t="shared" si="1"/>
        <v>28.797536566589685</v>
      </c>
      <c r="D45" s="9">
        <f t="shared" si="2"/>
        <v>23.997947138824738</v>
      </c>
      <c r="E45" s="9">
        <f t="shared" si="3"/>
        <v>20.569668976135492</v>
      </c>
      <c r="F45" s="9">
        <f t="shared" si="4"/>
        <v>17.998460354118553</v>
      </c>
      <c r="G45" s="9">
        <f t="shared" si="5"/>
        <v>15.998631425883159</v>
      </c>
      <c r="H45" s="9">
        <f t="shared" si="6"/>
        <v>14.398768283294842</v>
      </c>
    </row>
    <row r="46" spans="1:8" ht="15" customHeight="1" x14ac:dyDescent="0.25">
      <c r="A46" s="10">
        <v>857</v>
      </c>
      <c r="B46" s="9">
        <f t="shared" si="0"/>
        <v>36.945342571208627</v>
      </c>
      <c r="C46" s="9">
        <f t="shared" si="1"/>
        <v>29.556274056966902</v>
      </c>
      <c r="D46" s="9">
        <f t="shared" si="2"/>
        <v>24.630228380805747</v>
      </c>
      <c r="E46" s="9">
        <f t="shared" si="3"/>
        <v>21.111624326404929</v>
      </c>
      <c r="F46" s="9">
        <f t="shared" si="4"/>
        <v>18.472671285604314</v>
      </c>
      <c r="G46" s="9">
        <f t="shared" si="5"/>
        <v>16.420152253870501</v>
      </c>
      <c r="H46" s="9">
        <f t="shared" si="6"/>
        <v>14.778137028483451</v>
      </c>
    </row>
    <row r="47" spans="1:8" ht="15" customHeight="1" x14ac:dyDescent="0.25">
      <c r="A47" s="10">
        <v>883</v>
      </c>
      <c r="B47" s="9">
        <f t="shared" si="0"/>
        <v>38.066204772902232</v>
      </c>
      <c r="C47" s="9">
        <f t="shared" si="1"/>
        <v>30.452963818321784</v>
      </c>
      <c r="D47" s="9">
        <f t="shared" si="2"/>
        <v>25.377469848601489</v>
      </c>
      <c r="E47" s="9">
        <f t="shared" si="3"/>
        <v>21.752117013086991</v>
      </c>
      <c r="F47" s="9">
        <f t="shared" si="4"/>
        <v>19.033102386451116</v>
      </c>
      <c r="G47" s="9">
        <f t="shared" si="5"/>
        <v>16.918313232400997</v>
      </c>
      <c r="H47" s="9">
        <f t="shared" si="6"/>
        <v>15.226481909160892</v>
      </c>
    </row>
    <row r="48" spans="1:8" ht="15" customHeight="1" x14ac:dyDescent="0.25">
      <c r="A48" s="10">
        <v>905</v>
      </c>
      <c r="B48" s="9">
        <f t="shared" si="0"/>
        <v>39.014626635873753</v>
      </c>
      <c r="C48" s="9">
        <f t="shared" si="1"/>
        <v>31.211701308699006</v>
      </c>
      <c r="D48" s="9">
        <f t="shared" si="2"/>
        <v>26.009751090582505</v>
      </c>
      <c r="E48" s="9">
        <f t="shared" si="3"/>
        <v>22.294072363356431</v>
      </c>
      <c r="F48" s="9">
        <f t="shared" si="4"/>
        <v>19.507313317936877</v>
      </c>
      <c r="G48" s="9">
        <f t="shared" si="5"/>
        <v>17.339834060388334</v>
      </c>
      <c r="H48" s="9">
        <f t="shared" si="6"/>
        <v>15.605850654349503</v>
      </c>
    </row>
    <row r="49" spans="1:8" ht="15" customHeight="1" x14ac:dyDescent="0.25">
      <c r="A49" s="10">
        <v>926</v>
      </c>
      <c r="B49" s="9">
        <f t="shared" si="0"/>
        <v>39.919938414164747</v>
      </c>
      <c r="C49" s="9">
        <f t="shared" si="1"/>
        <v>31.935950731331793</v>
      </c>
      <c r="D49" s="9">
        <f t="shared" si="2"/>
        <v>26.613292276109828</v>
      </c>
      <c r="E49" s="9">
        <f t="shared" si="3"/>
        <v>22.811393379522709</v>
      </c>
      <c r="F49" s="9">
        <f t="shared" si="4"/>
        <v>19.959969207082374</v>
      </c>
      <c r="G49" s="9">
        <f t="shared" si="5"/>
        <v>17.742194850739889</v>
      </c>
      <c r="H49" s="9">
        <f t="shared" si="6"/>
        <v>15.967975365665897</v>
      </c>
    </row>
    <row r="50" spans="1:8" ht="15" customHeight="1" x14ac:dyDescent="0.25">
      <c r="A50" s="10">
        <v>953</v>
      </c>
      <c r="B50" s="9">
        <f t="shared" si="0"/>
        <v>41.083910700538887</v>
      </c>
      <c r="C50" s="9">
        <f t="shared" si="1"/>
        <v>32.867128560431098</v>
      </c>
      <c r="D50" s="9">
        <f t="shared" si="2"/>
        <v>27.389273800359252</v>
      </c>
      <c r="E50" s="9">
        <f t="shared" si="3"/>
        <v>23.47652040030793</v>
      </c>
      <c r="F50" s="9">
        <f t="shared" si="4"/>
        <v>20.541955350269443</v>
      </c>
      <c r="G50" s="9">
        <f t="shared" si="5"/>
        <v>18.259515866906167</v>
      </c>
      <c r="H50" s="9">
        <f t="shared" si="6"/>
        <v>16.433564280215549</v>
      </c>
    </row>
    <row r="51" spans="1:8" ht="15" customHeight="1" x14ac:dyDescent="0.25">
      <c r="A51" s="10">
        <v>974</v>
      </c>
      <c r="B51" s="9">
        <f t="shared" si="0"/>
        <v>41.989222478829873</v>
      </c>
      <c r="C51" s="9">
        <f t="shared" si="1"/>
        <v>33.5913779830639</v>
      </c>
      <c r="D51" s="9">
        <f t="shared" si="2"/>
        <v>27.992814985886582</v>
      </c>
      <c r="E51" s="9">
        <f t="shared" si="3"/>
        <v>23.993841416474215</v>
      </c>
      <c r="F51" s="9">
        <f t="shared" si="4"/>
        <v>20.994611239414937</v>
      </c>
      <c r="G51" s="9">
        <f t="shared" si="5"/>
        <v>18.661876657257718</v>
      </c>
      <c r="H51" s="9">
        <f t="shared" si="6"/>
        <v>16.79568899153195</v>
      </c>
    </row>
    <row r="52" spans="1:8" ht="15" customHeight="1" x14ac:dyDescent="0.25">
      <c r="A52" s="10">
        <v>996</v>
      </c>
      <c r="B52" s="9">
        <f t="shared" si="0"/>
        <v>42.937644341801388</v>
      </c>
      <c r="C52" s="9">
        <f t="shared" si="1"/>
        <v>34.350115473441114</v>
      </c>
      <c r="D52" s="9">
        <f t="shared" si="2"/>
        <v>28.625096227867598</v>
      </c>
      <c r="E52" s="9">
        <f t="shared" si="3"/>
        <v>24.535796766743648</v>
      </c>
      <c r="F52" s="9">
        <f t="shared" si="4"/>
        <v>21.468822170900694</v>
      </c>
      <c r="G52" s="9">
        <f t="shared" si="5"/>
        <v>19.083397485245062</v>
      </c>
      <c r="H52" s="9">
        <f t="shared" si="6"/>
        <v>17.175057736720557</v>
      </c>
    </row>
    <row r="53" spans="1:8" ht="15" customHeight="1" x14ac:dyDescent="0.25">
      <c r="A53" s="10">
        <v>1022</v>
      </c>
      <c r="B53" s="9">
        <f t="shared" si="0"/>
        <v>44.058506543495007</v>
      </c>
      <c r="C53" s="9">
        <f t="shared" si="1"/>
        <v>35.246805234796</v>
      </c>
      <c r="D53" s="9">
        <f t="shared" si="2"/>
        <v>29.372337695663337</v>
      </c>
      <c r="E53" s="9">
        <f t="shared" si="3"/>
        <v>25.176289453425714</v>
      </c>
      <c r="F53" s="9">
        <f t="shared" si="4"/>
        <v>22.029253271747503</v>
      </c>
      <c r="G53" s="9">
        <f t="shared" si="5"/>
        <v>19.581558463775558</v>
      </c>
      <c r="H53" s="9">
        <f t="shared" si="6"/>
        <v>17.623402617398</v>
      </c>
    </row>
    <row r="54" spans="1:8" ht="15" customHeight="1" x14ac:dyDescent="0.25">
      <c r="A54" s="10">
        <v>1044</v>
      </c>
      <c r="B54" s="9">
        <f t="shared" si="0"/>
        <v>45.006928406466514</v>
      </c>
      <c r="C54" s="9">
        <f t="shared" si="1"/>
        <v>36.005542725173207</v>
      </c>
      <c r="D54" s="9">
        <f t="shared" si="2"/>
        <v>30.004618937644338</v>
      </c>
      <c r="E54" s="9">
        <f t="shared" si="3"/>
        <v>25.718244803695153</v>
      </c>
      <c r="F54" s="9">
        <f t="shared" si="4"/>
        <v>22.503464203233257</v>
      </c>
      <c r="G54" s="9">
        <f t="shared" si="5"/>
        <v>20.003079291762894</v>
      </c>
      <c r="H54" s="9">
        <f t="shared" si="6"/>
        <v>18.002771362586603</v>
      </c>
    </row>
    <row r="55" spans="1:8" ht="15" customHeight="1" x14ac:dyDescent="0.25">
      <c r="A55" s="10">
        <v>1066</v>
      </c>
      <c r="B55" s="9">
        <f t="shared" si="0"/>
        <v>45.955350269438028</v>
      </c>
      <c r="C55" s="9">
        <f t="shared" si="1"/>
        <v>36.764280215550421</v>
      </c>
      <c r="D55" s="9">
        <f t="shared" si="2"/>
        <v>30.63690017962535</v>
      </c>
      <c r="E55" s="9">
        <f t="shared" si="3"/>
        <v>26.260200153964583</v>
      </c>
      <c r="F55" s="9">
        <f t="shared" si="4"/>
        <v>22.977675134719014</v>
      </c>
      <c r="G55" s="9">
        <f t="shared" si="5"/>
        <v>20.424600119750238</v>
      </c>
      <c r="H55" s="9">
        <f t="shared" si="6"/>
        <v>18.382140107775211</v>
      </c>
    </row>
    <row r="56" spans="1:8" ht="15" customHeight="1" x14ac:dyDescent="0.25">
      <c r="A56" s="10">
        <v>1092</v>
      </c>
      <c r="B56" s="9">
        <f t="shared" si="0"/>
        <v>47.076212471131647</v>
      </c>
      <c r="C56" s="9">
        <f t="shared" si="1"/>
        <v>37.660969976905314</v>
      </c>
      <c r="D56" s="9">
        <f t="shared" si="2"/>
        <v>31.384141647421096</v>
      </c>
      <c r="E56" s="9">
        <f t="shared" si="3"/>
        <v>26.900692840646656</v>
      </c>
      <c r="F56" s="9">
        <f t="shared" si="4"/>
        <v>23.538106235565824</v>
      </c>
      <c r="G56" s="9">
        <f t="shared" si="5"/>
        <v>20.922761098280731</v>
      </c>
      <c r="H56" s="9">
        <f t="shared" si="6"/>
        <v>18.830484988452657</v>
      </c>
    </row>
    <row r="57" spans="1:8" ht="15" customHeight="1" x14ac:dyDescent="0.25">
      <c r="A57" s="10">
        <v>1114</v>
      </c>
      <c r="B57" s="9">
        <f t="shared" si="0"/>
        <v>48.024634334103162</v>
      </c>
      <c r="C57" s="9">
        <f t="shared" si="1"/>
        <v>38.419707467282528</v>
      </c>
      <c r="D57" s="9">
        <f t="shared" si="2"/>
        <v>32.016422889402108</v>
      </c>
      <c r="E57" s="9">
        <f t="shared" si="3"/>
        <v>27.442648190916092</v>
      </c>
      <c r="F57" s="9">
        <f t="shared" si="4"/>
        <v>24.012317167051581</v>
      </c>
      <c r="G57" s="9">
        <f t="shared" si="5"/>
        <v>21.344281926268071</v>
      </c>
      <c r="H57" s="9">
        <f t="shared" si="6"/>
        <v>19.209853733641264</v>
      </c>
    </row>
    <row r="58" spans="1:8" ht="15" customHeight="1" x14ac:dyDescent="0.25">
      <c r="A58" s="10">
        <v>1135</v>
      </c>
      <c r="B58" s="9">
        <f t="shared" si="0"/>
        <v>48.929946112394148</v>
      </c>
      <c r="C58" s="9">
        <f t="shared" si="1"/>
        <v>39.14395688991533</v>
      </c>
      <c r="D58" s="9">
        <f t="shared" si="2"/>
        <v>32.619964074929435</v>
      </c>
      <c r="E58" s="9">
        <f t="shared" si="3"/>
        <v>27.959969207082377</v>
      </c>
      <c r="F58" s="9">
        <f t="shared" si="4"/>
        <v>24.464973056197074</v>
      </c>
      <c r="G58" s="9">
        <f t="shared" si="5"/>
        <v>21.746642716619625</v>
      </c>
      <c r="H58" s="9">
        <f t="shared" si="6"/>
        <v>19.571978444957665</v>
      </c>
    </row>
    <row r="59" spans="1:8" ht="15" customHeight="1" x14ac:dyDescent="0.25">
      <c r="A59" s="10">
        <v>1162</v>
      </c>
      <c r="B59" s="9">
        <f t="shared" si="0"/>
        <v>50.093918398768281</v>
      </c>
      <c r="C59" s="9">
        <f t="shared" si="1"/>
        <v>40.075134719014628</v>
      </c>
      <c r="D59" s="9">
        <f t="shared" si="2"/>
        <v>33.395945599178859</v>
      </c>
      <c r="E59" s="9">
        <f t="shared" si="3"/>
        <v>28.625096227867598</v>
      </c>
      <c r="F59" s="9">
        <f t="shared" si="4"/>
        <v>25.046959199384141</v>
      </c>
      <c r="G59" s="9">
        <f t="shared" si="5"/>
        <v>22.263963732785907</v>
      </c>
      <c r="H59" s="9">
        <f t="shared" si="6"/>
        <v>20.037567359507314</v>
      </c>
    </row>
    <row r="60" spans="1:8" ht="15" customHeight="1" x14ac:dyDescent="0.25">
      <c r="A60" s="10">
        <v>1183</v>
      </c>
      <c r="B60" s="9">
        <f t="shared" si="0"/>
        <v>50.999230177059282</v>
      </c>
      <c r="C60" s="9">
        <f t="shared" si="1"/>
        <v>40.799384141647423</v>
      </c>
      <c r="D60" s="9">
        <f t="shared" si="2"/>
        <v>33.999486784706178</v>
      </c>
      <c r="E60" s="9">
        <f t="shared" si="3"/>
        <v>29.142417244033872</v>
      </c>
      <c r="F60" s="9">
        <f t="shared" si="4"/>
        <v>25.499615088529641</v>
      </c>
      <c r="G60" s="9">
        <f t="shared" si="5"/>
        <v>22.666324523137455</v>
      </c>
      <c r="H60" s="9">
        <f t="shared" si="6"/>
        <v>20.399692070823711</v>
      </c>
    </row>
    <row r="61" spans="1:8" ht="15" customHeight="1" x14ac:dyDescent="0.25">
      <c r="A61" s="10">
        <v>1205</v>
      </c>
      <c r="B61" s="9">
        <f t="shared" si="0"/>
        <v>51.947652040030796</v>
      </c>
      <c r="C61" s="9">
        <f t="shared" si="1"/>
        <v>41.558121632024637</v>
      </c>
      <c r="D61" s="9">
        <f t="shared" si="2"/>
        <v>34.631768026687197</v>
      </c>
      <c r="E61" s="9">
        <f t="shared" si="3"/>
        <v>29.684372594303316</v>
      </c>
      <c r="F61" s="9">
        <f t="shared" si="4"/>
        <v>25.973826020015398</v>
      </c>
      <c r="G61" s="9">
        <f t="shared" si="5"/>
        <v>23.087845351124802</v>
      </c>
      <c r="H61" s="9">
        <f t="shared" si="6"/>
        <v>20.779060816012318</v>
      </c>
    </row>
    <row r="62" spans="1:8" ht="15" customHeight="1" x14ac:dyDescent="0.25">
      <c r="A62" s="10">
        <v>1226</v>
      </c>
      <c r="B62" s="9">
        <f t="shared" si="0"/>
        <v>52.85296381832179</v>
      </c>
      <c r="C62" s="9">
        <f t="shared" si="1"/>
        <v>42.282371054657432</v>
      </c>
      <c r="D62" s="9">
        <f t="shared" si="2"/>
        <v>35.235309212214531</v>
      </c>
      <c r="E62" s="9">
        <f t="shared" si="3"/>
        <v>30.201693610469601</v>
      </c>
      <c r="F62" s="9">
        <f t="shared" si="4"/>
        <v>26.426481909160895</v>
      </c>
      <c r="G62" s="9">
        <f t="shared" si="5"/>
        <v>23.490206141476349</v>
      </c>
      <c r="H62" s="9">
        <f t="shared" si="6"/>
        <v>21.141185527328716</v>
      </c>
    </row>
    <row r="63" spans="1:8" ht="15" customHeight="1" x14ac:dyDescent="0.25">
      <c r="A63" s="10">
        <v>1253</v>
      </c>
      <c r="B63" s="9">
        <f t="shared" si="0"/>
        <v>54.01693610469593</v>
      </c>
      <c r="C63" s="9">
        <f t="shared" si="1"/>
        <v>43.213548883756744</v>
      </c>
      <c r="D63" s="9">
        <f t="shared" si="2"/>
        <v>36.011290736463948</v>
      </c>
      <c r="E63" s="9">
        <f t="shared" si="3"/>
        <v>30.866820631254811</v>
      </c>
      <c r="F63" s="9">
        <f t="shared" si="4"/>
        <v>27.008468052347965</v>
      </c>
      <c r="G63" s="9">
        <f t="shared" si="5"/>
        <v>24.007527157642631</v>
      </c>
      <c r="H63" s="9">
        <f t="shared" si="6"/>
        <v>21.606774441878372</v>
      </c>
    </row>
    <row r="64" spans="1:8" ht="15" customHeight="1" x14ac:dyDescent="0.25">
      <c r="A64" s="10">
        <v>1274</v>
      </c>
      <c r="B64" s="9">
        <f t="shared" si="0"/>
        <v>54.922247882986916</v>
      </c>
      <c r="C64" s="9">
        <f t="shared" si="1"/>
        <v>43.937798306389531</v>
      </c>
      <c r="D64" s="9">
        <f t="shared" si="2"/>
        <v>36.614831921991282</v>
      </c>
      <c r="E64" s="9">
        <f t="shared" si="3"/>
        <v>31.384141647421096</v>
      </c>
      <c r="F64" s="9">
        <f t="shared" si="4"/>
        <v>27.461123941493458</v>
      </c>
      <c r="G64" s="9">
        <f t="shared" si="5"/>
        <v>24.409887947994186</v>
      </c>
      <c r="H64" s="9">
        <f t="shared" si="6"/>
        <v>21.968899153194766</v>
      </c>
    </row>
    <row r="65" spans="1:8" ht="15" customHeight="1" x14ac:dyDescent="0.25">
      <c r="A65" s="10">
        <v>1295</v>
      </c>
      <c r="B65" s="9">
        <f t="shared" si="0"/>
        <v>55.827559661277917</v>
      </c>
      <c r="C65" s="9">
        <f t="shared" si="1"/>
        <v>44.662047729022326</v>
      </c>
      <c r="D65" s="9">
        <f t="shared" si="2"/>
        <v>37.218373107518602</v>
      </c>
      <c r="E65" s="9">
        <f t="shared" si="3"/>
        <v>31.901462663587377</v>
      </c>
      <c r="F65" s="9">
        <f t="shared" si="4"/>
        <v>27.913779830638958</v>
      </c>
      <c r="G65" s="9">
        <f t="shared" si="5"/>
        <v>24.812248738345737</v>
      </c>
      <c r="H65" s="9">
        <f t="shared" si="6"/>
        <v>22.331023864511163</v>
      </c>
    </row>
    <row r="66" spans="1:8" ht="15" customHeight="1" x14ac:dyDescent="0.25">
      <c r="A66" s="10">
        <v>1322</v>
      </c>
      <c r="B66" s="9">
        <f t="shared" si="0"/>
        <v>56.991531947652042</v>
      </c>
      <c r="C66" s="9">
        <f t="shared" si="1"/>
        <v>45.593225558121638</v>
      </c>
      <c r="D66" s="9">
        <f t="shared" si="2"/>
        <v>37.994354631768033</v>
      </c>
      <c r="E66" s="9">
        <f t="shared" si="3"/>
        <v>32.566589684372595</v>
      </c>
      <c r="F66" s="9">
        <f t="shared" si="4"/>
        <v>28.495765973826021</v>
      </c>
      <c r="G66" s="9">
        <f t="shared" si="5"/>
        <v>25.329569754512018</v>
      </c>
      <c r="H66" s="9">
        <f t="shared" si="6"/>
        <v>22.796612779060819</v>
      </c>
    </row>
    <row r="67" spans="1:8" ht="15" customHeight="1" x14ac:dyDescent="0.25">
      <c r="A67" s="10">
        <v>1344</v>
      </c>
      <c r="B67" s="9">
        <f t="shared" si="0"/>
        <v>57.939953810623564</v>
      </c>
      <c r="C67" s="9">
        <f t="shared" si="1"/>
        <v>46.351963048498845</v>
      </c>
      <c r="D67" s="9">
        <f t="shared" si="2"/>
        <v>38.626635873749045</v>
      </c>
      <c r="E67" s="9">
        <f t="shared" si="3"/>
        <v>33.108545034642034</v>
      </c>
      <c r="F67" s="9">
        <f t="shared" si="4"/>
        <v>28.969976905311782</v>
      </c>
      <c r="G67" s="9">
        <f t="shared" si="5"/>
        <v>25.751090582499359</v>
      </c>
      <c r="H67" s="9">
        <f t="shared" si="6"/>
        <v>23.175981524249423</v>
      </c>
    </row>
    <row r="68" spans="1:8" ht="15" customHeight="1" x14ac:dyDescent="0.25">
      <c r="A68" s="10">
        <v>1365</v>
      </c>
      <c r="B68" s="9">
        <f t="shared" si="0"/>
        <v>58.84526558891455</v>
      </c>
      <c r="C68" s="9">
        <f t="shared" si="1"/>
        <v>47.076212471131647</v>
      </c>
      <c r="D68" s="9">
        <f t="shared" si="2"/>
        <v>39.230177059276365</v>
      </c>
      <c r="E68" s="9">
        <f t="shared" si="3"/>
        <v>33.62586605080832</v>
      </c>
      <c r="F68" s="9">
        <f t="shared" si="4"/>
        <v>29.422632794457275</v>
      </c>
      <c r="G68" s="9">
        <f t="shared" si="5"/>
        <v>26.15345137285091</v>
      </c>
      <c r="H68" s="9">
        <f t="shared" si="6"/>
        <v>23.538106235565824</v>
      </c>
    </row>
    <row r="69" spans="1:8" ht="15" customHeight="1" x14ac:dyDescent="0.25">
      <c r="A69" s="10">
        <v>1392</v>
      </c>
      <c r="B69" s="9">
        <f t="shared" si="0"/>
        <v>60.009237875288676</v>
      </c>
      <c r="C69" s="9">
        <f t="shared" si="1"/>
        <v>48.007390300230952</v>
      </c>
      <c r="D69" s="9">
        <f t="shared" si="2"/>
        <v>40.006158583525789</v>
      </c>
      <c r="E69" s="9">
        <f t="shared" si="3"/>
        <v>34.29099307159354</v>
      </c>
      <c r="F69" s="9">
        <f t="shared" si="4"/>
        <v>30.004618937644338</v>
      </c>
      <c r="G69" s="9">
        <f t="shared" si="5"/>
        <v>26.670772389017198</v>
      </c>
      <c r="H69" s="9">
        <f t="shared" si="6"/>
        <v>24.003695150115476</v>
      </c>
    </row>
    <row r="70" spans="1:8" ht="15" customHeight="1" x14ac:dyDescent="0.25">
      <c r="A70" s="10">
        <v>1414</v>
      </c>
      <c r="B70" s="9">
        <f t="shared" si="0"/>
        <v>60.957659738260197</v>
      </c>
      <c r="C70" s="9">
        <f t="shared" si="1"/>
        <v>48.766127790608166</v>
      </c>
      <c r="D70" s="9">
        <f t="shared" si="2"/>
        <v>40.638439825506808</v>
      </c>
      <c r="E70" s="9">
        <f t="shared" si="3"/>
        <v>34.832948421862973</v>
      </c>
      <c r="F70" s="9">
        <f t="shared" si="4"/>
        <v>30.478829869130099</v>
      </c>
      <c r="G70" s="9">
        <f t="shared" si="5"/>
        <v>27.092293217004531</v>
      </c>
      <c r="H70" s="9">
        <f t="shared" si="6"/>
        <v>24.383063895304083</v>
      </c>
    </row>
    <row r="71" spans="1:8" ht="15" customHeight="1" x14ac:dyDescent="0.25">
      <c r="A71" s="10">
        <v>1435</v>
      </c>
      <c r="B71" s="9">
        <f t="shared" si="0"/>
        <v>61.862971516551191</v>
      </c>
      <c r="C71" s="9">
        <f t="shared" si="1"/>
        <v>49.490377213240954</v>
      </c>
      <c r="D71" s="9">
        <f t="shared" si="2"/>
        <v>41.241981011034134</v>
      </c>
      <c r="E71" s="9">
        <f t="shared" si="3"/>
        <v>35.350269438029251</v>
      </c>
      <c r="F71" s="9">
        <f t="shared" si="4"/>
        <v>30.931485758275596</v>
      </c>
      <c r="G71" s="9">
        <f t="shared" si="5"/>
        <v>27.494654007356093</v>
      </c>
      <c r="H71" s="9">
        <f t="shared" si="6"/>
        <v>24.745188606620477</v>
      </c>
    </row>
    <row r="72" spans="1:8" ht="15" customHeight="1" x14ac:dyDescent="0.25">
      <c r="A72" s="10">
        <v>1462</v>
      </c>
      <c r="B72" s="9">
        <f t="shared" si="0"/>
        <v>63.026943802925317</v>
      </c>
      <c r="C72" s="9">
        <f t="shared" si="1"/>
        <v>50.421555042340266</v>
      </c>
      <c r="D72" s="9">
        <f t="shared" si="2"/>
        <v>42.017962535283552</v>
      </c>
      <c r="E72" s="9">
        <f t="shared" si="3"/>
        <v>36.015396458814479</v>
      </c>
      <c r="F72" s="9">
        <f t="shared" si="4"/>
        <v>31.513471901462658</v>
      </c>
      <c r="G72" s="9">
        <f t="shared" si="5"/>
        <v>28.011975023522368</v>
      </c>
      <c r="H72" s="9">
        <f t="shared" si="6"/>
        <v>25.210777521170133</v>
      </c>
    </row>
    <row r="73" spans="1:8" ht="15" customHeight="1" x14ac:dyDescent="0.25">
      <c r="A73" s="10">
        <v>1483</v>
      </c>
      <c r="B73" s="9">
        <f t="shared" si="0"/>
        <v>63.932255581216332</v>
      </c>
      <c r="C73" s="9">
        <f t="shared" si="1"/>
        <v>51.145804464973054</v>
      </c>
      <c r="D73" s="9">
        <f t="shared" si="2"/>
        <v>42.621503720810878</v>
      </c>
      <c r="E73" s="9">
        <f t="shared" si="3"/>
        <v>36.532717474980764</v>
      </c>
      <c r="F73" s="9">
        <f t="shared" si="4"/>
        <v>31.966127790608166</v>
      </c>
      <c r="G73" s="9">
        <f t="shared" si="5"/>
        <v>28.414335813873926</v>
      </c>
      <c r="H73" s="9">
        <f t="shared" si="6"/>
        <v>25.572902232486527</v>
      </c>
    </row>
    <row r="74" spans="1:8" ht="15" customHeight="1" x14ac:dyDescent="0.25">
      <c r="A74" s="10">
        <v>1504</v>
      </c>
      <c r="B74" s="9">
        <f t="shared" si="0"/>
        <v>64.837567359507318</v>
      </c>
      <c r="C74" s="9">
        <f t="shared" si="1"/>
        <v>51.870053887605856</v>
      </c>
      <c r="D74" s="9">
        <f t="shared" si="2"/>
        <v>43.225044906338212</v>
      </c>
      <c r="E74" s="9">
        <f t="shared" si="3"/>
        <v>37.050038491147035</v>
      </c>
      <c r="F74" s="9">
        <f t="shared" si="4"/>
        <v>32.418783679753659</v>
      </c>
      <c r="G74" s="9">
        <f t="shared" si="5"/>
        <v>28.816696604225477</v>
      </c>
      <c r="H74" s="9">
        <f t="shared" si="6"/>
        <v>25.935026943802928</v>
      </c>
    </row>
    <row r="75" spans="1:8" ht="15" customHeight="1" x14ac:dyDescent="0.25">
      <c r="A75" s="10">
        <v>1531</v>
      </c>
      <c r="B75" s="9">
        <f t="shared" si="0"/>
        <v>66.001539645881451</v>
      </c>
      <c r="C75" s="9">
        <f t="shared" si="1"/>
        <v>52.801231716705161</v>
      </c>
      <c r="D75" s="9">
        <f t="shared" si="2"/>
        <v>44.001026430587636</v>
      </c>
      <c r="E75" s="9">
        <f t="shared" si="3"/>
        <v>37.715165511932256</v>
      </c>
      <c r="F75" s="9">
        <f t="shared" si="4"/>
        <v>33.000769822940725</v>
      </c>
      <c r="G75" s="9">
        <f t="shared" si="5"/>
        <v>29.334017620391759</v>
      </c>
      <c r="H75" s="9">
        <f t="shared" si="6"/>
        <v>26.40061585835258</v>
      </c>
    </row>
    <row r="76" spans="1:8" ht="15" customHeight="1" x14ac:dyDescent="0.25">
      <c r="A76" s="10">
        <v>1553</v>
      </c>
      <c r="B76" s="9">
        <f t="shared" si="0"/>
        <v>66.949961508852979</v>
      </c>
      <c r="C76" s="9">
        <f t="shared" si="1"/>
        <v>53.559969207082375</v>
      </c>
      <c r="D76" s="9">
        <f t="shared" si="2"/>
        <v>44.633307672568648</v>
      </c>
      <c r="E76" s="9">
        <f t="shared" si="3"/>
        <v>38.257120862201702</v>
      </c>
      <c r="F76" s="9">
        <f t="shared" si="4"/>
        <v>33.47498075442649</v>
      </c>
      <c r="G76" s="9">
        <f t="shared" si="5"/>
        <v>29.755538448379102</v>
      </c>
      <c r="H76" s="9">
        <f t="shared" si="6"/>
        <v>26.779984603541187</v>
      </c>
    </row>
    <row r="77" spans="1:8" ht="15" customHeight="1" x14ac:dyDescent="0.25">
      <c r="A77" s="10">
        <v>1574</v>
      </c>
      <c r="B77" s="9">
        <f t="shared" si="0"/>
        <v>67.855273287143959</v>
      </c>
      <c r="C77" s="9">
        <f t="shared" si="1"/>
        <v>54.28421862971517</v>
      </c>
      <c r="D77" s="9">
        <f t="shared" si="2"/>
        <v>45.236848858095975</v>
      </c>
      <c r="E77" s="9">
        <f t="shared" si="3"/>
        <v>38.774441878367981</v>
      </c>
      <c r="F77" s="9">
        <f t="shared" si="4"/>
        <v>33.927636643571979</v>
      </c>
      <c r="G77" s="9">
        <f t="shared" si="5"/>
        <v>30.157899238730643</v>
      </c>
      <c r="H77" s="9">
        <f t="shared" si="6"/>
        <v>27.142109314857585</v>
      </c>
    </row>
    <row r="78" spans="1:8" ht="15" customHeight="1" x14ac:dyDescent="0.25">
      <c r="A78" s="10">
        <v>1601</v>
      </c>
      <c r="B78" s="9">
        <f t="shared" si="0"/>
        <v>69.019245573518091</v>
      </c>
      <c r="C78" s="9">
        <f t="shared" si="1"/>
        <v>55.215396458814482</v>
      </c>
      <c r="D78" s="9">
        <f t="shared" si="2"/>
        <v>46.012830382345399</v>
      </c>
      <c r="E78" s="9">
        <f t="shared" si="3"/>
        <v>39.439568899153187</v>
      </c>
      <c r="F78" s="9">
        <f t="shared" si="4"/>
        <v>34.509622786759046</v>
      </c>
      <c r="G78" s="9">
        <f t="shared" si="5"/>
        <v>30.675220254896928</v>
      </c>
      <c r="H78" s="9">
        <f t="shared" si="6"/>
        <v>27.607698229407241</v>
      </c>
    </row>
    <row r="79" spans="1:8" ht="15" customHeight="1" x14ac:dyDescent="0.25">
      <c r="A79" s="10">
        <v>1622</v>
      </c>
      <c r="B79" s="9">
        <f t="shared" si="0"/>
        <v>69.924557351809085</v>
      </c>
      <c r="C79" s="9">
        <f t="shared" si="1"/>
        <v>55.939645881447277</v>
      </c>
      <c r="D79" s="9">
        <f t="shared" si="2"/>
        <v>46.616371567872733</v>
      </c>
      <c r="E79" s="9">
        <f t="shared" si="3"/>
        <v>39.956889915319472</v>
      </c>
      <c r="F79" s="9">
        <f t="shared" si="4"/>
        <v>34.962278675904543</v>
      </c>
      <c r="G79" s="9">
        <f t="shared" si="5"/>
        <v>31.077581045248483</v>
      </c>
      <c r="H79" s="9">
        <f t="shared" si="6"/>
        <v>27.969822940723638</v>
      </c>
    </row>
    <row r="80" spans="1:8" ht="15" customHeight="1" x14ac:dyDescent="0.25">
      <c r="A80" s="10">
        <v>1643</v>
      </c>
      <c r="B80" s="9">
        <f t="shared" si="0"/>
        <v>70.829869130100079</v>
      </c>
      <c r="C80" s="9">
        <f t="shared" si="1"/>
        <v>56.663895304080064</v>
      </c>
      <c r="D80" s="9">
        <f t="shared" si="2"/>
        <v>47.21991275340006</v>
      </c>
      <c r="E80" s="9">
        <f t="shared" si="3"/>
        <v>40.474210931485764</v>
      </c>
      <c r="F80" s="9">
        <f t="shared" si="4"/>
        <v>35.414934565050039</v>
      </c>
      <c r="G80" s="9">
        <f t="shared" si="5"/>
        <v>31.479941835600041</v>
      </c>
      <c r="H80" s="9">
        <f t="shared" si="6"/>
        <v>28.331947652040032</v>
      </c>
    </row>
    <row r="81" spans="1:8" ht="15" customHeight="1" x14ac:dyDescent="0.25">
      <c r="A81" s="10">
        <v>1670</v>
      </c>
      <c r="B81" s="9">
        <f t="shared" ref="B81:B104" si="7">((((A81/20*100)/30)*1.12)/4.33)</f>
        <v>71.993841416474211</v>
      </c>
      <c r="C81" s="9">
        <f t="shared" si="1"/>
        <v>57.595073133179369</v>
      </c>
      <c r="D81" s="9">
        <f t="shared" si="2"/>
        <v>47.995894277649477</v>
      </c>
      <c r="E81" s="9">
        <f t="shared" si="3"/>
        <v>41.139337952270985</v>
      </c>
      <c r="F81" s="9">
        <f t="shared" si="4"/>
        <v>35.996920708237106</v>
      </c>
      <c r="G81" s="9">
        <f t="shared" si="5"/>
        <v>31.997262851766319</v>
      </c>
      <c r="H81" s="9">
        <f t="shared" si="6"/>
        <v>28.797536566589685</v>
      </c>
    </row>
    <row r="82" spans="1:8" ht="15" customHeight="1" x14ac:dyDescent="0.25">
      <c r="A82" s="10">
        <v>1692</v>
      </c>
      <c r="B82" s="9">
        <f t="shared" si="7"/>
        <v>72.94226327944574</v>
      </c>
      <c r="C82" s="9">
        <f t="shared" si="1"/>
        <v>58.353810623556591</v>
      </c>
      <c r="D82" s="9">
        <f t="shared" si="2"/>
        <v>48.628175519630489</v>
      </c>
      <c r="E82" s="9">
        <f t="shared" si="3"/>
        <v>41.681293302540418</v>
      </c>
      <c r="F82" s="9">
        <f t="shared" si="4"/>
        <v>36.47113163972287</v>
      </c>
      <c r="G82" s="9">
        <f t="shared" si="5"/>
        <v>32.418783679753659</v>
      </c>
      <c r="H82" s="9">
        <f t="shared" si="6"/>
        <v>29.176905311778295</v>
      </c>
    </row>
    <row r="83" spans="1:8" ht="15" customHeight="1" x14ac:dyDescent="0.25">
      <c r="A83" s="10">
        <v>1713</v>
      </c>
      <c r="B83" s="9">
        <f t="shared" si="7"/>
        <v>73.847575057736734</v>
      </c>
      <c r="C83" s="9">
        <f t="shared" ref="C83:C104" si="8">(((($A83/25*100)/30)*1.12)/4.33)</f>
        <v>59.078060046189378</v>
      </c>
      <c r="D83" s="9">
        <f t="shared" si="2"/>
        <v>49.231716705157822</v>
      </c>
      <c r="E83" s="9">
        <f t="shared" si="3"/>
        <v>42.19861431870671</v>
      </c>
      <c r="F83" s="9">
        <f t="shared" si="4"/>
        <v>36.923787528868367</v>
      </c>
      <c r="G83" s="9">
        <f t="shared" si="5"/>
        <v>32.82114447010521</v>
      </c>
      <c r="H83" s="9">
        <f t="shared" si="6"/>
        <v>29.539030023094689</v>
      </c>
    </row>
    <row r="84" spans="1:8" ht="15" customHeight="1" x14ac:dyDescent="0.25">
      <c r="A84" s="10">
        <v>1740</v>
      </c>
      <c r="B84" s="9">
        <f t="shared" si="7"/>
        <v>75.011547344110852</v>
      </c>
      <c r="C84" s="9">
        <f t="shared" si="8"/>
        <v>60.009237875288676</v>
      </c>
      <c r="D84" s="9">
        <f t="shared" si="2"/>
        <v>50.007698229407239</v>
      </c>
      <c r="E84" s="9">
        <f t="shared" si="3"/>
        <v>42.863741339491924</v>
      </c>
      <c r="F84" s="9">
        <f t="shared" si="4"/>
        <v>37.505773672055426</v>
      </c>
      <c r="G84" s="9">
        <f t="shared" si="5"/>
        <v>33.338465486271488</v>
      </c>
      <c r="H84" s="9">
        <f t="shared" si="6"/>
        <v>30.004618937644338</v>
      </c>
    </row>
    <row r="85" spans="1:8" ht="15" customHeight="1" x14ac:dyDescent="0.25">
      <c r="A85" s="10">
        <v>1762</v>
      </c>
      <c r="B85" s="9">
        <f t="shared" si="7"/>
        <v>75.959969207082381</v>
      </c>
      <c r="C85" s="9">
        <f t="shared" si="8"/>
        <v>60.767975365665897</v>
      </c>
      <c r="D85" s="9">
        <f t="shared" ref="D85:D104" si="9">(((($A85/30*100)/30)*1.12)/4.33)</f>
        <v>50.639979471388244</v>
      </c>
      <c r="E85" s="9">
        <f t="shared" si="3"/>
        <v>43.405696689761349</v>
      </c>
      <c r="F85" s="9">
        <f t="shared" si="4"/>
        <v>37.97998460354119</v>
      </c>
      <c r="G85" s="9">
        <f t="shared" si="5"/>
        <v>33.759986314258832</v>
      </c>
      <c r="H85" s="9">
        <f t="shared" si="6"/>
        <v>30.383987682832949</v>
      </c>
    </row>
    <row r="86" spans="1:8" ht="15" customHeight="1" x14ac:dyDescent="0.25">
      <c r="A86" s="10">
        <v>1783</v>
      </c>
      <c r="B86" s="9">
        <f t="shared" si="7"/>
        <v>76.865280985373374</v>
      </c>
      <c r="C86" s="9">
        <f t="shared" si="8"/>
        <v>61.492224788298685</v>
      </c>
      <c r="D86" s="9">
        <f t="shared" si="9"/>
        <v>51.243520656915585</v>
      </c>
      <c r="E86" s="9">
        <f t="shared" si="3"/>
        <v>43.923017705927641</v>
      </c>
      <c r="F86" s="9">
        <f t="shared" si="4"/>
        <v>38.432640492686687</v>
      </c>
      <c r="G86" s="9">
        <f t="shared" si="5"/>
        <v>34.162347104610383</v>
      </c>
      <c r="H86" s="9">
        <f t="shared" si="6"/>
        <v>30.746112394149343</v>
      </c>
    </row>
    <row r="87" spans="1:8" ht="15" customHeight="1" x14ac:dyDescent="0.25">
      <c r="A87" s="10">
        <v>1810</v>
      </c>
      <c r="B87" s="9">
        <f t="shared" si="7"/>
        <v>78.029253271747507</v>
      </c>
      <c r="C87" s="9">
        <f t="shared" si="8"/>
        <v>62.423402617398011</v>
      </c>
      <c r="D87" s="9">
        <f t="shared" si="9"/>
        <v>52.019502181165009</v>
      </c>
      <c r="E87" s="9">
        <f t="shared" ref="E87:E104" si="10">(((($A87/35*100)/30)*1.12)/4.33)</f>
        <v>44.588144726712862</v>
      </c>
      <c r="F87" s="9">
        <f t="shared" si="4"/>
        <v>39.014626635873753</v>
      </c>
      <c r="G87" s="9">
        <f t="shared" si="5"/>
        <v>34.679668120776668</v>
      </c>
      <c r="H87" s="9">
        <f t="shared" si="6"/>
        <v>31.211701308699006</v>
      </c>
    </row>
    <row r="88" spans="1:8" ht="15" customHeight="1" x14ac:dyDescent="0.25">
      <c r="A88" s="10">
        <v>1831</v>
      </c>
      <c r="B88" s="9">
        <f t="shared" si="7"/>
        <v>78.934565050038515</v>
      </c>
      <c r="C88" s="9">
        <f t="shared" si="8"/>
        <v>63.147652040030785</v>
      </c>
      <c r="D88" s="9">
        <f t="shared" si="9"/>
        <v>52.623043366692329</v>
      </c>
      <c r="E88" s="9">
        <f t="shared" si="10"/>
        <v>45.10546574287914</v>
      </c>
      <c r="F88" s="9">
        <f t="shared" ref="F88:F104" si="11">(((($A88/40*100)/30)*1.12)/4.33)</f>
        <v>39.467282525019257</v>
      </c>
      <c r="G88" s="9">
        <f t="shared" si="5"/>
        <v>35.082028911128226</v>
      </c>
      <c r="H88" s="9">
        <f t="shared" si="6"/>
        <v>31.573826020015392</v>
      </c>
    </row>
    <row r="89" spans="1:8" ht="15" customHeight="1" x14ac:dyDescent="0.25">
      <c r="A89" s="10">
        <v>1852</v>
      </c>
      <c r="B89" s="9">
        <f t="shared" si="7"/>
        <v>79.839876828329494</v>
      </c>
      <c r="C89" s="9">
        <f t="shared" si="8"/>
        <v>63.871901462663587</v>
      </c>
      <c r="D89" s="9">
        <f t="shared" si="9"/>
        <v>53.226584552219656</v>
      </c>
      <c r="E89" s="9">
        <f t="shared" si="10"/>
        <v>45.622786759045418</v>
      </c>
      <c r="F89" s="9">
        <f t="shared" si="11"/>
        <v>39.919938414164747</v>
      </c>
      <c r="G89" s="9">
        <f t="shared" si="5"/>
        <v>35.484389701479778</v>
      </c>
      <c r="H89" s="9">
        <f t="shared" si="6"/>
        <v>31.935950731331793</v>
      </c>
    </row>
    <row r="90" spans="1:8" ht="15" customHeight="1" x14ac:dyDescent="0.25">
      <c r="A90" s="10">
        <v>1879</v>
      </c>
      <c r="B90" s="9">
        <f t="shared" si="7"/>
        <v>81.003849114703627</v>
      </c>
      <c r="C90" s="9">
        <f t="shared" si="8"/>
        <v>64.803079291762899</v>
      </c>
      <c r="D90" s="9">
        <f t="shared" si="9"/>
        <v>54.00256607646908</v>
      </c>
      <c r="E90" s="9">
        <f t="shared" si="10"/>
        <v>46.287913779830639</v>
      </c>
      <c r="F90" s="9">
        <f t="shared" si="11"/>
        <v>40.501924557351813</v>
      </c>
      <c r="G90" s="9">
        <f t="shared" ref="G90:G104" si="12">(((($A90/45*100)/30)*1.12)/4.33)</f>
        <v>36.001710717646056</v>
      </c>
      <c r="H90" s="9">
        <f t="shared" si="6"/>
        <v>32.401539645881449</v>
      </c>
    </row>
    <row r="91" spans="1:8" ht="15" customHeight="1" x14ac:dyDescent="0.25">
      <c r="A91" s="10">
        <v>1901</v>
      </c>
      <c r="B91" s="9">
        <f t="shared" si="7"/>
        <v>81.952270977675141</v>
      </c>
      <c r="C91" s="9">
        <f t="shared" si="8"/>
        <v>65.561816782140127</v>
      </c>
      <c r="D91" s="9">
        <f t="shared" si="9"/>
        <v>54.634847318450099</v>
      </c>
      <c r="E91" s="9">
        <f t="shared" si="10"/>
        <v>46.829869130100086</v>
      </c>
      <c r="F91" s="9">
        <f t="shared" si="11"/>
        <v>40.976135488837571</v>
      </c>
      <c r="G91" s="9">
        <f t="shared" si="12"/>
        <v>36.423231545633399</v>
      </c>
      <c r="H91" s="9">
        <f t="shared" si="6"/>
        <v>32.780908391070064</v>
      </c>
    </row>
    <row r="92" spans="1:8" ht="15" customHeight="1" x14ac:dyDescent="0.25">
      <c r="A92" s="10">
        <v>1922</v>
      </c>
      <c r="B92" s="9">
        <f t="shared" si="7"/>
        <v>82.857582755966135</v>
      </c>
      <c r="C92" s="9">
        <f t="shared" si="8"/>
        <v>66.286066204772894</v>
      </c>
      <c r="D92" s="9">
        <f t="shared" si="9"/>
        <v>55.238388503977419</v>
      </c>
      <c r="E92" s="9">
        <f t="shared" si="10"/>
        <v>47.347190146266357</v>
      </c>
      <c r="F92" s="9">
        <f t="shared" si="11"/>
        <v>41.428791377983067</v>
      </c>
      <c r="G92" s="9">
        <f t="shared" si="12"/>
        <v>36.82559233598495</v>
      </c>
      <c r="H92" s="9">
        <f t="shared" ref="H92:H104" si="13">(((($A92/50*100)/30)*1.12)/4.33)</f>
        <v>33.143033102386447</v>
      </c>
    </row>
    <row r="93" spans="1:8" ht="15" customHeight="1" x14ac:dyDescent="0.25">
      <c r="A93" s="10">
        <v>1949</v>
      </c>
      <c r="B93" s="9">
        <f t="shared" si="7"/>
        <v>84.021555042340253</v>
      </c>
      <c r="C93" s="9">
        <f t="shared" si="8"/>
        <v>67.217244033872205</v>
      </c>
      <c r="D93" s="9">
        <f t="shared" si="9"/>
        <v>56.01437002822685</v>
      </c>
      <c r="E93" s="9">
        <f t="shared" si="10"/>
        <v>48.012317167051577</v>
      </c>
      <c r="F93" s="9">
        <f t="shared" si="11"/>
        <v>42.010777521170127</v>
      </c>
      <c r="G93" s="9">
        <f t="shared" si="12"/>
        <v>37.342913352151228</v>
      </c>
      <c r="H93" s="9">
        <f t="shared" si="13"/>
        <v>33.608622016936103</v>
      </c>
    </row>
    <row r="94" spans="1:8" ht="15" customHeight="1" x14ac:dyDescent="0.25">
      <c r="A94" s="10">
        <v>1970</v>
      </c>
      <c r="B94" s="9">
        <f t="shared" si="7"/>
        <v>84.926866820631261</v>
      </c>
      <c r="C94" s="9">
        <f t="shared" si="8"/>
        <v>67.941493456505015</v>
      </c>
      <c r="D94" s="9">
        <f t="shared" si="9"/>
        <v>56.617911213754169</v>
      </c>
      <c r="E94" s="9">
        <f t="shared" si="10"/>
        <v>48.529638183217862</v>
      </c>
      <c r="F94" s="9">
        <f t="shared" si="11"/>
        <v>42.463433410315631</v>
      </c>
      <c r="G94" s="9">
        <f t="shared" si="12"/>
        <v>37.745274142502787</v>
      </c>
      <c r="H94" s="9">
        <f t="shared" si="13"/>
        <v>33.970746728252507</v>
      </c>
    </row>
    <row r="95" spans="1:8" ht="15" customHeight="1" x14ac:dyDescent="0.25">
      <c r="A95" s="10">
        <v>1991</v>
      </c>
      <c r="B95" s="9">
        <f t="shared" si="7"/>
        <v>85.832178598922255</v>
      </c>
      <c r="C95" s="9">
        <f t="shared" si="8"/>
        <v>68.665742879137809</v>
      </c>
      <c r="D95" s="9">
        <f t="shared" si="9"/>
        <v>57.221452399281496</v>
      </c>
      <c r="E95" s="9">
        <f t="shared" si="10"/>
        <v>49.046959199384148</v>
      </c>
      <c r="F95" s="9">
        <f t="shared" si="11"/>
        <v>42.916089299461127</v>
      </c>
      <c r="G95" s="9">
        <f t="shared" si="12"/>
        <v>38.147634932854331</v>
      </c>
      <c r="H95" s="9">
        <f t="shared" si="13"/>
        <v>34.332871439568905</v>
      </c>
    </row>
    <row r="96" spans="1:8" ht="15" customHeight="1" x14ac:dyDescent="0.25">
      <c r="A96" s="10">
        <v>2018</v>
      </c>
      <c r="B96" s="9">
        <f t="shared" si="7"/>
        <v>86.996150885296373</v>
      </c>
      <c r="C96" s="9">
        <f t="shared" si="8"/>
        <v>69.596920708237107</v>
      </c>
      <c r="D96" s="9">
        <f t="shared" si="9"/>
        <v>57.997433923530927</v>
      </c>
      <c r="E96" s="9">
        <f t="shared" si="10"/>
        <v>49.712086220169368</v>
      </c>
      <c r="F96" s="9">
        <f t="shared" si="11"/>
        <v>43.498075442648187</v>
      </c>
      <c r="G96" s="9">
        <f t="shared" si="12"/>
        <v>38.664955949020616</v>
      </c>
      <c r="H96" s="9">
        <f t="shared" si="13"/>
        <v>34.798460354118554</v>
      </c>
    </row>
    <row r="97" spans="1:8" ht="15" customHeight="1" x14ac:dyDescent="0.25">
      <c r="A97" s="10">
        <v>2040</v>
      </c>
      <c r="B97" s="9">
        <f t="shared" si="7"/>
        <v>87.944572748267902</v>
      </c>
      <c r="C97" s="9">
        <f t="shared" si="8"/>
        <v>70.355658198614321</v>
      </c>
      <c r="D97" s="9">
        <f t="shared" si="9"/>
        <v>58.629715165511932</v>
      </c>
      <c r="E97" s="9">
        <f t="shared" si="10"/>
        <v>50.254041570438801</v>
      </c>
      <c r="F97" s="9">
        <f t="shared" si="11"/>
        <v>43.972286374133951</v>
      </c>
      <c r="G97" s="9">
        <f t="shared" si="12"/>
        <v>39.086476777007967</v>
      </c>
      <c r="H97" s="9">
        <f t="shared" si="13"/>
        <v>35.177829099307161</v>
      </c>
    </row>
    <row r="98" spans="1:8" ht="15" customHeight="1" x14ac:dyDescent="0.25">
      <c r="A98" s="10">
        <v>2061</v>
      </c>
      <c r="B98" s="9">
        <f t="shared" si="7"/>
        <v>88.849884526558895</v>
      </c>
      <c r="C98" s="9">
        <f t="shared" si="8"/>
        <v>71.079907621247131</v>
      </c>
      <c r="D98" s="9">
        <f t="shared" si="9"/>
        <v>59.233256351039266</v>
      </c>
      <c r="E98" s="9">
        <f t="shared" si="10"/>
        <v>50.771362586605079</v>
      </c>
      <c r="F98" s="9">
        <f t="shared" si="11"/>
        <v>44.424942263279448</v>
      </c>
      <c r="G98" s="9">
        <f t="shared" si="12"/>
        <v>39.488837567359511</v>
      </c>
      <c r="H98" s="9">
        <f t="shared" si="13"/>
        <v>35.539953810623565</v>
      </c>
    </row>
    <row r="99" spans="1:8" ht="15" customHeight="1" x14ac:dyDescent="0.25">
      <c r="A99" s="10">
        <v>2088</v>
      </c>
      <c r="B99" s="9">
        <f t="shared" si="7"/>
        <v>90.013856812933028</v>
      </c>
      <c r="C99" s="9">
        <f t="shared" si="8"/>
        <v>72.011085450346414</v>
      </c>
      <c r="D99" s="9">
        <f t="shared" si="9"/>
        <v>60.009237875288676</v>
      </c>
      <c r="E99" s="9">
        <f t="shared" si="10"/>
        <v>51.436489607390307</v>
      </c>
      <c r="F99" s="9">
        <f t="shared" si="11"/>
        <v>45.006928406466514</v>
      </c>
      <c r="G99" s="9">
        <f t="shared" si="12"/>
        <v>40.006158583525789</v>
      </c>
      <c r="H99" s="9">
        <f t="shared" si="13"/>
        <v>36.005542725173207</v>
      </c>
    </row>
    <row r="100" spans="1:8" ht="15" customHeight="1" x14ac:dyDescent="0.25">
      <c r="A100" s="10">
        <v>2110</v>
      </c>
      <c r="B100" s="9">
        <f t="shared" si="7"/>
        <v>90.962278675904557</v>
      </c>
      <c r="C100" s="9">
        <f t="shared" si="8"/>
        <v>72.769822940723643</v>
      </c>
      <c r="D100" s="9">
        <f t="shared" si="9"/>
        <v>60.641519117269695</v>
      </c>
      <c r="E100" s="9">
        <f t="shared" si="10"/>
        <v>51.97844495765974</v>
      </c>
      <c r="F100" s="9">
        <f t="shared" si="11"/>
        <v>45.481139337952278</v>
      </c>
      <c r="G100" s="9">
        <f t="shared" si="12"/>
        <v>40.427679411513125</v>
      </c>
      <c r="H100" s="9">
        <f t="shared" si="13"/>
        <v>36.384911470361821</v>
      </c>
    </row>
    <row r="101" spans="1:8" ht="15" customHeight="1" x14ac:dyDescent="0.25">
      <c r="A101" s="10">
        <v>2131</v>
      </c>
      <c r="B101" s="9">
        <f t="shared" si="7"/>
        <v>91.86759045419555</v>
      </c>
      <c r="C101" s="9">
        <f t="shared" si="8"/>
        <v>73.494072363356423</v>
      </c>
      <c r="D101" s="9">
        <f t="shared" si="9"/>
        <v>61.245060302797029</v>
      </c>
      <c r="E101" s="9">
        <f t="shared" si="10"/>
        <v>52.495765973826018</v>
      </c>
      <c r="F101" s="9">
        <f t="shared" si="11"/>
        <v>45.933795227097775</v>
      </c>
      <c r="G101" s="9">
        <f t="shared" si="12"/>
        <v>40.830040201864684</v>
      </c>
      <c r="H101" s="9">
        <f t="shared" si="13"/>
        <v>36.747036181678212</v>
      </c>
    </row>
    <row r="102" spans="1:8" ht="15" customHeight="1" x14ac:dyDescent="0.25">
      <c r="A102" s="10">
        <v>2158</v>
      </c>
      <c r="B102" s="9">
        <f t="shared" si="7"/>
        <v>93.031562740569683</v>
      </c>
      <c r="C102" s="9">
        <f t="shared" si="8"/>
        <v>74.425250192455735</v>
      </c>
      <c r="D102" s="9">
        <f t="shared" si="9"/>
        <v>62.021041827046453</v>
      </c>
      <c r="E102" s="9">
        <f t="shared" si="10"/>
        <v>53.160892994611253</v>
      </c>
      <c r="F102" s="9">
        <f t="shared" si="11"/>
        <v>46.515781370284842</v>
      </c>
      <c r="G102" s="9">
        <f t="shared" si="12"/>
        <v>41.347361218030969</v>
      </c>
      <c r="H102" s="9">
        <f t="shared" si="13"/>
        <v>37.212625096227868</v>
      </c>
    </row>
    <row r="103" spans="1:8" ht="15" customHeight="1" x14ac:dyDescent="0.25">
      <c r="A103" s="10">
        <v>2179</v>
      </c>
      <c r="B103" s="9">
        <f t="shared" si="7"/>
        <v>93.936874518860677</v>
      </c>
      <c r="C103" s="9">
        <f t="shared" si="8"/>
        <v>75.149499615088544</v>
      </c>
      <c r="D103" s="9">
        <f t="shared" si="9"/>
        <v>62.62458301257378</v>
      </c>
      <c r="E103" s="9">
        <f t="shared" si="10"/>
        <v>53.678214010777531</v>
      </c>
      <c r="F103" s="9">
        <f t="shared" si="11"/>
        <v>46.968437259430338</v>
      </c>
      <c r="G103" s="9">
        <f t="shared" si="12"/>
        <v>41.74972200838252</v>
      </c>
      <c r="H103" s="9">
        <f t="shared" si="13"/>
        <v>37.574749807544272</v>
      </c>
    </row>
    <row r="104" spans="1:8" ht="15" customHeight="1" x14ac:dyDescent="0.25">
      <c r="A104" s="10">
        <v>2200</v>
      </c>
      <c r="B104" s="9">
        <f t="shared" si="7"/>
        <v>94.84218629715167</v>
      </c>
      <c r="C104" s="9">
        <f t="shared" si="8"/>
        <v>75.873749037721325</v>
      </c>
      <c r="D104" s="9">
        <f t="shared" si="9"/>
        <v>63.228124198101099</v>
      </c>
      <c r="E104" s="9">
        <f t="shared" si="10"/>
        <v>54.195535026943809</v>
      </c>
      <c r="F104" s="9">
        <f t="shared" si="11"/>
        <v>47.421093148575835</v>
      </c>
      <c r="G104" s="9">
        <f t="shared" si="12"/>
        <v>42.152082798734071</v>
      </c>
      <c r="H104" s="9">
        <f t="shared" si="13"/>
        <v>37.936874518860662</v>
      </c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portrait" horizontalDpi="300" verticalDpi="300" r:id="rId1"/>
  <headerFooter>
    <oddFooter>&amp;LVersion 1: 1 August 2026</oddFooter>
  </headerFooter>
  <drawing r:id="rId2"/>
</worksheet>
</file>

<file path=docMetadata/LabelInfo.xml><?xml version="1.0" encoding="utf-8"?>
<clbl:labelList xmlns:clbl="http://schemas.microsoft.com/office/2020/mipLabelMetadata">
  <clbl:label id="{88db8f40-be4e-40d3-a776-e8bb5de9f6c4}" enabled="1" method="Privileged" siteId="{96f1f6e9-1057-4117-ac28-80cdfe86f8c3}" removed="0"/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Look Up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2026-07-31T12:50:21Z</dcterms:created>
  <dcterms:modified xsi:type="dcterms:W3CDTF">2026-08-03T11:26:57Z</dcterms:modified>
</cp:coreProperties>
</file>