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6071253\Desktop\"/>
    </mc:Choice>
  </mc:AlternateContent>
  <workbookProtection workbookPassword="ED7E" lockStructure="1"/>
  <bookViews>
    <workbookView xWindow="1260" yWindow="-120" windowWidth="15495" windowHeight="10320"/>
  </bookViews>
  <sheets>
    <sheet name="Qualifying Policy" sheetId="1" r:id="rId1"/>
    <sheet name="GUIDANCE v2.4" sheetId="2" r:id="rId2"/>
  </sheets>
  <definedNames>
    <definedName name="A.">IF('GUIDANCE v2.4'!$A$6 &gt; 1, OFFSET('Qualifying Policy'!$A$3,0,0,'GUIDANCE v2.4'!$A$6,1), OFFSET('Qualifying Policy'!$A$3,0,0,3,1))</definedName>
    <definedName name="AA.">IF('GUIDANCE v2.4'!$AA$6 &gt; 1, OFFSET('Qualifying Policy'!$AA$3,0,0,'GUIDANCE v2.4'!$AA$6,1), OFFSET('Qualifying Policy'!$AA$3,0,0,3,1))</definedName>
    <definedName name="AB.">IF('GUIDANCE v2.4'!$AB$6 &gt; 1, OFFSET('Qualifying Policy'!$AB$3,0,0,'GUIDANCE v2.4'!$AB$6,1), OFFSET('Qualifying Policy'!$AB$3,0,0,3,1))</definedName>
    <definedName name="AC.">IF('GUIDANCE v2.4'!$AC$6 &gt; 1, OFFSET('Qualifying Policy'!$AC$3,0,0,'GUIDANCE v2.4'!$AC$6,1), OFFSET('Qualifying Policy'!$AC$3,0,0,3,1))</definedName>
    <definedName name="AD.">IF('GUIDANCE v2.4'!$AD$6 &gt; 1, OFFSET('Qualifying Policy'!$AD$3,0,0,'GUIDANCE v2.4'!$AD$6,1), OFFSET('Qualifying Policy'!$AD$3,0,0,3,1))</definedName>
    <definedName name="AE.">IF('GUIDANCE v2.4'!$AE$6 &gt; 1, OFFSET('Qualifying Policy'!$AE$3,0,0,'GUIDANCE v2.4'!$AE$6,1), OFFSET('Qualifying Policy'!$AE$3,0,0,3,1))</definedName>
    <definedName name="AF.">IF('GUIDANCE v2.4'!$AF$6 &gt; 1, OFFSET('Qualifying Policy'!$AF$3,0,0,'GUIDANCE v2.4'!$AF$6,1), OFFSET('Qualifying Policy'!$AF$3,0,0,3,1))</definedName>
    <definedName name="AG.">IF('GUIDANCE v2.4'!$AG$6 &gt; 1, OFFSET('Qualifying Policy'!$AG$3,0,0,'GUIDANCE v2.4'!$AG$6,1), OFFSET('Qualifying Policy'!$AG$3,0,0,3,1))</definedName>
    <definedName name="AH.">IF('GUIDANCE v2.4'!$AH$6 &gt; 1, OFFSET('Qualifying Policy'!$AH$3,0,0,'GUIDANCE v2.4'!$AH$6,1), OFFSET('Qualifying Policy'!$AH$3,0,0,3,1))</definedName>
    <definedName name="AI.">IF('GUIDANCE v2.4'!$AI$6 &gt; 1, OFFSET('Qualifying Policy'!$AI$3,0,0,'GUIDANCE v2.4'!$AI$6,1), OFFSET('Qualifying Policy'!$AI$3,0,0,3,1))</definedName>
    <definedName name="AJ.">IF('GUIDANCE v2.4'!$AJ$6 &gt; 1, OFFSET('Qualifying Policy'!$AJ$3,0,0,'GUIDANCE v2.4'!$AJ$6,1), OFFSET('Qualifying Policy'!$AJ$3,0,0,3,1))</definedName>
    <definedName name="AK.">IF('GUIDANCE v2.4'!$AK$6 &gt; 1, OFFSET('Qualifying Policy'!$AK$3,0,0,'GUIDANCE v2.4'!$AK$6,1), OFFSET('Qualifying Policy'!$AK$3,0,0,3,1))</definedName>
    <definedName name="B.">IF('GUIDANCE v2.4'!$B$6 &gt; 1, OFFSET('Qualifying Policy'!$B$3,0,0,'GUIDANCE v2.4'!$B$6,1), OFFSET('Qualifying Policy'!$B$3,0,0,3,1))</definedName>
    <definedName name="C.">IF('GUIDANCE v2.4'!$C$6 &gt; 1, OFFSET('Qualifying Policy'!$C$3,0,0,'GUIDANCE v2.4'!$C$6,1), OFFSET('Qualifying Policy'!$C$3,0,0,3,1))</definedName>
    <definedName name="D.">IF('GUIDANCE v2.4'!$D$6 &gt; 1, OFFSET('Qualifying Policy'!$D$3,0,0,'GUIDANCE v2.4'!$D$6,1), OFFSET('Qualifying Policy'!$D$3,0,0,3,1))</definedName>
    <definedName name="E.">IF('GUIDANCE v2.4'!$E$6 &gt; 1, OFFSET('Qualifying Policy'!$E$3,0,0,'GUIDANCE v2.4'!$E$6,1), OFFSET('Qualifying Policy'!$E$3,0,0,3,1))</definedName>
    <definedName name="F.">IF('GUIDANCE v2.4'!$F$6 &gt; 1, OFFSET('Qualifying Policy'!$F$3,0,0,'GUIDANCE v2.4'!$F$6,1), OFFSET('Qualifying Policy'!$F$3,0,0,3,1))</definedName>
    <definedName name="G.">IF('GUIDANCE v2.4'!$G$6 &gt; 1, OFFSET('Qualifying Policy'!$G$3,0,0,'GUIDANCE v2.4'!$G$6,1), OFFSET('Qualifying Policy'!$G$3,0,0,3,1))</definedName>
    <definedName name="H.">IF('GUIDANCE v2.4'!$H$6 &gt; 1, OFFSET('Qualifying Policy'!$H$3,0,0,'GUIDANCE v2.4'!$H$6,1), OFFSET('Qualifying Policy'!$H$3,0,0,3,1))</definedName>
    <definedName name="I.">IF('GUIDANCE v2.4'!$I$6 &gt; 1, OFFSET('Qualifying Policy'!$I$3,0,0,'GUIDANCE v2.4'!$I$6,1), OFFSET('Qualifying Policy'!$I$3,0,0,3,1))</definedName>
    <definedName name="J.">IF('GUIDANCE v2.4'!$J$6 &gt; 1, OFFSET('Qualifying Policy'!$J$3,0,0,'GUIDANCE v2.4'!$J$6,1), OFFSET('Qualifying Policy'!$J$3,0,0,3,1))</definedName>
    <definedName name="K.">IF('GUIDANCE v2.4'!$K$6 &gt; 1, OFFSET('Qualifying Policy'!$K$3,0,0,'GUIDANCE v2.4'!$K$6,1), OFFSET('Qualifying Policy'!$K$3,0,0,3,1))</definedName>
    <definedName name="L.">IF('GUIDANCE v2.4'!$L$6 &gt; 1, OFFSET('Qualifying Policy'!$L$3,0,0,'GUIDANCE v2.4'!$L$6,1), OFFSET('Qualifying Policy'!$L$3,0,0,3,1))</definedName>
    <definedName name="M.">IF('GUIDANCE v2.4'!$M$6 &gt; 1, OFFSET('Qualifying Policy'!$M$3,0,0,'GUIDANCE v2.4'!$M$6,1), OFFSET('Qualifying Policy'!$M$3,0,0,3,1))</definedName>
    <definedName name="N.">IF('GUIDANCE v2.4'!$N$6 &gt; 1, OFFSET('Qualifying Policy'!$N$3,0,0,'GUIDANCE v2.4'!$N$6,1), OFFSET('Qualifying Policy'!$N$3,0,0,3,1))</definedName>
    <definedName name="O.">IF('GUIDANCE v2.4'!$O$6 &gt; 1, OFFSET('Qualifying Policy'!$O$3,0,0,'GUIDANCE v2.4'!$O$6,1), OFFSET('Qualifying Policy'!$O$3,0,0,3,1))</definedName>
    <definedName name="P.">IF('GUIDANCE v2.4'!$P$6 &gt; 1, OFFSET('Qualifying Policy'!$P$3,0,0,'GUIDANCE v2.4'!$P$6,1), OFFSET('Qualifying Policy'!$P$3,0,0,3,1))</definedName>
    <definedName name="Q.">IF('GUIDANCE v2.4'!$Q$6 &gt; 1, OFFSET('Qualifying Policy'!$Q$3,0,0,'GUIDANCE v2.4'!$Q$6,1), OFFSET('Qualifying Policy'!$Q$3,0,0,3,1))</definedName>
    <definedName name="R.">IF('GUIDANCE v2.4'!$R$6 &gt; 1, OFFSET('Qualifying Policy'!$R$3,0,0,'GUIDANCE v2.4'!$R$6,1), OFFSET('Qualifying Policy'!$R$3,0,0,3,1))</definedName>
    <definedName name="S.">IF('GUIDANCE v2.4'!$S$6 &gt; 1, OFFSET('Qualifying Policy'!$S$3,0,0,'GUIDANCE v2.4'!$S$6,1), OFFSET('Qualifying Policy'!$S$3,0,0,3,1))</definedName>
    <definedName name="T.">IF('GUIDANCE v2.4'!$T$6 &gt; 1, OFFSET('Qualifying Policy'!$T$3,0,0,'GUIDANCE v2.4'!$T$6,1), OFFSET('Qualifying Policy'!$T$3,0,0,3,1))</definedName>
    <definedName name="U.">IF('GUIDANCE v2.4'!$U$6 &gt; 1, OFFSET('Qualifying Policy'!$U$3,0,0,'GUIDANCE v2.4'!$U$6,1), OFFSET('Qualifying Policy'!$U$3,0,0,3,1))</definedName>
    <definedName name="V.">IF('GUIDANCE v2.4'!$V$6 &gt; 1, OFFSET('Qualifying Policy'!$V$3,0,0,'GUIDANCE v2.4'!$V$6,1), OFFSET('Qualifying Policy'!$V$3,0,0,3,1))</definedName>
    <definedName name="W.">IF('GUIDANCE v2.4'!$W$6 &gt; 1, OFFSET('Qualifying Policy'!$W$3,0,0,'GUIDANCE v2.4'!$W$6,1), OFFSET('Qualifying Policy'!$W$3,0,0,3,1))</definedName>
    <definedName name="X.">IF('GUIDANCE v2.4'!$X$6 &gt; 1, OFFSET('Qualifying Policy'!$X$3,0,0,'GUIDANCE v2.4'!$X$6,1), OFFSET('Qualifying Policy'!$X$3,0,0,3,1))</definedName>
    <definedName name="Y.">IF('GUIDANCE v2.4'!$Y$6 &gt; 1, OFFSET('Qualifying Policy'!$Y$3,0,0,'GUIDANCE v2.4'!$Y$6,1), OFFSET('Qualifying Policy'!$Y$3,0,0,3,1))</definedName>
    <definedName name="Z.">IF('GUIDANCE v2.4'!$Z$6 &gt; 1, OFFSET('Qualifying Policy'!$Z$3,0,0,'GUIDANCE v2.4'!$Z$6,1), OFFSET('Qualifying Policy'!$Z$3,0,0,3,1))</definedName>
  </definedNames>
  <calcPr calcId="152511"/>
</workbook>
</file>

<file path=xl/calcChain.xml><?xml version="1.0" encoding="utf-8"?>
<calcChain xmlns="http://schemas.openxmlformats.org/spreadsheetml/2006/main">
  <c r="B2" i="1" l="1" a="1"/>
  <c r="B2" i="1" s="1"/>
  <c r="A2" i="1" l="1" a="1"/>
  <c r="A2" i="1" s="1"/>
  <c r="W2" i="1" l="1" a="1"/>
  <c r="W2" i="1" s="1"/>
  <c r="K2" i="1" a="1"/>
  <c r="K2" i="1" s="1"/>
  <c r="I2" i="1" a="1"/>
  <c r="I2" i="1" s="1"/>
  <c r="J2" i="1" a="1"/>
  <c r="J2" i="1" s="1"/>
  <c r="H2" i="1" a="1"/>
  <c r="H2" i="1" s="1"/>
  <c r="AA2" i="1" l="1" a="1"/>
  <c r="AA2" i="1" s="1"/>
  <c r="AB2" i="1" a="1"/>
  <c r="AB2" i="1" s="1"/>
  <c r="Z2" i="1" a="1"/>
  <c r="Z2" i="1" s="1"/>
  <c r="Y2" i="1" a="1"/>
  <c r="Y2" i="1" s="1"/>
  <c r="X2" i="1" l="1" a="1"/>
  <c r="X2" i="1" s="1"/>
  <c r="V2" i="1" a="1"/>
  <c r="V2" i="1" s="1"/>
  <c r="U2" i="1" a="1"/>
  <c r="U2" i="1" s="1"/>
  <c r="T2" i="1" a="1"/>
  <c r="T2" i="1" s="1"/>
  <c r="S2" i="1" a="1"/>
  <c r="S2" i="1" s="1"/>
  <c r="R2" i="1" a="1"/>
  <c r="R2" i="1" s="1"/>
  <c r="F2" i="1" a="1"/>
  <c r="F2" i="1" s="1"/>
  <c r="D2" i="1" a="1"/>
  <c r="D2" i="1" s="1"/>
  <c r="C2" i="1" l="1" a="1"/>
  <c r="C2" i="1" s="1"/>
  <c r="AK6" i="2" l="1" a="1"/>
  <c r="AK6" i="2" s="1"/>
  <c r="AK1" i="1" s="1" a="1"/>
  <c r="AK1" i="1" s="1"/>
  <c r="AJ6" i="2" a="1"/>
  <c r="AJ6" i="2" s="1"/>
  <c r="AJ1" i="1" s="1" a="1"/>
  <c r="AJ1" i="1" s="1"/>
  <c r="AI6" i="2" a="1"/>
  <c r="AI6" i="2" s="1"/>
  <c r="AI1" i="1" s="1" a="1"/>
  <c r="AI1" i="1" s="1"/>
  <c r="AH6" i="2" a="1"/>
  <c r="AH6" i="2" s="1"/>
  <c r="AH1" i="1" s="1" a="1"/>
  <c r="AH1" i="1" s="1"/>
  <c r="AG6" i="2" a="1"/>
  <c r="AG6" i="2" s="1"/>
  <c r="AG1" i="1" s="1" a="1"/>
  <c r="AG1" i="1" s="1"/>
  <c r="AF6" i="2" a="1"/>
  <c r="AF6" i="2" s="1"/>
  <c r="AF1" i="1" s="1" a="1"/>
  <c r="AF1" i="1" s="1"/>
  <c r="AE6" i="2" a="1"/>
  <c r="AE6" i="2" s="1"/>
  <c r="AE1" i="1" s="1" a="1"/>
  <c r="AE1" i="1" s="1"/>
  <c r="AD6" i="2" a="1"/>
  <c r="AD6" i="2" s="1"/>
  <c r="AD1" i="1" s="1" a="1"/>
  <c r="AD1" i="1" s="1"/>
  <c r="AC6" i="2" a="1"/>
  <c r="AC6" i="2" s="1"/>
  <c r="AC1" i="1" s="1" a="1"/>
  <c r="AC1" i="1" s="1"/>
  <c r="AB6" i="2" a="1"/>
  <c r="AB6" i="2" s="1"/>
  <c r="AB1" i="1" s="1" a="1"/>
  <c r="AB1" i="1" s="1"/>
  <c r="AA6" i="2" a="1"/>
  <c r="AA6" i="2" s="1"/>
  <c r="AA1" i="1" s="1" a="1"/>
  <c r="AA1" i="1" s="1"/>
  <c r="Z6" i="2" a="1"/>
  <c r="Z6" i="2" s="1"/>
  <c r="Z1" i="1" s="1" a="1"/>
  <c r="Z1" i="1" s="1"/>
  <c r="Y6" i="2" a="1"/>
  <c r="Y6" i="2" s="1"/>
  <c r="Y1" i="1" s="1" a="1"/>
  <c r="Y1" i="1" s="1"/>
  <c r="X6" i="2" a="1"/>
  <c r="X6" i="2" s="1"/>
  <c r="X1" i="1" s="1" a="1"/>
  <c r="X1" i="1" s="1"/>
  <c r="W6" i="2" a="1"/>
  <c r="W6" i="2" s="1"/>
  <c r="W1" i="1" s="1" a="1"/>
  <c r="W1" i="1" s="1"/>
  <c r="V6" i="2" a="1"/>
  <c r="V6" i="2" s="1"/>
  <c r="V1" i="1" s="1" a="1"/>
  <c r="V1" i="1" s="1"/>
  <c r="U6" i="2" a="1"/>
  <c r="U6" i="2" s="1"/>
  <c r="U1" i="1" s="1" a="1"/>
  <c r="U1" i="1" s="1"/>
  <c r="T6" i="2" a="1"/>
  <c r="T6" i="2" s="1"/>
  <c r="T1" i="1" s="1" a="1"/>
  <c r="T1" i="1" s="1"/>
  <c r="S6" i="2" a="1"/>
  <c r="S6" i="2" s="1"/>
  <c r="S1" i="1" s="1" a="1"/>
  <c r="S1" i="1" s="1"/>
  <c r="R6" i="2" a="1"/>
  <c r="R6" i="2" s="1"/>
  <c r="R1" i="1" s="1" a="1"/>
  <c r="R1" i="1" s="1"/>
  <c r="Q6" i="2" a="1"/>
  <c r="Q6" i="2" s="1"/>
  <c r="Q1" i="1" s="1" a="1"/>
  <c r="Q1" i="1" s="1"/>
  <c r="P6" i="2" a="1"/>
  <c r="P6" i="2" s="1"/>
  <c r="P1" i="1" s="1" a="1"/>
  <c r="P1" i="1" s="1"/>
  <c r="O6" i="2" a="1"/>
  <c r="O6" i="2" s="1"/>
  <c r="O1" i="1" s="1" a="1"/>
  <c r="O1" i="1" s="1"/>
  <c r="N6" i="2" a="1"/>
  <c r="N6" i="2" s="1"/>
  <c r="N1" i="1" s="1" a="1"/>
  <c r="N1" i="1" s="1"/>
  <c r="M6" i="2" a="1"/>
  <c r="M6" i="2" s="1"/>
  <c r="M1" i="1" s="1" a="1"/>
  <c r="M1" i="1" s="1"/>
  <c r="L6" i="2" a="1"/>
  <c r="L6" i="2" s="1"/>
  <c r="L1" i="1" s="1" a="1"/>
  <c r="L1" i="1" s="1"/>
  <c r="K6" i="2" a="1"/>
  <c r="K6" i="2" s="1"/>
  <c r="K1" i="1" s="1" a="1"/>
  <c r="K1" i="1" s="1"/>
  <c r="J6" i="2" a="1"/>
  <c r="J6" i="2" s="1"/>
  <c r="J1" i="1" s="1" a="1"/>
  <c r="J1" i="1" s="1"/>
  <c r="I6" i="2" a="1"/>
  <c r="I6" i="2" s="1"/>
  <c r="I1" i="1" s="1" a="1"/>
  <c r="I1" i="1" s="1"/>
  <c r="H6" i="2" a="1"/>
  <c r="H6" i="2" s="1"/>
  <c r="H1" i="1" s="1" a="1"/>
  <c r="H1" i="1" s="1"/>
  <c r="G6" i="2" a="1"/>
  <c r="G6" i="2" s="1"/>
  <c r="G1" i="1" s="1" a="1"/>
  <c r="G1" i="1" s="1"/>
  <c r="F6" i="2" a="1"/>
  <c r="F6" i="2" s="1"/>
  <c r="F1" i="1" s="1" a="1"/>
  <c r="F1" i="1" s="1"/>
  <c r="E6" i="2" a="1"/>
  <c r="E6" i="2" s="1"/>
  <c r="E1" i="1" s="1" a="1"/>
  <c r="E1" i="1" s="1"/>
  <c r="D6" i="2" a="1"/>
  <c r="D6" i="2" s="1"/>
  <c r="D1" i="1" s="1" a="1"/>
  <c r="D1" i="1" s="1"/>
  <c r="C6" i="2" a="1"/>
  <c r="C6" i="2" s="1"/>
  <c r="C1" i="1" s="1" a="1"/>
  <c r="C1" i="1" s="1"/>
  <c r="B6" i="2" a="1"/>
  <c r="B6" i="2" s="1"/>
  <c r="B1" i="1" s="1" a="1"/>
  <c r="B1" i="1" s="1"/>
  <c r="A6" i="2" l="1" a="1"/>
  <c r="A6" i="2" s="1"/>
  <c r="A1" i="1" s="1" a="1"/>
  <c r="A1" i="1" s="1"/>
</calcChain>
</file>

<file path=xl/sharedStrings.xml><?xml version="1.0" encoding="utf-8"?>
<sst xmlns="http://schemas.openxmlformats.org/spreadsheetml/2006/main" count="343" uniqueCount="158">
  <si>
    <t xml:space="preserve">COLUMN A </t>
  </si>
  <si>
    <t>WHAT DOES IT VALIDATE</t>
  </si>
  <si>
    <t>SEE ABOVE</t>
  </si>
  <si>
    <t>SEE LINE ABOVE</t>
  </si>
  <si>
    <t>N/K</t>
  </si>
  <si>
    <t>U/K</t>
  </si>
  <si>
    <t>DITTO</t>
  </si>
  <si>
    <t>NOT KNOWN</t>
  </si>
  <si>
    <t>UNKNOWN</t>
  </si>
  <si>
    <t xml:space="preserve">COLUMN B   </t>
  </si>
  <si>
    <t xml:space="preserve">COLUMN C  </t>
  </si>
  <si>
    <t xml:space="preserve">COLUMN D   </t>
  </si>
  <si>
    <t xml:space="preserve">COLUMN E   </t>
  </si>
  <si>
    <t>COLUMN P</t>
  </si>
  <si>
    <t>COLUMN Q</t>
  </si>
  <si>
    <t>COLUMN R</t>
  </si>
  <si>
    <t>COLUMN S</t>
  </si>
  <si>
    <t>COLUMN V</t>
  </si>
  <si>
    <t>COLUMN W</t>
  </si>
  <si>
    <t>COLUMN X</t>
  </si>
  <si>
    <t>C/O</t>
  </si>
  <si>
    <t>COLUMN T</t>
  </si>
  <si>
    <t>COLUMN U</t>
  </si>
  <si>
    <t>?</t>
  </si>
  <si>
    <t>COLUMN F</t>
  </si>
  <si>
    <t xml:space="preserve">COLUMN G  </t>
  </si>
  <si>
    <t xml:space="preserve">COLUMN H </t>
  </si>
  <si>
    <t>COLUMN I</t>
  </si>
  <si>
    <t>COLUMN J</t>
  </si>
  <si>
    <t>Policy Number</t>
  </si>
  <si>
    <t>COLUMN Y</t>
  </si>
  <si>
    <t>COLUMN Z</t>
  </si>
  <si>
    <t>COLUMN AA</t>
  </si>
  <si>
    <t>COLUMN AB</t>
  </si>
  <si>
    <t>Date of Policy</t>
  </si>
  <si>
    <t>Policy Status</t>
  </si>
  <si>
    <t>Level of Annual Premiums</t>
  </si>
  <si>
    <t>Other Policy Indicator</t>
  </si>
  <si>
    <t>Premium Breach Indicator</t>
  </si>
  <si>
    <t>Mortgage Related Policy Indicator</t>
  </si>
  <si>
    <t>Statement Date</t>
  </si>
  <si>
    <t>Correct &amp; Complete Statement Received</t>
  </si>
  <si>
    <t>Variation Indicator</t>
  </si>
  <si>
    <t>Date of Variation</t>
  </si>
  <si>
    <t>Payment Period Changed</t>
  </si>
  <si>
    <t>Assignment Indicator</t>
  </si>
  <si>
    <t>Date of Assignment</t>
  </si>
  <si>
    <t xml:space="preserve">COLUMN AC </t>
  </si>
  <si>
    <t xml:space="preserve">COLUMN AD </t>
  </si>
  <si>
    <t>COLUMN AE</t>
  </si>
  <si>
    <t>COLUMN AK</t>
  </si>
  <si>
    <t>Data Error Validations (Columns A - AK)</t>
  </si>
  <si>
    <t>@</t>
  </si>
  <si>
    <t>COLUMNS  K - O</t>
  </si>
  <si>
    <r>
      <rPr>
        <sz val="14"/>
        <rFont val="Wingdings"/>
        <charset val="2"/>
      </rPr>
      <t>v</t>
    </r>
    <r>
      <rPr>
        <b/>
        <sz val="16"/>
        <rFont val="Times New Roman"/>
        <family val="1"/>
      </rPr>
      <t xml:space="preserve">  </t>
    </r>
    <r>
      <rPr>
        <b/>
        <sz val="18"/>
        <rFont val="Calibri"/>
        <family val="2"/>
      </rPr>
      <t xml:space="preserve">All mandatory fields </t>
    </r>
    <r>
      <rPr>
        <b/>
        <u/>
        <sz val="18"/>
        <color indexed="17"/>
        <rFont val="Calibri"/>
        <family val="2"/>
      </rPr>
      <t>MUST</t>
    </r>
    <r>
      <rPr>
        <b/>
        <sz val="18"/>
        <rFont val="Calibri"/>
        <family val="2"/>
      </rPr>
      <t xml:space="preserve"> be completed using the values instructed. You </t>
    </r>
    <r>
      <rPr>
        <b/>
        <u/>
        <sz val="18"/>
        <color indexed="17"/>
        <rFont val="Calibri"/>
        <family val="2"/>
      </rPr>
      <t>MUST</t>
    </r>
    <r>
      <rPr>
        <b/>
        <sz val="18"/>
        <color indexed="17"/>
        <rFont val="Calibri"/>
        <family val="2"/>
      </rPr>
      <t xml:space="preserve"> </t>
    </r>
    <r>
      <rPr>
        <b/>
        <sz val="18"/>
        <color theme="1"/>
        <rFont val="Calibri"/>
        <family val="2"/>
      </rPr>
      <t>complete conditional fields</t>
    </r>
    <r>
      <rPr>
        <b/>
        <sz val="18"/>
        <color indexed="17"/>
        <rFont val="Calibri"/>
        <family val="2"/>
      </rPr>
      <t xml:space="preserve"> </t>
    </r>
    <r>
      <rPr>
        <b/>
        <u/>
        <sz val="18"/>
        <color indexed="17"/>
        <rFont val="Calibri"/>
        <family val="2"/>
      </rPr>
      <t>ONLY</t>
    </r>
    <r>
      <rPr>
        <b/>
        <sz val="18"/>
        <rFont val="Calibri"/>
        <family val="2"/>
      </rPr>
      <t xml:space="preserve"> where the conditions stated </t>
    </r>
    <r>
      <rPr>
        <b/>
        <u/>
        <sz val="18"/>
        <color indexed="17"/>
        <rFont val="Calibri"/>
        <family val="2"/>
      </rPr>
      <t>ARE</t>
    </r>
    <r>
      <rPr>
        <b/>
        <sz val="18"/>
        <rFont val="Calibri"/>
        <family val="2"/>
      </rPr>
      <t xml:space="preserve"> applicable.</t>
    </r>
  </si>
  <si>
    <r>
      <t>v</t>
    </r>
    <r>
      <rPr>
        <sz val="14"/>
        <rFont val="Times New Roman"/>
        <family val="1"/>
      </rPr>
      <t xml:space="preserve">  </t>
    </r>
    <r>
      <rPr>
        <sz val="14"/>
        <rFont val="Calibri"/>
        <family val="2"/>
      </rPr>
      <t xml:space="preserve">The error validation formulas embedded within the template are a </t>
    </r>
    <r>
      <rPr>
        <b/>
        <u/>
        <sz val="14"/>
        <color indexed="30"/>
        <rFont val="Calibri"/>
        <family val="2"/>
      </rPr>
      <t>CUSTOMER SUPPORT TOOL</t>
    </r>
    <r>
      <rPr>
        <b/>
        <sz val="14"/>
        <rFont val="Calibri"/>
        <family val="2"/>
      </rPr>
      <t xml:space="preserve"> </t>
    </r>
    <r>
      <rPr>
        <sz val="14"/>
        <rFont val="Calibri"/>
        <family val="2"/>
      </rPr>
      <t>to assist the data supplier when entering their information.</t>
    </r>
  </si>
  <si>
    <r>
      <t>v</t>
    </r>
    <r>
      <rPr>
        <sz val="14"/>
        <rFont val="Times New Roman"/>
        <family val="1"/>
      </rPr>
      <t xml:space="preserve">  </t>
    </r>
    <r>
      <rPr>
        <sz val="14"/>
        <rFont val="Calibri"/>
        <family val="2"/>
      </rPr>
      <t xml:space="preserve">For each column, </t>
    </r>
    <r>
      <rPr>
        <b/>
        <sz val="14"/>
        <color theme="8"/>
        <rFont val="Calibri"/>
        <family val="2"/>
      </rPr>
      <t>ROW 1</t>
    </r>
    <r>
      <rPr>
        <sz val="14"/>
        <rFont val="Calibri"/>
        <family val="2"/>
      </rPr>
      <t xml:space="preserve"> will turn red to indicate that there is an error within the data supplied for that specific column. </t>
    </r>
  </si>
  <si>
    <r>
      <t>v</t>
    </r>
    <r>
      <rPr>
        <sz val="14"/>
        <rFont val="Times New Roman"/>
        <family val="1"/>
      </rPr>
      <t xml:space="preserve">  </t>
    </r>
    <r>
      <rPr>
        <sz val="14"/>
        <rFont val="Calibri"/>
        <family val="2"/>
      </rPr>
      <t>Validation will also provide the error count for that specific column (total number of fields containing errors) and the 1</t>
    </r>
    <r>
      <rPr>
        <vertAlign val="superscript"/>
        <sz val="14"/>
        <rFont val="Calibri"/>
        <family val="2"/>
      </rPr>
      <t>st</t>
    </r>
    <r>
      <rPr>
        <sz val="14"/>
        <rFont val="Calibri"/>
        <family val="2"/>
      </rPr>
      <t xml:space="preserve"> error row number. </t>
    </r>
  </si>
  <si>
    <r>
      <t>v</t>
    </r>
    <r>
      <rPr>
        <sz val="14"/>
        <rFont val="Times New Roman"/>
        <family val="1"/>
      </rPr>
      <t xml:space="preserve">  </t>
    </r>
    <r>
      <rPr>
        <sz val="14"/>
        <rFont val="Calibri"/>
        <family val="2"/>
      </rPr>
      <t>Once the field containing the 1</t>
    </r>
    <r>
      <rPr>
        <vertAlign val="superscript"/>
        <sz val="14"/>
        <rFont val="Calibri"/>
        <family val="2"/>
      </rPr>
      <t>st</t>
    </r>
    <r>
      <rPr>
        <sz val="14"/>
        <rFont val="Calibri"/>
        <family val="2"/>
      </rPr>
      <t xml:space="preserve"> error has been corrected, the 1</t>
    </r>
    <r>
      <rPr>
        <vertAlign val="superscript"/>
        <sz val="14"/>
        <rFont val="Calibri"/>
        <family val="2"/>
      </rPr>
      <t>st</t>
    </r>
    <r>
      <rPr>
        <sz val="14"/>
        <rFont val="Calibri"/>
        <family val="2"/>
      </rPr>
      <t xml:space="preserve"> error row number will update to indicate the next field error within that column (if applicable).</t>
    </r>
  </si>
  <si>
    <r>
      <t>v</t>
    </r>
    <r>
      <rPr>
        <sz val="14"/>
        <rFont val="Times New Roman"/>
        <family val="1"/>
      </rPr>
      <t xml:space="preserve">  </t>
    </r>
    <r>
      <rPr>
        <sz val="14"/>
        <rFont val="Calibri"/>
        <family val="2"/>
      </rPr>
      <t xml:space="preserve">After all errors within a specific column have been corrected, row 1 for that column will cease to be red, indicating that there are no further </t>
    </r>
    <r>
      <rPr>
        <sz val="14"/>
        <color indexed="8"/>
        <rFont val="Calibri"/>
        <family val="2"/>
      </rPr>
      <t>recognised errors</t>
    </r>
    <r>
      <rPr>
        <sz val="14"/>
        <rFont val="Calibri"/>
        <family val="2"/>
      </rPr>
      <t xml:space="preserve"> within that column.</t>
    </r>
  </si>
  <si>
    <r>
      <t>v</t>
    </r>
    <r>
      <rPr>
        <sz val="14"/>
        <rFont val="Times New Roman"/>
        <family val="1"/>
      </rPr>
      <t xml:space="preserve">  </t>
    </r>
    <r>
      <rPr>
        <sz val="14"/>
        <rFont val="Calibri"/>
        <family val="2"/>
      </rPr>
      <t xml:space="preserve">Please note when entering information that the error validation has been designed as a </t>
    </r>
    <r>
      <rPr>
        <b/>
        <u/>
        <sz val="14"/>
        <color indexed="30"/>
        <rFont val="Calibri"/>
        <family val="2"/>
      </rPr>
      <t>CUSTOMER SUPPORT TOOL</t>
    </r>
    <r>
      <rPr>
        <sz val="14"/>
        <rFont val="Calibri"/>
        <family val="2"/>
      </rPr>
      <t xml:space="preserve"> and is </t>
    </r>
    <r>
      <rPr>
        <b/>
        <u/>
        <sz val="14"/>
        <color indexed="10"/>
        <rFont val="Calibri"/>
        <family val="2"/>
      </rPr>
      <t>NOT</t>
    </r>
    <r>
      <rPr>
        <sz val="14"/>
        <rFont val="Calibri"/>
        <family val="2"/>
      </rPr>
      <t xml:space="preserve"> able to identify </t>
    </r>
    <r>
      <rPr>
        <b/>
        <u/>
        <sz val="14"/>
        <color indexed="30"/>
        <rFont val="Calibri"/>
        <family val="2"/>
      </rPr>
      <t>ALL</t>
    </r>
    <r>
      <rPr>
        <sz val="14"/>
        <rFont val="Calibri"/>
        <family val="2"/>
      </rPr>
      <t xml:space="preserve"> potential errors which would be identified in subsequent HMRC data processing.</t>
    </r>
  </si>
  <si>
    <r>
      <t>v</t>
    </r>
    <r>
      <rPr>
        <sz val="14"/>
        <rFont val="Times New Roman"/>
        <family val="1"/>
      </rPr>
      <t xml:space="preserve">  </t>
    </r>
    <r>
      <rPr>
        <sz val="14"/>
        <rFont val="Calibri"/>
        <family val="2"/>
      </rPr>
      <t xml:space="preserve">Therefore please also refer to the </t>
    </r>
    <r>
      <rPr>
        <b/>
        <u/>
        <sz val="14"/>
        <color indexed="30"/>
        <rFont val="Calibri"/>
        <family val="2"/>
      </rPr>
      <t>GUIDANCE</t>
    </r>
    <r>
      <rPr>
        <sz val="14"/>
        <rFont val="Calibri"/>
        <family val="2"/>
      </rPr>
      <t xml:space="preserve"> on </t>
    </r>
    <r>
      <rPr>
        <b/>
        <sz val="14"/>
        <color theme="8"/>
        <rFont val="Calibri"/>
        <family val="2"/>
      </rPr>
      <t>ROW 1</t>
    </r>
    <r>
      <rPr>
        <sz val="14"/>
        <rFont val="Calibri"/>
        <family val="2"/>
      </rPr>
      <t xml:space="preserve"> of the template for further information on the requirements for supplying your data.</t>
    </r>
  </si>
  <si>
    <r>
      <t>v</t>
    </r>
    <r>
      <rPr>
        <sz val="14"/>
        <rFont val="Times New Roman"/>
        <family val="1"/>
      </rPr>
      <t xml:space="preserve">  </t>
    </r>
    <r>
      <rPr>
        <sz val="14"/>
        <rFont val="Calibri"/>
        <family val="2"/>
      </rPr>
      <t xml:space="preserve">Please </t>
    </r>
    <r>
      <rPr>
        <b/>
        <u/>
        <sz val="14"/>
        <color indexed="10"/>
        <rFont val="Calibri"/>
        <family val="2"/>
      </rPr>
      <t>DO NOT</t>
    </r>
    <r>
      <rPr>
        <sz val="14"/>
        <rFont val="Calibri"/>
        <family val="2"/>
      </rPr>
      <t xml:space="preserve"> change any data entry field formats or the original file format as this may affect the error validation. </t>
    </r>
  </si>
  <si>
    <r>
      <t>v</t>
    </r>
    <r>
      <rPr>
        <sz val="14"/>
        <rFont val="Times New Roman"/>
        <family val="1"/>
      </rPr>
      <t xml:space="preserve">  </t>
    </r>
    <r>
      <rPr>
        <sz val="14"/>
        <rFont val="Calibri"/>
        <family val="2"/>
      </rPr>
      <t xml:space="preserve">If you are pasting your data onto the spreadsheet please ensure that you use the </t>
    </r>
    <r>
      <rPr>
        <b/>
        <u/>
        <sz val="14"/>
        <color indexed="17"/>
        <rFont val="Calibri"/>
        <family val="2"/>
      </rPr>
      <t>PASTE SPECIAL</t>
    </r>
    <r>
      <rPr>
        <sz val="14"/>
        <rFont val="Calibri"/>
        <family val="2"/>
      </rPr>
      <t xml:space="preserve"> option and select </t>
    </r>
    <r>
      <rPr>
        <b/>
        <u/>
        <sz val="14"/>
        <color indexed="17"/>
        <rFont val="Calibri"/>
        <family val="2"/>
      </rPr>
      <t>VALUES</t>
    </r>
    <r>
      <rPr>
        <sz val="14"/>
        <rFont val="Calibri"/>
        <family val="2"/>
      </rPr>
      <t xml:space="preserve"> to ensure that the original data entry field format is </t>
    </r>
    <r>
      <rPr>
        <b/>
        <u/>
        <sz val="14"/>
        <color indexed="10"/>
        <rFont val="Calibri"/>
        <family val="2"/>
      </rPr>
      <t>NOT</t>
    </r>
    <r>
      <rPr>
        <sz val="14"/>
        <rFont val="Calibri"/>
        <family val="2"/>
      </rPr>
      <t xml:space="preserve"> overwritten.</t>
    </r>
  </si>
  <si>
    <r>
      <t>v</t>
    </r>
    <r>
      <rPr>
        <sz val="14"/>
        <rFont val="Times New Roman"/>
        <family val="1"/>
      </rPr>
      <t xml:space="preserve">  </t>
    </r>
    <r>
      <rPr>
        <sz val="14"/>
        <rFont val="Calibri"/>
        <family val="2"/>
      </rPr>
      <t>Please be aware that due to the size and complexity of the error validation formulas, you may experience delays with the validation response when inputting &amp; correcting data.</t>
    </r>
  </si>
  <si>
    <r>
      <t>v</t>
    </r>
    <r>
      <rPr>
        <sz val="14"/>
        <rFont val="Times New Roman"/>
        <family val="1"/>
      </rPr>
      <t xml:space="preserve">  </t>
    </r>
    <r>
      <rPr>
        <sz val="14"/>
        <rFont val="Calibri"/>
        <family val="2"/>
      </rPr>
      <t xml:space="preserve">Please ensure that your return </t>
    </r>
    <r>
      <rPr>
        <b/>
        <u/>
        <sz val="14"/>
        <color indexed="57"/>
        <rFont val="Calibri"/>
        <family val="2"/>
      </rPr>
      <t>IS</t>
    </r>
    <r>
      <rPr>
        <sz val="14"/>
        <rFont val="Calibri"/>
        <family val="2"/>
      </rPr>
      <t xml:space="preserve"> submitted using the downloaded original spreadsheet template and </t>
    </r>
    <r>
      <rPr>
        <b/>
        <u/>
        <sz val="14"/>
        <color indexed="10"/>
        <rFont val="Calibri"/>
        <family val="2"/>
      </rPr>
      <t>NOT</t>
    </r>
    <r>
      <rPr>
        <sz val="14"/>
        <rFont val="Calibri"/>
        <family val="2"/>
      </rPr>
      <t xml:space="preserve"> copied onto a blank excel spreadsheet as this may impact HMRC processing.</t>
    </r>
  </si>
  <si>
    <r>
      <t>v</t>
    </r>
    <r>
      <rPr>
        <sz val="14"/>
        <rFont val="Times New Roman"/>
        <family val="1"/>
      </rPr>
      <t xml:space="preserve">  </t>
    </r>
    <r>
      <rPr>
        <sz val="14"/>
        <rFont val="Calibri"/>
        <family val="2"/>
      </rPr>
      <t xml:space="preserve">Please ensure that </t>
    </r>
    <r>
      <rPr>
        <b/>
        <u/>
        <sz val="14"/>
        <color indexed="30"/>
        <rFont val="Calibri"/>
        <family val="2"/>
      </rPr>
      <t>ALL</t>
    </r>
    <r>
      <rPr>
        <sz val="14"/>
        <rFont val="Calibri"/>
        <family val="2"/>
      </rPr>
      <t xml:space="preserve"> recognised errors are </t>
    </r>
    <r>
      <rPr>
        <b/>
        <u/>
        <sz val="14"/>
        <color indexed="57"/>
        <rFont val="Calibri"/>
        <family val="2"/>
      </rPr>
      <t>CORRECTED</t>
    </r>
    <r>
      <rPr>
        <sz val="14"/>
        <rFont val="Calibri"/>
        <family val="2"/>
      </rPr>
      <t xml:space="preserve"> before submitting your information.</t>
    </r>
  </si>
  <si>
    <r>
      <t>v</t>
    </r>
    <r>
      <rPr>
        <sz val="14"/>
        <rFont val="Times New Roman"/>
        <family val="1"/>
      </rPr>
      <t xml:space="preserve">  </t>
    </r>
    <r>
      <rPr>
        <sz val="14"/>
        <rFont val="Calibri"/>
        <family val="2"/>
      </rPr>
      <t xml:space="preserve">If you have </t>
    </r>
    <r>
      <rPr>
        <b/>
        <u/>
        <sz val="14"/>
        <color rgb="FFFF0000"/>
        <rFont val="Calibri"/>
        <family val="2"/>
      </rPr>
      <t>NOT</t>
    </r>
    <r>
      <rPr>
        <sz val="14"/>
        <rFont val="Calibri"/>
        <family val="2"/>
      </rPr>
      <t xml:space="preserve"> completed any required fields within a specific column, </t>
    </r>
    <r>
      <rPr>
        <b/>
        <sz val="14"/>
        <color theme="8"/>
        <rFont val="Calibri"/>
        <family val="2"/>
      </rPr>
      <t>ROW 2</t>
    </r>
    <r>
      <rPr>
        <sz val="14"/>
        <rFont val="Calibri"/>
        <family val="2"/>
      </rPr>
      <t xml:space="preserve"> will turn red to indicate that fields have not been completed and will also provide the total number of fields '</t>
    </r>
    <r>
      <rPr>
        <b/>
        <sz val="14"/>
        <color rgb="FFFF0000"/>
        <rFont val="Calibri"/>
        <family val="2"/>
      </rPr>
      <t>Not Completed</t>
    </r>
    <r>
      <rPr>
        <sz val="14"/>
        <rFont val="Calibri"/>
        <family val="2"/>
      </rPr>
      <t>' within that specific column.</t>
    </r>
  </si>
  <si>
    <r>
      <t>v</t>
    </r>
    <r>
      <rPr>
        <sz val="14"/>
        <rFont val="Times New Roman"/>
        <family val="1"/>
      </rPr>
      <t xml:space="preserve">  </t>
    </r>
    <r>
      <rPr>
        <sz val="14"/>
        <rFont val="Calibri"/>
        <family val="2"/>
      </rPr>
      <t>Please see below the specific error validations for each individual data type/column.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</si>
  <si>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does </t>
    </r>
    <r>
      <rPr>
        <b/>
        <u/>
        <sz val="16"/>
        <color indexed="10"/>
        <rFont val="Calibri"/>
        <family val="2"/>
      </rPr>
      <t>NOT</t>
    </r>
    <r>
      <rPr>
        <sz val="16"/>
        <rFont val="Calibri"/>
        <family val="2"/>
      </rPr>
      <t xml:space="preserve"> exceed maximum 50 character length.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</si>
  <si>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does </t>
    </r>
    <r>
      <rPr>
        <b/>
        <u/>
        <sz val="16"/>
        <color indexed="10"/>
        <rFont val="Calibri"/>
        <family val="2"/>
      </rPr>
      <t>NOT</t>
    </r>
    <r>
      <rPr>
        <sz val="16"/>
        <rFont val="Calibri"/>
        <family val="2"/>
      </rPr>
      <t xml:space="preserve"> exceed maximum 24 character length.</t>
    </r>
  </si>
  <si>
    <r>
      <t>·</t>
    </r>
    <r>
      <rPr>
        <sz val="16"/>
        <rFont val="Times New Roman"/>
        <family val="1"/>
      </rPr>
      <t xml:space="preserve">         </t>
    </r>
    <r>
      <rPr>
        <b/>
        <u/>
        <sz val="16"/>
        <color indexed="10"/>
        <rFont val="Calibri"/>
        <family val="2"/>
      </rPr>
      <t>NO</t>
    </r>
    <r>
      <rPr>
        <sz val="16"/>
        <rFont val="Calibri"/>
        <family val="2"/>
      </rPr>
      <t xml:space="preserve"> other characters are acceptable.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</si>
  <si>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does </t>
    </r>
    <r>
      <rPr>
        <b/>
        <u/>
        <sz val="16"/>
        <color indexed="10"/>
        <rFont val="Calibri"/>
        <family val="2"/>
      </rPr>
      <t>NOT</t>
    </r>
    <r>
      <rPr>
        <sz val="16"/>
        <rFont val="Calibri"/>
        <family val="2"/>
      </rPr>
      <t xml:space="preserve"> exceed maximum 11 character length.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</si>
  <si>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does </t>
    </r>
    <r>
      <rPr>
        <b/>
        <u/>
        <sz val="16"/>
        <color indexed="10"/>
        <rFont val="Calibri"/>
        <family val="2"/>
      </rPr>
      <t>NOT</t>
    </r>
    <r>
      <rPr>
        <sz val="16"/>
        <rFont val="Calibri"/>
        <family val="2"/>
      </rPr>
      <t xml:space="preserve"> exceed maximum 10 character length.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</si>
  <si>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is </t>
    </r>
    <r>
      <rPr>
        <b/>
        <u/>
        <sz val="16"/>
        <color indexed="10"/>
        <rFont val="Calibri"/>
        <family val="2"/>
      </rPr>
      <t>NOT</t>
    </r>
    <r>
      <rPr>
        <sz val="16"/>
        <rFont val="Calibri"/>
        <family val="2"/>
      </rPr>
      <t xml:space="preserve"> one of the following unacceptable data entries: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</si>
  <si>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does </t>
    </r>
    <r>
      <rPr>
        <b/>
        <u/>
        <sz val="16"/>
        <color indexed="10"/>
        <rFont val="Calibri"/>
        <family val="2"/>
      </rPr>
      <t>NOT</t>
    </r>
    <r>
      <rPr>
        <sz val="16"/>
        <rFont val="Calibri"/>
        <family val="2"/>
      </rPr>
      <t xml:space="preserve"> begin with one of the following unacceptable data entries: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</si>
  <si>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does </t>
    </r>
    <r>
      <rPr>
        <b/>
        <u/>
        <sz val="16"/>
        <color indexed="10"/>
        <rFont val="Calibri"/>
        <family val="2"/>
      </rPr>
      <t>NOT</t>
    </r>
    <r>
      <rPr>
        <sz val="16"/>
        <rFont val="Calibri"/>
        <family val="2"/>
      </rPr>
      <t xml:space="preserve"> contain carriage returns/Line Breaks.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</si>
  <si>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does </t>
    </r>
    <r>
      <rPr>
        <b/>
        <u/>
        <sz val="16"/>
        <color indexed="10"/>
        <rFont val="Calibri"/>
        <family val="2"/>
      </rPr>
      <t>NOT</t>
    </r>
    <r>
      <rPr>
        <sz val="16"/>
        <rFont val="Calibri"/>
        <family val="2"/>
      </rPr>
      <t xml:space="preserve"> exceed maximum 8 character length.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</si>
  <si>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does </t>
    </r>
    <r>
      <rPr>
        <b/>
        <u/>
        <sz val="16"/>
        <color indexed="10"/>
        <rFont val="Calibri"/>
        <family val="2"/>
      </rPr>
      <t>NOT</t>
    </r>
    <r>
      <rPr>
        <sz val="16"/>
        <rFont val="Calibri"/>
        <family val="2"/>
      </rPr>
      <t xml:space="preserve"> exceed maximum 3 character length.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</si>
  <si>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does </t>
    </r>
    <r>
      <rPr>
        <b/>
        <u/>
        <sz val="16"/>
        <color indexed="10"/>
        <rFont val="Calibri"/>
        <family val="2"/>
      </rPr>
      <t>NOT</t>
    </r>
    <r>
      <rPr>
        <sz val="16"/>
        <rFont val="Calibri"/>
        <family val="2"/>
      </rPr>
      <t xml:space="preserve"> contain any of the following unacceptable characters:</t>
    </r>
  </si>
  <si>
    <t>*</t>
  </si>
  <si>
    <t>~</t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</si>
  <si>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</t>
    </r>
    <r>
      <rPr>
        <b/>
        <u/>
        <sz val="16"/>
        <color rgb="FF00B050"/>
        <rFont val="Calibri"/>
        <family val="2"/>
      </rPr>
      <t>MATCHES</t>
    </r>
    <r>
      <rPr>
        <sz val="16"/>
        <rFont val="Calibri"/>
        <family val="2"/>
      </rPr>
      <t xml:space="preserve"> 8 character specific length.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</si>
  <si>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does </t>
    </r>
    <r>
      <rPr>
        <b/>
        <u/>
        <sz val="16"/>
        <color indexed="10"/>
        <rFont val="Calibri"/>
        <family val="2"/>
      </rPr>
      <t xml:space="preserve">NOT </t>
    </r>
    <r>
      <rPr>
        <sz val="16"/>
        <rFont val="Calibri"/>
        <family val="2"/>
      </rPr>
      <t>contain b</t>
    </r>
    <r>
      <rPr>
        <sz val="16"/>
        <color theme="1"/>
        <rFont val="Calibri"/>
        <family val="2"/>
      </rPr>
      <t>lank spaces</t>
    </r>
    <r>
      <rPr>
        <sz val="16"/>
        <rFont val="Calibri"/>
        <family val="2"/>
      </rPr>
      <t>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</si>
  <si>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</t>
    </r>
    <r>
      <rPr>
        <b/>
        <u/>
        <sz val="16"/>
        <color rgb="FF00B050"/>
        <rFont val="Calibri"/>
        <family val="2"/>
      </rPr>
      <t>BEGINS</t>
    </r>
    <r>
      <rPr>
        <sz val="16"/>
        <rFont val="Calibri"/>
        <family val="2"/>
      </rPr>
      <t xml:space="preserve"> with </t>
    </r>
    <r>
      <rPr>
        <b/>
        <sz val="16"/>
        <color rgb="FF00B050"/>
        <rFont val="Calibri"/>
        <family val="2"/>
      </rPr>
      <t>Q</t>
    </r>
    <r>
      <rPr>
        <sz val="16"/>
        <rFont val="Calibri"/>
        <family val="2"/>
      </rPr>
      <t>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</si>
  <si>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</t>
    </r>
    <r>
      <rPr>
        <b/>
        <u/>
        <sz val="16"/>
        <color rgb="FF00B050"/>
        <rFont val="Calibri"/>
        <family val="2"/>
      </rPr>
      <t>MATCHES</t>
    </r>
    <r>
      <rPr>
        <b/>
        <sz val="16"/>
        <rFont val="Calibri"/>
        <family val="2"/>
      </rPr>
      <t xml:space="preserve"> </t>
    </r>
    <r>
      <rPr>
        <sz val="16"/>
        <rFont val="Calibri"/>
        <family val="2"/>
      </rPr>
      <t xml:space="preserve">required format </t>
    </r>
    <r>
      <rPr>
        <b/>
        <sz val="16"/>
        <color rgb="FF00B050"/>
        <rFont val="Calibri"/>
        <family val="2"/>
      </rPr>
      <t>QNNNN/NN</t>
    </r>
    <r>
      <rPr>
        <sz val="16"/>
        <rFont val="Calibri"/>
        <family val="2"/>
      </rPr>
      <t>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</si>
  <si>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</t>
    </r>
    <r>
      <rPr>
        <b/>
        <u/>
        <sz val="16"/>
        <color rgb="FF00B050"/>
        <rFont val="Calibri"/>
        <family val="2"/>
      </rPr>
      <t>ONLY</t>
    </r>
    <r>
      <rPr>
        <sz val="16"/>
        <rFont val="Calibri"/>
        <family val="2"/>
      </rPr>
      <t xml:space="preserve"> contains numerical characters.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</si>
  <si>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</t>
    </r>
    <r>
      <rPr>
        <b/>
        <u/>
        <sz val="16"/>
        <color rgb="FF00B050"/>
        <rFont val="Calibri"/>
        <family val="2"/>
      </rPr>
      <t>IS</t>
    </r>
    <r>
      <rPr>
        <sz val="16"/>
        <rFont val="Calibri"/>
        <family val="2"/>
      </rPr>
      <t xml:space="preserve"> either </t>
    </r>
    <r>
      <rPr>
        <b/>
        <sz val="16"/>
        <color indexed="17"/>
        <rFont val="Calibri"/>
        <family val="2"/>
      </rPr>
      <t>C</t>
    </r>
    <r>
      <rPr>
        <sz val="16"/>
        <rFont val="Calibri"/>
        <family val="2"/>
      </rPr>
      <t xml:space="preserve"> , </t>
    </r>
    <r>
      <rPr>
        <b/>
        <sz val="16"/>
        <color indexed="17"/>
        <rFont val="Calibri"/>
        <family val="2"/>
      </rPr>
      <t>M</t>
    </r>
    <r>
      <rPr>
        <sz val="16"/>
        <rFont val="Calibri"/>
        <family val="2"/>
      </rPr>
      <t xml:space="preserve"> or </t>
    </r>
    <r>
      <rPr>
        <b/>
        <sz val="16"/>
        <color indexed="17"/>
        <rFont val="Calibri"/>
        <family val="2"/>
      </rPr>
      <t>R</t>
    </r>
    <r>
      <rPr>
        <sz val="16"/>
        <rFont val="Calibri"/>
        <family val="2"/>
      </rPr>
      <t>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</si>
  <si>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</t>
    </r>
    <r>
      <rPr>
        <b/>
        <u/>
        <sz val="16"/>
        <color rgb="FF00B050"/>
        <rFont val="Calibri"/>
        <family val="2"/>
      </rPr>
      <t>ONLY</t>
    </r>
    <r>
      <rPr>
        <sz val="16"/>
        <rFont val="Calibri"/>
        <family val="2"/>
      </rPr>
      <t xml:space="preserve"> contains a numerical value.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</si>
  <si>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Non-numerical characters are </t>
    </r>
    <r>
      <rPr>
        <b/>
        <u/>
        <sz val="16"/>
        <color rgb="FFFF0000"/>
        <rFont val="Calibri"/>
        <family val="2"/>
      </rPr>
      <t>NOT</t>
    </r>
    <r>
      <rPr>
        <sz val="16"/>
        <rFont val="Calibri"/>
        <family val="2"/>
      </rPr>
      <t xml:space="preserve"> acceptable.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</si>
  <si>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does </t>
    </r>
    <r>
      <rPr>
        <b/>
        <u/>
        <sz val="16"/>
        <color indexed="10"/>
        <rFont val="Calibri"/>
        <family val="2"/>
      </rPr>
      <t>NOT</t>
    </r>
    <r>
      <rPr>
        <b/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contain blank spaces.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</si>
  <si>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does </t>
    </r>
    <r>
      <rPr>
        <b/>
        <u/>
        <sz val="16"/>
        <color indexed="10"/>
        <rFont val="Calibri"/>
        <family val="2"/>
      </rPr>
      <t>NOT</t>
    </r>
    <r>
      <rPr>
        <sz val="16"/>
        <rFont val="Calibri"/>
        <family val="2"/>
      </rPr>
      <t xml:space="preserve"> exceed maximum 99999999999 amount value.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</si>
  <si>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does </t>
    </r>
    <r>
      <rPr>
        <b/>
        <u/>
        <sz val="16"/>
        <color indexed="10"/>
        <rFont val="Calibri"/>
        <family val="2"/>
      </rPr>
      <t>NOT</t>
    </r>
    <r>
      <rPr>
        <b/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contain b</t>
    </r>
    <r>
      <rPr>
        <sz val="16"/>
        <color theme="1"/>
        <rFont val="Calibri"/>
        <family val="2"/>
      </rPr>
      <t>lank spaces</t>
    </r>
    <r>
      <rPr>
        <sz val="16"/>
        <rFont val="Calibri"/>
        <family val="2"/>
      </rPr>
      <t>.</t>
    </r>
  </si>
  <si>
    <t>NOT APPLICABLE</t>
  </si>
  <si>
    <t>N/A</t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</si>
  <si>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</t>
    </r>
    <r>
      <rPr>
        <b/>
        <u/>
        <sz val="16"/>
        <color rgb="FF00B050"/>
        <rFont val="Calibri"/>
        <family val="2"/>
      </rPr>
      <t>CONTAINS</t>
    </r>
    <r>
      <rPr>
        <sz val="16"/>
        <rFont val="Calibri"/>
        <family val="2"/>
      </rPr>
      <t xml:space="preserve"> a numerical character.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</si>
  <si>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</t>
    </r>
    <r>
      <rPr>
        <b/>
        <u/>
        <sz val="16"/>
        <color indexed="57"/>
        <rFont val="Calibri"/>
        <family val="2"/>
      </rPr>
      <t>IS</t>
    </r>
    <r>
      <rPr>
        <sz val="16"/>
        <rFont val="Calibri"/>
        <family val="2"/>
      </rPr>
      <t xml:space="preserve"> either </t>
    </r>
    <r>
      <rPr>
        <b/>
        <sz val="16"/>
        <color indexed="17"/>
        <rFont val="Calibri"/>
        <family val="2"/>
      </rPr>
      <t>Y</t>
    </r>
    <r>
      <rPr>
        <sz val="16"/>
        <rFont val="Calibri"/>
        <family val="2"/>
      </rPr>
      <t xml:space="preserve"> or </t>
    </r>
    <r>
      <rPr>
        <b/>
        <sz val="16"/>
        <color indexed="17"/>
        <rFont val="Calibri"/>
        <family val="2"/>
      </rPr>
      <t>N</t>
    </r>
    <r>
      <rPr>
        <sz val="16"/>
        <rFont val="Calibri"/>
        <family val="2"/>
      </rPr>
      <t>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</si>
  <si>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does </t>
    </r>
    <r>
      <rPr>
        <b/>
        <u/>
        <sz val="16"/>
        <color indexed="10"/>
        <rFont val="Calibri"/>
        <family val="2"/>
      </rPr>
      <t xml:space="preserve">NOT </t>
    </r>
    <r>
      <rPr>
        <sz val="16"/>
        <rFont val="Calibri"/>
        <family val="2"/>
      </rPr>
      <t>contain blank spaces.</t>
    </r>
  </si>
  <si>
    <t>Policy Status
1 Character
CONDITIONAL FIELD</t>
  </si>
  <si>
    <t>Beneficiary's Title
Max. 10 Characters
CONDITIONAL FIELD</t>
  </si>
  <si>
    <t>Beneficiary's Address Line 2
Max. 50 Characters
CONDITIONAL FIELD</t>
  </si>
  <si>
    <t>Beneficiary's Address Line 3
Max. 50 Characters
CONDITIONAL FIELD</t>
  </si>
  <si>
    <t>Beneficiary's Address Line 4
Max. 50 Characters
CONDITIONAL FIELD</t>
  </si>
  <si>
    <t>Beneficiary's Address Line 5
Max. 50 Characters
CONDITIONAL FIELD</t>
  </si>
  <si>
    <t>Beneficiary's Postcode
Max. 8 Characters
CONDITIONAL FIELD</t>
  </si>
  <si>
    <t>Previous Beneficiary's Title
Max. 10 Characters
CONDITIONAL FIELD</t>
  </si>
  <si>
    <t>Previous Beneficiary's Forename(s)
Max. 50 Characters
CONDITIONAL FIELD</t>
  </si>
  <si>
    <t>Previous Beneficiary's Surname
Max. 50 Characters
CONDITIONAL FIELD</t>
  </si>
  <si>
    <t>Previous Beneficiary's Address Line 1
Max. 50 Characters
CONDITIONAL FIELD</t>
  </si>
  <si>
    <t>Previous Beneficiary's Address Line 2
Max. 50 Characters
CONDITIONAL FIELD</t>
  </si>
  <si>
    <t>Previous Beneficiary's Address Line 3
Max. 50 Characters
CONDITIONAL FIELD</t>
  </si>
  <si>
    <t>Previous Beneficiary's Address Line 4
Max. 50 Characters
CONDITIONAL FIELD</t>
  </si>
  <si>
    <t>Previous Beneficiary's Address Line 5
Max. 50 Characters
CONDITIONAL FIELD</t>
  </si>
  <si>
    <t>Previous Beneficiary's Postcode
Max. 8 Characters
CONDTIONAL FIELD</t>
  </si>
  <si>
    <t>Insurer's Name</t>
  </si>
  <si>
    <t>Beneficiary's Title</t>
  </si>
  <si>
    <t>Beneficiary's Forename(s)</t>
  </si>
  <si>
    <t>Beneficiary's Surname</t>
  </si>
  <si>
    <t>Beneficiary's Date of Birth</t>
  </si>
  <si>
    <t>Beneficiary's Address Lines 1 - 5</t>
  </si>
  <si>
    <t xml:space="preserve">Beneficiary's Postcode   </t>
  </si>
  <si>
    <t>Beneficiary's National Insurance Number (NINO)</t>
  </si>
  <si>
    <t>Beneficiary's Percentage Share of Policy</t>
  </si>
  <si>
    <t>Previous Beneficiary's Title</t>
  </si>
  <si>
    <t>Previous Beneficiary's Forename</t>
  </si>
  <si>
    <t>Previous Beneficiary's Surname</t>
  </si>
  <si>
    <t>Previous Beneficiary's Address Line 1 - 5</t>
  </si>
  <si>
    <t xml:space="preserve">Previous Beneficiary's Postcode   </t>
  </si>
  <si>
    <t>Beneficiary's National 
Insurance Number (NINO)
8-9 Characters
CONDITIONAL FIELD</t>
  </si>
  <si>
    <r>
      <t>·</t>
    </r>
    <r>
      <rPr>
        <sz val="16"/>
        <rFont val="Times New Roman"/>
        <family val="1"/>
      </rPr>
      <t>        </t>
    </r>
    <r>
      <rPr>
        <sz val="16"/>
        <rFont val="Calibri"/>
        <family val="2"/>
      </rPr>
      <t xml:space="preserve">Data supplied </t>
    </r>
    <r>
      <rPr>
        <b/>
        <u/>
        <sz val="16"/>
        <color rgb="FF00B050"/>
        <rFont val="Calibri"/>
        <family val="2"/>
      </rPr>
      <t>IS</t>
    </r>
    <r>
      <rPr>
        <sz val="16"/>
        <rFont val="Calibri"/>
        <family val="2"/>
      </rPr>
      <t xml:space="preserve"> between </t>
    </r>
    <r>
      <rPr>
        <sz val="16"/>
        <color theme="1"/>
        <rFont val="Calibri"/>
        <family val="2"/>
      </rPr>
      <t xml:space="preserve">8-9 </t>
    </r>
    <r>
      <rPr>
        <sz val="16"/>
        <rFont val="Calibri"/>
        <family val="2"/>
      </rPr>
      <t>characters in length.</t>
    </r>
  </si>
  <si>
    <r>
      <t>·</t>
    </r>
    <r>
      <rPr>
        <sz val="16"/>
        <rFont val="Times New Roman"/>
        <family val="1"/>
      </rPr>
      <t>        </t>
    </r>
    <r>
      <rPr>
        <sz val="16"/>
        <rFont val="Calibri"/>
        <family val="2"/>
      </rPr>
      <t xml:space="preserve">Data supplied </t>
    </r>
    <r>
      <rPr>
        <b/>
        <u/>
        <sz val="16"/>
        <color rgb="FF00B050"/>
        <rFont val="Calibri"/>
        <family val="2"/>
      </rPr>
      <t>MATCHES</t>
    </r>
    <r>
      <rPr>
        <b/>
        <sz val="16"/>
        <rFont val="Calibri"/>
        <family val="2"/>
      </rPr>
      <t xml:space="preserve"> </t>
    </r>
    <r>
      <rPr>
        <sz val="16"/>
        <rFont val="Calibri"/>
        <family val="2"/>
      </rPr>
      <t xml:space="preserve">required format </t>
    </r>
    <r>
      <rPr>
        <b/>
        <sz val="16"/>
        <color rgb="FF00B050"/>
        <rFont val="Calibri"/>
        <family val="2"/>
      </rPr>
      <t xml:space="preserve">AANNNNNNA </t>
    </r>
    <r>
      <rPr>
        <sz val="16"/>
        <color theme="1"/>
        <rFont val="Calibri"/>
        <family val="2"/>
      </rPr>
      <t xml:space="preserve">or </t>
    </r>
    <r>
      <rPr>
        <b/>
        <sz val="16"/>
        <color rgb="FF00B050"/>
        <rFont val="Calibri"/>
        <family val="2"/>
      </rPr>
      <t>AANNNNNN</t>
    </r>
    <r>
      <rPr>
        <sz val="16"/>
        <color theme="1"/>
        <rFont val="Calibri"/>
        <family val="2"/>
      </rPr>
      <t>.</t>
    </r>
  </si>
  <si>
    <r>
      <t>·</t>
    </r>
    <r>
      <rPr>
        <sz val="16"/>
        <rFont val="Times New Roman"/>
        <family val="1"/>
      </rPr>
      <t>       </t>
    </r>
    <r>
      <rPr>
        <sz val="16"/>
        <rFont val="Calibri"/>
        <family val="2"/>
        <scheme val="minor"/>
      </rPr>
      <t xml:space="preserve"> Data supplied for the </t>
    </r>
    <r>
      <rPr>
        <b/>
        <sz val="16"/>
        <color rgb="FF0070C0"/>
        <rFont val="Calibri"/>
        <family val="2"/>
        <scheme val="minor"/>
      </rPr>
      <t>1st</t>
    </r>
    <r>
      <rPr>
        <sz val="16"/>
        <rFont val="Calibri"/>
        <family val="2"/>
        <scheme val="minor"/>
      </rPr>
      <t xml:space="preserve"> NINO prefix character is </t>
    </r>
    <r>
      <rPr>
        <b/>
        <u/>
        <sz val="16"/>
        <color rgb="FFFF0000"/>
        <rFont val="Calibri"/>
        <family val="2"/>
        <scheme val="minor"/>
      </rPr>
      <t>NOT</t>
    </r>
    <r>
      <rPr>
        <sz val="16"/>
        <rFont val="Calibri"/>
        <family val="2"/>
        <scheme val="minor"/>
      </rPr>
      <t xml:space="preserve"> any of the following unacceptable characters:</t>
    </r>
  </si>
  <si>
    <t>D</t>
  </si>
  <si>
    <t>F</t>
  </si>
  <si>
    <t>I</t>
  </si>
  <si>
    <t>Q</t>
  </si>
  <si>
    <t>U</t>
  </si>
  <si>
    <t>V</t>
  </si>
  <si>
    <r>
      <t>·</t>
    </r>
    <r>
      <rPr>
        <sz val="16"/>
        <rFont val="Times New Roman"/>
        <family val="1"/>
      </rPr>
      <t>       </t>
    </r>
    <r>
      <rPr>
        <sz val="16"/>
        <rFont val="Calibri"/>
        <family val="2"/>
        <scheme val="minor"/>
      </rPr>
      <t xml:space="preserve"> Data supplied for the </t>
    </r>
    <r>
      <rPr>
        <b/>
        <sz val="16"/>
        <color rgb="FF0070C0"/>
        <rFont val="Calibri"/>
        <family val="2"/>
        <scheme val="minor"/>
      </rPr>
      <t>2nd</t>
    </r>
    <r>
      <rPr>
        <sz val="16"/>
        <rFont val="Calibri"/>
        <family val="2"/>
        <scheme val="minor"/>
      </rPr>
      <t xml:space="preserve"> NINO prefix character is </t>
    </r>
    <r>
      <rPr>
        <b/>
        <u/>
        <sz val="16"/>
        <color rgb="FFFF0000"/>
        <rFont val="Calibri"/>
        <family val="2"/>
        <scheme val="minor"/>
      </rPr>
      <t>NOT</t>
    </r>
    <r>
      <rPr>
        <sz val="16"/>
        <rFont val="Calibri"/>
        <family val="2"/>
        <scheme val="minor"/>
      </rPr>
      <t xml:space="preserve"> any of the following unacceptable characters:</t>
    </r>
  </si>
  <si>
    <t>O</t>
  </si>
  <si>
    <r>
      <t>·</t>
    </r>
    <r>
      <rPr>
        <sz val="16"/>
        <rFont val="Times New Roman"/>
        <family val="1"/>
      </rPr>
      <t>       </t>
    </r>
    <r>
      <rPr>
        <sz val="16"/>
        <rFont val="Calibri"/>
        <family val="2"/>
        <scheme val="minor"/>
      </rPr>
      <t xml:space="preserve"> Data supplied does </t>
    </r>
    <r>
      <rPr>
        <b/>
        <u/>
        <sz val="16"/>
        <color rgb="FFFF0000"/>
        <rFont val="Calibri"/>
        <family val="2"/>
        <scheme val="minor"/>
      </rPr>
      <t>NOT</t>
    </r>
    <r>
      <rPr>
        <sz val="16"/>
        <rFont val="Calibri"/>
        <family val="2"/>
        <scheme val="minor"/>
      </rPr>
      <t xml:space="preserve"> begin with any of the following unacceptable NINO prefix combinations:</t>
    </r>
  </si>
  <si>
    <t>BG</t>
  </si>
  <si>
    <t>GB</t>
  </si>
  <si>
    <t>KN</t>
  </si>
  <si>
    <t>NK</t>
  </si>
  <si>
    <t>NT</t>
  </si>
  <si>
    <t>TN</t>
  </si>
  <si>
    <t>ZZ</t>
  </si>
  <si>
    <r>
      <t>·</t>
    </r>
    <r>
      <rPr>
        <sz val="16"/>
        <rFont val="Times New Roman"/>
        <family val="1"/>
      </rPr>
      <t>        </t>
    </r>
    <r>
      <rPr>
        <sz val="16"/>
        <rFont val="Calibri"/>
        <family val="2"/>
      </rPr>
      <t xml:space="preserve">Data supplied </t>
    </r>
    <r>
      <rPr>
        <sz val="16"/>
        <color theme="1"/>
        <rFont val="Calibri"/>
        <family val="2"/>
      </rPr>
      <t xml:space="preserve">for </t>
    </r>
    <r>
      <rPr>
        <b/>
        <sz val="16"/>
        <color rgb="FF0070C0"/>
        <rFont val="Calibri"/>
        <family val="2"/>
      </rPr>
      <t>9th</t>
    </r>
    <r>
      <rPr>
        <sz val="16"/>
        <color theme="1"/>
        <rFont val="Calibri"/>
        <family val="2"/>
      </rPr>
      <t xml:space="preserve"> NINO character is either </t>
    </r>
    <r>
      <rPr>
        <b/>
        <sz val="16"/>
        <color rgb="FF00B050"/>
        <rFont val="Calibri"/>
        <family val="2"/>
      </rPr>
      <t>A</t>
    </r>
    <r>
      <rPr>
        <sz val="16"/>
        <color theme="1"/>
        <rFont val="Calibri"/>
        <family val="2"/>
      </rPr>
      <t xml:space="preserve">, </t>
    </r>
    <r>
      <rPr>
        <b/>
        <sz val="16"/>
        <color rgb="FF00B050"/>
        <rFont val="Calibri"/>
        <family val="2"/>
      </rPr>
      <t>B</t>
    </r>
    <r>
      <rPr>
        <sz val="16"/>
        <color theme="1"/>
        <rFont val="Calibri"/>
        <family val="2"/>
      </rPr>
      <t xml:space="preserve">, </t>
    </r>
    <r>
      <rPr>
        <b/>
        <sz val="16"/>
        <color rgb="FF00B050"/>
        <rFont val="Calibri"/>
        <family val="2"/>
      </rPr>
      <t>C</t>
    </r>
    <r>
      <rPr>
        <sz val="16"/>
        <color theme="1"/>
        <rFont val="Calibri"/>
        <family val="2"/>
      </rPr>
      <t xml:space="preserve">, </t>
    </r>
    <r>
      <rPr>
        <b/>
        <sz val="16"/>
        <color rgb="FF00B050"/>
        <rFont val="Calibri"/>
        <family val="2"/>
      </rPr>
      <t>D</t>
    </r>
  </si>
  <si>
    <r>
      <t>·</t>
    </r>
    <r>
      <rPr>
        <sz val="16"/>
        <rFont val="Times New Roman"/>
        <family val="1"/>
      </rPr>
      <t>        </t>
    </r>
    <r>
      <rPr>
        <b/>
        <u/>
        <sz val="16"/>
        <color indexed="10"/>
        <rFont val="Calibri"/>
        <family val="2"/>
      </rPr>
      <t>NO</t>
    </r>
    <r>
      <rPr>
        <sz val="16"/>
        <rFont val="Calibri"/>
        <family val="2"/>
      </rPr>
      <t xml:space="preserve"> other characters are acceptable.</t>
    </r>
  </si>
  <si>
    <t>Insurer Reference</t>
  </si>
  <si>
    <r>
      <t xml:space="preserve">SPREADSHEET TEMPLATE ERROR VALIDATION GUIDANCE </t>
    </r>
    <r>
      <rPr>
        <sz val="8"/>
        <rFont val="Calibri"/>
        <family val="2"/>
      </rPr>
      <t>version 2.4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</si>
  <si>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</t>
    </r>
    <r>
      <rPr>
        <b/>
        <u/>
        <sz val="16"/>
        <color rgb="FF00B050"/>
        <rFont val="Calibri"/>
        <family val="2"/>
      </rPr>
      <t>IS</t>
    </r>
    <r>
      <rPr>
        <sz val="16"/>
        <rFont val="Calibri"/>
        <family val="2"/>
      </rPr>
      <t xml:space="preserve"> a valid date.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</si>
  <si>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</t>
    </r>
    <r>
      <rPr>
        <b/>
        <u/>
        <sz val="16"/>
        <color rgb="FF00B050"/>
        <rFont val="Calibri"/>
        <family val="2"/>
      </rPr>
      <t>ONLY</t>
    </r>
    <r>
      <rPr>
        <sz val="16"/>
        <rFont val="Calibri"/>
        <family val="2"/>
      </rPr>
      <t xml:space="preserve"> contains numerical characters.</t>
    </r>
    <r>
      <rPr>
        <b/>
        <u/>
        <sz val="16"/>
        <color rgb="FFFF0000"/>
        <rFont val="Calibri"/>
        <family val="2"/>
      </rPr>
      <t/>
    </r>
  </si>
  <si>
    <r>
      <t>·</t>
    </r>
    <r>
      <rPr>
        <sz val="16"/>
        <rFont val="Times New Roman"/>
        <family val="1"/>
      </rPr>
      <t xml:space="preserve">         </t>
    </r>
    <r>
      <rPr>
        <b/>
        <u/>
        <sz val="16"/>
        <color rgb="FFFF0000"/>
        <rFont val="Calibri"/>
        <family val="2"/>
      </rPr>
      <t>NO</t>
    </r>
    <r>
      <rPr>
        <sz val="16"/>
        <rFont val="Calibri"/>
        <family val="2"/>
      </rPr>
      <t xml:space="preserve"> other characters are acceptable.</t>
    </r>
  </si>
  <si>
    <r>
      <t>·</t>
    </r>
    <r>
      <rPr>
        <sz val="16"/>
        <rFont val="Times New Roman"/>
        <family val="1"/>
      </rPr>
      <t xml:space="preserve">         </t>
    </r>
    <r>
      <rPr>
        <sz val="16"/>
        <rFont val="Calibri"/>
        <family val="2"/>
      </rPr>
      <t xml:space="preserve">Data supplied does </t>
    </r>
    <r>
      <rPr>
        <b/>
        <u/>
        <sz val="16"/>
        <color indexed="10"/>
        <rFont val="Calibri"/>
        <family val="2"/>
      </rPr>
      <t>NOT</t>
    </r>
    <r>
      <rPr>
        <b/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begin with b</t>
    </r>
    <r>
      <rPr>
        <sz val="16"/>
        <color theme="1"/>
        <rFont val="Calibri"/>
        <family val="2"/>
      </rPr>
      <t>lank spaces</t>
    </r>
    <r>
      <rPr>
        <sz val="16"/>
        <rFont val="Calibri"/>
        <family val="2"/>
      </rPr>
      <t>.</t>
    </r>
  </si>
  <si>
    <t>GONE AWAY</t>
  </si>
  <si>
    <t>COLUMNS AF - 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</si>
</sst>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sz val="18"/>
      <name val="Calibri"/>
      <family val="2"/>
    </font>
    <font>
      <b/>
      <sz val="14"/>
      <name val="Calibri"/>
      <family val="2"/>
    </font>
    <font>
      <b/>
      <sz val="28"/>
      <name val="Calibri"/>
      <family val="2"/>
    </font>
    <font>
      <sz val="8"/>
      <name val="Calibri"/>
      <family val="2"/>
    </font>
    <font>
      <b/>
      <sz val="10"/>
      <color theme="0"/>
      <name val="Arial"/>
      <family val="2"/>
    </font>
    <font>
      <b/>
      <sz val="16"/>
      <name val="Wingdings"/>
      <charset val="2"/>
    </font>
    <font>
      <sz val="14"/>
      <name val="Wingdings"/>
      <charset val="2"/>
    </font>
    <font>
      <b/>
      <sz val="16"/>
      <name val="Times New Roman"/>
      <family val="1"/>
    </font>
    <font>
      <b/>
      <u/>
      <sz val="18"/>
      <color indexed="17"/>
      <name val="Calibri"/>
      <family val="2"/>
    </font>
    <font>
      <b/>
      <sz val="18"/>
      <color indexed="17"/>
      <name val="Calibri"/>
      <family val="2"/>
    </font>
    <font>
      <b/>
      <sz val="18"/>
      <color theme="1"/>
      <name val="Calibri"/>
      <family val="2"/>
    </font>
    <font>
      <b/>
      <u/>
      <sz val="18"/>
      <color theme="0"/>
      <name val="Calibri"/>
      <family val="2"/>
    </font>
    <font>
      <sz val="10"/>
      <color theme="0"/>
      <name val="Arial"/>
      <family val="2"/>
    </font>
    <font>
      <sz val="14"/>
      <name val="Times New Roman"/>
      <family val="1"/>
    </font>
    <font>
      <sz val="14"/>
      <name val="Calibri"/>
      <family val="2"/>
    </font>
    <font>
      <b/>
      <u/>
      <sz val="14"/>
      <color indexed="30"/>
      <name val="Calibri"/>
      <family val="2"/>
    </font>
    <font>
      <b/>
      <sz val="14"/>
      <color theme="8"/>
      <name val="Calibri"/>
      <family val="2"/>
    </font>
    <font>
      <vertAlign val="superscript"/>
      <sz val="14"/>
      <name val="Calibri"/>
      <family val="2"/>
    </font>
    <font>
      <sz val="14"/>
      <color indexed="8"/>
      <name val="Calibri"/>
      <family val="2"/>
    </font>
    <font>
      <b/>
      <u/>
      <sz val="14"/>
      <color indexed="10"/>
      <name val="Calibri"/>
      <family val="2"/>
    </font>
    <font>
      <b/>
      <u/>
      <sz val="14"/>
      <color indexed="17"/>
      <name val="Calibri"/>
      <family val="2"/>
    </font>
    <font>
      <b/>
      <u/>
      <sz val="14"/>
      <color indexed="57"/>
      <name val="Calibri"/>
      <family val="2"/>
    </font>
    <font>
      <b/>
      <u/>
      <sz val="14"/>
      <color rgb="FFFF0000"/>
      <name val="Calibri"/>
      <family val="2"/>
    </font>
    <font>
      <b/>
      <sz val="14"/>
      <color rgb="FFFF0000"/>
      <name val="Calibri"/>
      <family val="2"/>
    </font>
    <font>
      <b/>
      <u/>
      <sz val="22"/>
      <name val="Calibri"/>
      <family val="2"/>
    </font>
    <font>
      <b/>
      <u/>
      <sz val="16"/>
      <color rgb="FF0070C0"/>
      <name val="Calibri"/>
      <family val="2"/>
    </font>
    <font>
      <sz val="16"/>
      <name val="Arial"/>
      <family val="2"/>
    </font>
    <font>
      <sz val="16"/>
      <name val="Calibri"/>
      <family val="2"/>
    </font>
    <font>
      <sz val="16"/>
      <name val="Symbol"/>
      <family val="1"/>
      <charset val="2"/>
    </font>
    <font>
      <sz val="16"/>
      <name val="Times New Roman"/>
      <family val="1"/>
    </font>
    <font>
      <b/>
      <u/>
      <sz val="16"/>
      <color indexed="10"/>
      <name val="Calibri"/>
      <family val="2"/>
    </font>
    <font>
      <b/>
      <sz val="16"/>
      <name val="Calibri"/>
      <family val="2"/>
    </font>
    <font>
      <b/>
      <u/>
      <sz val="16"/>
      <color indexed="57"/>
      <name val="Calibri"/>
      <family val="2"/>
    </font>
    <font>
      <b/>
      <sz val="12"/>
      <name val="Calibri"/>
      <family val="2"/>
    </font>
    <font>
      <b/>
      <sz val="12"/>
      <color rgb="FFFF0000"/>
      <name val="Calibri"/>
      <family val="2"/>
    </font>
    <font>
      <b/>
      <sz val="10"/>
      <name val="Arial"/>
      <family val="2"/>
    </font>
    <font>
      <b/>
      <u/>
      <sz val="16"/>
      <color rgb="FF00B050"/>
      <name val="Calibri"/>
      <family val="2"/>
    </font>
    <font>
      <b/>
      <sz val="16"/>
      <color rgb="FF00B050"/>
      <name val="Calibri"/>
      <family val="2"/>
    </font>
    <font>
      <sz val="16"/>
      <color theme="1"/>
      <name val="Calibri"/>
      <family val="2"/>
    </font>
    <font>
      <b/>
      <sz val="16"/>
      <color indexed="17"/>
      <name val="Calibri"/>
      <family val="2"/>
    </font>
    <font>
      <b/>
      <u/>
      <sz val="16"/>
      <color rgb="FFFF0000"/>
      <name val="Calibri"/>
      <family val="2"/>
    </font>
    <font>
      <b/>
      <sz val="16"/>
      <color indexed="10"/>
      <name val="Calibri"/>
      <family val="2"/>
    </font>
    <font>
      <b/>
      <sz val="10"/>
      <color theme="1"/>
      <name val="Arial"/>
      <family val="2"/>
    </font>
    <font>
      <sz val="16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6"/>
      <color rgb="FFFF0000"/>
      <name val="Calibri"/>
      <family val="2"/>
    </font>
    <font>
      <b/>
      <sz val="16"/>
      <color rgb="FF0070C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8" fillId="0" borderId="0" xfId="0" applyNumberFormat="1" applyFont="1" applyFill="1" applyAlignment="1" applyProtection="1">
      <alignment horizontal="left" vertical="top" wrapText="1"/>
    </xf>
    <xf numFmtId="49" fontId="0" fillId="0" borderId="0" xfId="0" applyNumberFormat="1" applyAlignment="1">
      <alignment horizontal="left"/>
    </xf>
    <xf numFmtId="49" fontId="0" fillId="0" borderId="0" xfId="0" applyNumberFormat="1"/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2" fillId="0" borderId="0" xfId="0" applyNumberFormat="1" applyFont="1" applyBorder="1" applyAlignment="1" applyProtection="1">
      <alignment horizontal="left" wrapText="1"/>
      <protection locked="0"/>
    </xf>
    <xf numFmtId="0" fontId="8" fillId="4" borderId="2" xfId="0" applyNumberFormat="1" applyFont="1" applyFill="1" applyBorder="1" applyAlignment="1" applyProtection="1">
      <alignment horizontal="left" vertical="top" wrapText="1"/>
      <protection hidden="1"/>
    </xf>
    <xf numFmtId="49" fontId="2" fillId="0" borderId="0" xfId="0" applyNumberFormat="1" applyFont="1" applyFill="1" applyBorder="1" applyAlignment="1" applyProtection="1">
      <alignment horizontal="left" wrapText="1"/>
      <protection locked="0"/>
    </xf>
    <xf numFmtId="0" fontId="8" fillId="4" borderId="4" xfId="0" applyNumberFormat="1" applyFont="1" applyFill="1" applyBorder="1" applyAlignment="1" applyProtection="1">
      <alignment horizontal="left" vertical="top" wrapText="1" indent="15"/>
      <protection hidden="1"/>
    </xf>
    <xf numFmtId="0" fontId="8" fillId="4" borderId="4" xfId="0" applyNumberFormat="1" applyFont="1" applyFill="1" applyBorder="1" applyAlignment="1" applyProtection="1">
      <alignment horizontal="left" vertical="top" wrapText="1"/>
      <protection hidden="1"/>
    </xf>
    <xf numFmtId="0" fontId="8" fillId="4" borderId="4" xfId="0" applyFont="1" applyFill="1" applyBorder="1" applyAlignment="1" applyProtection="1">
      <alignment horizontal="left" vertical="top" wrapText="1"/>
      <protection hidden="1"/>
    </xf>
    <xf numFmtId="49" fontId="2" fillId="0" borderId="0" xfId="0" applyNumberFormat="1" applyFont="1" applyFill="1" applyAlignment="1" applyProtection="1">
      <alignment horizontal="left"/>
      <protection locked="0"/>
    </xf>
    <xf numFmtId="49" fontId="2" fillId="0" borderId="2" xfId="0" applyNumberFormat="1" applyFont="1" applyFill="1" applyBorder="1" applyAlignment="1" applyProtection="1">
      <alignment horizontal="left"/>
      <protection locked="0"/>
    </xf>
    <xf numFmtId="49" fontId="9" fillId="0" borderId="0" xfId="0" applyNumberFormat="1" applyFont="1" applyAlignment="1">
      <alignment horizontal="left" vertical="center" indent="4"/>
    </xf>
    <xf numFmtId="0" fontId="15" fillId="4" borderId="0" xfId="0" applyNumberFormat="1" applyFont="1" applyFill="1" applyAlignment="1">
      <alignment horizontal="left" vertical="center"/>
    </xf>
    <xf numFmtId="0" fontId="16" fillId="4" borderId="0" xfId="0" applyNumberFormat="1" applyFont="1" applyFill="1"/>
    <xf numFmtId="0" fontId="16" fillId="4" borderId="0" xfId="0" applyNumberFormat="1" applyFont="1" applyFill="1" applyAlignment="1">
      <alignment horizontal="left"/>
    </xf>
    <xf numFmtId="49" fontId="10" fillId="0" borderId="0" xfId="0" applyNumberFormat="1" applyFont="1" applyAlignment="1">
      <alignment horizontal="left" vertical="center" indent="4"/>
    </xf>
    <xf numFmtId="49" fontId="5" fillId="0" borderId="0" xfId="0" applyNumberFormat="1" applyFont="1" applyAlignment="1">
      <alignment horizontal="left" vertical="center" indent="4"/>
    </xf>
    <xf numFmtId="49" fontId="10" fillId="0" borderId="0" xfId="0" applyNumberFormat="1" applyFont="1" applyFill="1" applyAlignment="1">
      <alignment horizontal="left" vertical="center" indent="4"/>
    </xf>
    <xf numFmtId="49" fontId="18" fillId="0" borderId="0" xfId="0" applyNumberFormat="1" applyFont="1" applyAlignment="1">
      <alignment horizontal="left" vertical="center" indent="4"/>
    </xf>
    <xf numFmtId="49" fontId="28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  <xf numFmtId="49" fontId="30" fillId="0" borderId="0" xfId="0" applyNumberFormat="1" applyFont="1"/>
    <xf numFmtId="49" fontId="31" fillId="0" borderId="0" xfId="0" applyNumberFormat="1" applyFont="1" applyAlignment="1">
      <alignment horizontal="left" vertical="center"/>
    </xf>
    <xf numFmtId="49" fontId="32" fillId="0" borderId="0" xfId="0" applyNumberFormat="1" applyFont="1" applyAlignment="1">
      <alignment horizontal="left" vertical="center" indent="4"/>
    </xf>
    <xf numFmtId="49" fontId="35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4"/>
    </xf>
    <xf numFmtId="49" fontId="37" fillId="2" borderId="1" xfId="0" applyNumberFormat="1" applyFont="1" applyFill="1" applyBorder="1" applyAlignment="1">
      <alignment horizontal="center" vertical="center" wrapText="1"/>
    </xf>
    <xf numFmtId="49" fontId="37" fillId="2" borderId="3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Alignment="1">
      <alignment horizontal="left" vertical="center"/>
    </xf>
    <xf numFmtId="0" fontId="39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39" fillId="0" borderId="0" xfId="0" applyNumberFormat="1" applyFont="1" applyFill="1" applyAlignment="1" applyProtection="1">
      <alignment horizontal="center" vertical="center" wrapText="1"/>
    </xf>
    <xf numFmtId="49" fontId="37" fillId="0" borderId="0" xfId="0" applyNumberFormat="1" applyFont="1" applyAlignment="1">
      <alignment horizontal="left" vertical="center"/>
    </xf>
    <xf numFmtId="0" fontId="16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left" vertical="center"/>
    </xf>
    <xf numFmtId="0" fontId="16" fillId="0" borderId="0" xfId="0" applyNumberFormat="1" applyFont="1"/>
    <xf numFmtId="0" fontId="46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50" fillId="0" borderId="0" xfId="0" applyNumberFormat="1" applyFont="1" applyAlignment="1">
      <alignment horizontal="left" vertical="center"/>
    </xf>
    <xf numFmtId="1" fontId="2" fillId="0" borderId="0" xfId="0" applyNumberFormat="1" applyFont="1" applyBorder="1" applyAlignment="1" applyProtection="1">
      <alignment horizontal="left" wrapText="1"/>
      <protection locked="0"/>
    </xf>
    <xf numFmtId="1" fontId="2" fillId="0" borderId="0" xfId="0" applyNumberFormat="1" applyFont="1" applyFill="1" applyBorder="1" applyAlignment="1" applyProtection="1">
      <alignment horizontal="left" wrapText="1"/>
      <protection locked="0"/>
    </xf>
    <xf numFmtId="49" fontId="2" fillId="0" borderId="0" xfId="0" applyNumberFormat="1" applyFont="1" applyFill="1" applyProtection="1">
      <protection locked="0"/>
    </xf>
    <xf numFmtId="49" fontId="2" fillId="3" borderId="0" xfId="0" applyNumberFormat="1" applyFont="1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5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FAFA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1704975</xdr:colOff>
      <xdr:row>0</xdr:row>
      <xdr:rowOff>1000125</xdr:rowOff>
    </xdr:to>
    <xdr:pic>
      <xdr:nvPicPr>
        <xdr:cNvPr id="314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9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276225</xdr:colOff>
      <xdr:row>0</xdr:row>
      <xdr:rowOff>2066926</xdr:rowOff>
    </xdr:from>
    <xdr:to>
      <xdr:col>0</xdr:col>
      <xdr:colOff>4429125</xdr:colOff>
      <xdr:row>0</xdr:row>
      <xdr:rowOff>3495676</xdr:rowOff>
    </xdr:to>
    <xdr:sp macro="" textlink="">
      <xdr:nvSpPr>
        <xdr:cNvPr id="2" name="TextBox 1"/>
        <xdr:cNvSpPr txBox="1"/>
      </xdr:nvSpPr>
      <xdr:spPr>
        <a:xfrm>
          <a:off x="276225" y="2066926"/>
          <a:ext cx="4152900" cy="1428750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Insurer's Name</a:t>
          </a:r>
          <a:endParaRPr lang="en-GB" sz="900">
            <a:solidFill>
              <a:srgbClr val="0070C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ONLY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complete Row 3 for Column A</a:t>
          </a:r>
        </a:p>
        <a:p>
          <a:endParaRPr lang="en-GB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lang="en-GB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complete any other rows 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Column A</a:t>
          </a:r>
        </a:p>
        <a:p>
          <a:endParaRPr lang="en-GB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Insert the name of the insurer shown on the certificate</a:t>
          </a:r>
        </a:p>
        <a:p>
          <a:endParaRPr lang="en-GB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lang="en-GB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 any address details here</a:t>
          </a:r>
        </a:p>
        <a:p>
          <a:endParaRPr lang="en-GB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entries suc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 as 'Ditto', 'Not Known' or 'Unknown' 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are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acceptable</a:t>
          </a:r>
        </a:p>
        <a:p>
          <a:endParaRPr lang="en-GB" sz="1100"/>
        </a:p>
      </xdr:txBody>
    </xdr:sp>
    <xdr:clientData/>
  </xdr:twoCellAnchor>
  <xdr:twoCellAnchor>
    <xdr:from>
      <xdr:col>1</xdr:col>
      <xdr:colOff>142875</xdr:colOff>
      <xdr:row>0</xdr:row>
      <xdr:rowOff>762000</xdr:rowOff>
    </xdr:from>
    <xdr:to>
      <xdr:col>1</xdr:col>
      <xdr:colOff>1762125</xdr:colOff>
      <xdr:row>0</xdr:row>
      <xdr:rowOff>3495675</xdr:rowOff>
    </xdr:to>
    <xdr:sp macro="" textlink="">
      <xdr:nvSpPr>
        <xdr:cNvPr id="3" name="TextBox 2"/>
        <xdr:cNvSpPr txBox="1"/>
      </xdr:nvSpPr>
      <xdr:spPr>
        <a:xfrm>
          <a:off x="4857750" y="762000"/>
          <a:ext cx="1619250" cy="2733675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Insurer Reference</a:t>
          </a:r>
          <a:endParaRPr lang="en-GB" sz="900">
            <a:solidFill>
              <a:srgbClr val="0070C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ONLY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complete Row 3 for Column B</a:t>
          </a:r>
          <a:endParaRPr lang="en-GB" sz="900">
            <a:solidFill>
              <a:schemeClr val="tx1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 u="sng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lang="en-GB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complete any other 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rows for Column B</a:t>
          </a:r>
        </a:p>
        <a:p>
          <a:endParaRPr lang="en-GB" sz="900">
            <a:solidFill>
              <a:schemeClr val="tx1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Insert the reference number (including sub reference) provided to you by HMRC for the purpose of submitting your return of Qualifying Policy information </a:t>
          </a:r>
          <a:endParaRPr lang="en-GB" sz="900">
            <a:solidFill>
              <a:schemeClr val="tx1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Reference format </a:t>
          </a:r>
          <a:r>
            <a:rPr lang="en-GB" sz="900" b="1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be: QNNNN/NN e.g. Q0000/01</a:t>
          </a:r>
          <a:endParaRPr lang="en-GB" sz="900">
            <a:solidFill>
              <a:schemeClr val="tx1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Your reference </a:t>
          </a:r>
          <a:r>
            <a:rPr lang="en-GB" sz="900" b="1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start with a Q</a:t>
          </a:r>
          <a:endParaRPr lang="en-GB" sz="900">
            <a:solidFill>
              <a:schemeClr val="tx1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190499</xdr:colOff>
      <xdr:row>0</xdr:row>
      <xdr:rowOff>2219325</xdr:rowOff>
    </xdr:from>
    <xdr:to>
      <xdr:col>2</xdr:col>
      <xdr:colOff>2524124</xdr:colOff>
      <xdr:row>0</xdr:row>
      <xdr:rowOff>3495674</xdr:rowOff>
    </xdr:to>
    <xdr:sp macro="" textlink="">
      <xdr:nvSpPr>
        <xdr:cNvPr id="4" name="TextBox 3"/>
        <xdr:cNvSpPr txBox="1"/>
      </xdr:nvSpPr>
      <xdr:spPr>
        <a:xfrm>
          <a:off x="6819899" y="2219325"/>
          <a:ext cx="2333625" cy="1276349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Policy Number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This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completed for every reported beneficiary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Insert the unique number used to identify the beneficiary's policy or contract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entries such as 'Ditto', 'Not Known' or 'See Above' are </a:t>
          </a:r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acceptable</a:t>
          </a:r>
        </a:p>
      </xdr:txBody>
    </xdr:sp>
    <xdr:clientData/>
  </xdr:twoCellAnchor>
  <xdr:twoCellAnchor>
    <xdr:from>
      <xdr:col>3</xdr:col>
      <xdr:colOff>257175</xdr:colOff>
      <xdr:row>0</xdr:row>
      <xdr:rowOff>1552575</xdr:rowOff>
    </xdr:from>
    <xdr:to>
      <xdr:col>3</xdr:col>
      <xdr:colOff>1476375</xdr:colOff>
      <xdr:row>0</xdr:row>
      <xdr:rowOff>3495674</xdr:rowOff>
    </xdr:to>
    <xdr:sp macro="" textlink="">
      <xdr:nvSpPr>
        <xdr:cNvPr id="5" name="TextBox 4"/>
        <xdr:cNvSpPr txBox="1"/>
      </xdr:nvSpPr>
      <xdr:spPr>
        <a:xfrm>
          <a:off x="9601200" y="1552575"/>
          <a:ext cx="1219200" cy="1943099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Date of Policy</a:t>
          </a: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This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completed for every reported beneficiary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Insert the date of the policy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Format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be: DDMMYYYY 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e.g. 03082017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include </a:t>
          </a: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Spaces or Dividers</a:t>
          </a:r>
        </a:p>
      </xdr:txBody>
    </xdr:sp>
    <xdr:clientData/>
  </xdr:twoCellAnchor>
  <xdr:twoCellAnchor>
    <xdr:from>
      <xdr:col>4</xdr:col>
      <xdr:colOff>123825</xdr:colOff>
      <xdr:row>0</xdr:row>
      <xdr:rowOff>514350</xdr:rowOff>
    </xdr:from>
    <xdr:to>
      <xdr:col>4</xdr:col>
      <xdr:colOff>1581150</xdr:colOff>
      <xdr:row>0</xdr:row>
      <xdr:rowOff>3495675</xdr:rowOff>
    </xdr:to>
    <xdr:sp macro="" textlink="">
      <xdr:nvSpPr>
        <xdr:cNvPr id="6" name="TextBox 5"/>
        <xdr:cNvSpPr txBox="1"/>
      </xdr:nvSpPr>
      <xdr:spPr>
        <a:xfrm>
          <a:off x="11182350" y="514350"/>
          <a:ext cx="1457325" cy="2981325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Policy Status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If applicable insert the appropriate code which represents the status of the policy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entries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be: </a:t>
          </a: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C, M or R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 indicates the policy has ceased or terminated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 indicates the policy has matured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R indicates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the policy premiums have been reduced within the reported tax year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If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applicable leave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BLANK</a:t>
          </a:r>
        </a:p>
      </xdr:txBody>
    </xdr:sp>
    <xdr:clientData/>
  </xdr:twoCellAnchor>
  <xdr:twoCellAnchor>
    <xdr:from>
      <xdr:col>5</xdr:col>
      <xdr:colOff>123825</xdr:colOff>
      <xdr:row>0</xdr:row>
      <xdr:rowOff>523875</xdr:rowOff>
    </xdr:from>
    <xdr:to>
      <xdr:col>5</xdr:col>
      <xdr:colOff>1647825</xdr:colOff>
      <xdr:row>0</xdr:row>
      <xdr:rowOff>3495675</xdr:rowOff>
    </xdr:to>
    <xdr:sp macro="" textlink="">
      <xdr:nvSpPr>
        <xdr:cNvPr id="7" name="TextBox 6"/>
        <xdr:cNvSpPr txBox="1"/>
      </xdr:nvSpPr>
      <xdr:spPr>
        <a:xfrm>
          <a:off x="12896850" y="523875"/>
          <a:ext cx="1524000" cy="2971800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Level of Annual Premiums</a:t>
          </a: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This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completed for every reported beneficiary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Insert the premiums payable after the reportable event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Values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reported in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numerical format</a:t>
          </a:r>
          <a:r>
            <a:rPr lang="en-GB" sz="900" b="1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to the nearest whole pound and </a:t>
          </a:r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reported to decimal places 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e.g. report 54.33 as 54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include Commas, Spaces, Currency or Minus</a:t>
          </a:r>
          <a:r>
            <a:rPr lang="en-GB" sz="9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Symbols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If policy status (Column E) is C or M insert 0</a:t>
          </a:r>
        </a:p>
      </xdr:txBody>
    </xdr:sp>
    <xdr:clientData/>
  </xdr:twoCellAnchor>
  <xdr:twoCellAnchor>
    <xdr:from>
      <xdr:col>6</xdr:col>
      <xdr:colOff>152401</xdr:colOff>
      <xdr:row>0</xdr:row>
      <xdr:rowOff>1304925</xdr:rowOff>
    </xdr:from>
    <xdr:to>
      <xdr:col>6</xdr:col>
      <xdr:colOff>1562101</xdr:colOff>
      <xdr:row>0</xdr:row>
      <xdr:rowOff>3495674</xdr:rowOff>
    </xdr:to>
    <xdr:sp macro="" textlink="">
      <xdr:nvSpPr>
        <xdr:cNvPr id="8" name="TextBox 7"/>
        <xdr:cNvSpPr txBox="1"/>
      </xdr:nvSpPr>
      <xdr:spPr>
        <a:xfrm>
          <a:off x="14706601" y="1304925"/>
          <a:ext cx="1409700" cy="2190749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Beneficiary's Title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If known insert the appropriate title of the reported beneficiary 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e.g. Mr, Mrs, Doctor etc.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Abbreviations</a:t>
          </a:r>
          <a:r>
            <a:rPr lang="en-GB" sz="900" b="1" baseline="0">
              <a:latin typeface="Arial" panose="020B0604020202020204" pitchFamily="34" charset="0"/>
              <a:cs typeface="Arial" panose="020B0604020202020204" pitchFamily="34" charset="0"/>
            </a:rPr>
            <a:t> are acceptable</a:t>
          </a:r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Data entries such as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'Ditto', 'Not Known' or 'See Above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' are </a:t>
          </a:r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acceptable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If not known or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applicable leave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BLANK</a:t>
          </a:r>
        </a:p>
      </xdr:txBody>
    </xdr:sp>
    <xdr:clientData/>
  </xdr:twoCellAnchor>
  <xdr:twoCellAnchor>
    <xdr:from>
      <xdr:col>7</xdr:col>
      <xdr:colOff>304801</xdr:colOff>
      <xdr:row>0</xdr:row>
      <xdr:rowOff>2105025</xdr:rowOff>
    </xdr:from>
    <xdr:to>
      <xdr:col>7</xdr:col>
      <xdr:colOff>3400425</xdr:colOff>
      <xdr:row>0</xdr:row>
      <xdr:rowOff>3495674</xdr:rowOff>
    </xdr:to>
    <xdr:sp macro="" textlink="">
      <xdr:nvSpPr>
        <xdr:cNvPr id="9" name="TextBox 8"/>
        <xdr:cNvSpPr txBox="1"/>
      </xdr:nvSpPr>
      <xdr:spPr>
        <a:xfrm>
          <a:off x="16573501" y="2105025"/>
          <a:ext cx="3095624" cy="1390649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Beneficiary's Forename(s)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This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completed for every reported beneficiary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Insert the forename of the reported beneficiary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If applicable include middle names/initials with appropriate spacing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entries such as 'Ditto', 'Not Known' or 'See Above'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are </a:t>
          </a:r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acceptable</a:t>
          </a:r>
        </a:p>
      </xdr:txBody>
    </xdr:sp>
    <xdr:clientData/>
  </xdr:twoCellAnchor>
  <xdr:twoCellAnchor>
    <xdr:from>
      <xdr:col>8</xdr:col>
      <xdr:colOff>285750</xdr:colOff>
      <xdr:row>0</xdr:row>
      <xdr:rowOff>2495550</xdr:rowOff>
    </xdr:from>
    <xdr:to>
      <xdr:col>8</xdr:col>
      <xdr:colOff>3409950</xdr:colOff>
      <xdr:row>0</xdr:row>
      <xdr:rowOff>3495675</xdr:rowOff>
    </xdr:to>
    <xdr:sp macro="" textlink="">
      <xdr:nvSpPr>
        <xdr:cNvPr id="10" name="TextBox 9"/>
        <xdr:cNvSpPr txBox="1"/>
      </xdr:nvSpPr>
      <xdr:spPr>
        <a:xfrm>
          <a:off x="20269200" y="2495550"/>
          <a:ext cx="3124200" cy="1000125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Beneficiary's Surname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This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completed for every reported beneficiary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Insert the surname of the reported beneficiary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entries such as 'Ditto', 'Not Known' or 'See Above'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are </a:t>
          </a:r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acceptable</a:t>
          </a:r>
        </a:p>
      </xdr:txBody>
    </xdr:sp>
    <xdr:clientData/>
  </xdr:twoCellAnchor>
  <xdr:twoCellAnchor>
    <xdr:from>
      <xdr:col>9</xdr:col>
      <xdr:colOff>95250</xdr:colOff>
      <xdr:row>0</xdr:row>
      <xdr:rowOff>1581150</xdr:rowOff>
    </xdr:from>
    <xdr:to>
      <xdr:col>9</xdr:col>
      <xdr:colOff>1609725</xdr:colOff>
      <xdr:row>0</xdr:row>
      <xdr:rowOff>3495675</xdr:rowOff>
    </xdr:to>
    <xdr:sp macro="" textlink="">
      <xdr:nvSpPr>
        <xdr:cNvPr id="11" name="TextBox 10"/>
        <xdr:cNvSpPr txBox="1"/>
      </xdr:nvSpPr>
      <xdr:spPr>
        <a:xfrm>
          <a:off x="23793450" y="1581150"/>
          <a:ext cx="1514475" cy="1914525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Beneficiary's Date of Birth</a:t>
          </a: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This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completed for every reported beneficiary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Insert the reported beneficiary's date of birth 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Format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be: DDMMYYYY  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e.g. 03081966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include Spaces or Dividers </a:t>
          </a:r>
        </a:p>
      </xdr:txBody>
    </xdr:sp>
    <xdr:clientData/>
  </xdr:twoCellAnchor>
  <xdr:twoCellAnchor>
    <xdr:from>
      <xdr:col>10</xdr:col>
      <xdr:colOff>161925</xdr:colOff>
      <xdr:row>0</xdr:row>
      <xdr:rowOff>523875</xdr:rowOff>
    </xdr:from>
    <xdr:to>
      <xdr:col>10</xdr:col>
      <xdr:colOff>3533775</xdr:colOff>
      <xdr:row>0</xdr:row>
      <xdr:rowOff>3495674</xdr:rowOff>
    </xdr:to>
    <xdr:sp macro="" textlink="">
      <xdr:nvSpPr>
        <xdr:cNvPr id="12" name="TextBox 11"/>
        <xdr:cNvSpPr txBox="1"/>
      </xdr:nvSpPr>
      <xdr:spPr>
        <a:xfrm>
          <a:off x="25574625" y="523875"/>
          <a:ext cx="3371850" cy="2971799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Beneficiary's Address Line 1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This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completed for every reported beneficiary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Insert the first line of the 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permanent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address of the reported beneficiary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include any address other than the 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permanent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address of the reported beneficiary detailed in Columns G - I 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If, exceptionally, the reported beneficiary’s current permanent address is not known report the last known permanent address of the reported beneficiary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Care of (C/O)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addresses are </a:t>
          </a:r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acceptable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 UK postcodes here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include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Carriage Returns or any Line Breaks in the address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entries such as 'Ditto', 'Not Known' or 'See Above'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are </a:t>
          </a:r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acceptable</a:t>
          </a:r>
        </a:p>
      </xdr:txBody>
    </xdr:sp>
    <xdr:clientData/>
  </xdr:twoCellAnchor>
  <xdr:twoCellAnchor>
    <xdr:from>
      <xdr:col>11</xdr:col>
      <xdr:colOff>161926</xdr:colOff>
      <xdr:row>0</xdr:row>
      <xdr:rowOff>647701</xdr:rowOff>
    </xdr:from>
    <xdr:to>
      <xdr:col>11</xdr:col>
      <xdr:colOff>3543300</xdr:colOff>
      <xdr:row>0</xdr:row>
      <xdr:rowOff>3495677</xdr:rowOff>
    </xdr:to>
    <xdr:sp macro="" textlink="">
      <xdr:nvSpPr>
        <xdr:cNvPr id="13" name="TextBox 12"/>
        <xdr:cNvSpPr txBox="1"/>
      </xdr:nvSpPr>
      <xdr:spPr>
        <a:xfrm>
          <a:off x="29289376" y="647701"/>
          <a:ext cx="3381374" cy="2847976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Beneficiary's Address Line 2</a:t>
          </a:r>
        </a:p>
        <a:p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ONLY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to be completed if you require 2 or more fields to supply the 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permanent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address of the reported beneficiary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include any address other than the 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permanent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address of the reported beneficiary detailed in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Columns G - I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Care of (C/O) 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addresses are </a:t>
          </a:r>
          <a:r>
            <a:rPr lang="en-GB" sz="900" b="1" u="sng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acceptable</a:t>
          </a:r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 UK postcodes here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include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Carriage Returns or any Line Breaks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in the address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Data entries such as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'Ditto', 'Not Known' or 'See Above' a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re </a:t>
          </a:r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acceptable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For NON-UK addresses the  name of the country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at the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end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of the address provided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If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required leave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BLANK</a:t>
          </a:r>
        </a:p>
      </xdr:txBody>
    </xdr:sp>
    <xdr:clientData/>
  </xdr:twoCellAnchor>
  <xdr:twoCellAnchor>
    <xdr:from>
      <xdr:col>12</xdr:col>
      <xdr:colOff>152400</xdr:colOff>
      <xdr:row>0</xdr:row>
      <xdr:rowOff>647700</xdr:rowOff>
    </xdr:from>
    <xdr:to>
      <xdr:col>12</xdr:col>
      <xdr:colOff>3533775</xdr:colOff>
      <xdr:row>0</xdr:row>
      <xdr:rowOff>3495676</xdr:rowOff>
    </xdr:to>
    <xdr:sp macro="" textlink="">
      <xdr:nvSpPr>
        <xdr:cNvPr id="14" name="TextBox 13"/>
        <xdr:cNvSpPr txBox="1"/>
      </xdr:nvSpPr>
      <xdr:spPr>
        <a:xfrm>
          <a:off x="32994600" y="647700"/>
          <a:ext cx="3381375" cy="2847976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Beneficiary's Address Line 3</a:t>
          </a:r>
          <a:endParaRPr lang="en-GB" sz="900">
            <a:solidFill>
              <a:srgbClr val="0070C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ONLY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 be completed if you require 3 or more fields to supply the permanent address of the reported beneficiary</a:t>
          </a:r>
          <a:endParaRPr lang="en-GB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 u="sng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 any address other than the permanent address of the reported beneficiary detailed in 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Columns G - I</a:t>
          </a:r>
        </a:p>
        <a:p>
          <a:pPr eaLnBrk="1" fontAlgn="auto" latinLnBrk="0" hangingPunct="1"/>
          <a:endParaRPr lang="en-GB" sz="9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Care of (C/O) 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addresses are </a:t>
          </a:r>
          <a:r>
            <a:rPr lang="en-GB" sz="900" b="1" u="sng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acceptable</a:t>
          </a:r>
          <a:endParaRPr lang="en-GB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 UK postcodes here</a:t>
          </a:r>
        </a:p>
        <a:p>
          <a:endParaRPr lang="en-GB" sz="900" b="1" u="sng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 Carriage Returns or any Line Breaks in the address</a:t>
          </a:r>
          <a:endParaRPr lang="en-GB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entries such as 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'Ditto', 'Not Known' or 'See Above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' are </a:t>
          </a:r>
          <a:r>
            <a:rPr lang="en-GB" sz="900" b="1" u="sng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acceptable</a:t>
          </a:r>
          <a:endParaRPr lang="en-GB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NON-UK addresses the  name of the country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MUST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be at the end of the address provided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not required leave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BLANK</a:t>
          </a:r>
        </a:p>
      </xdr:txBody>
    </xdr:sp>
    <xdr:clientData/>
  </xdr:twoCellAnchor>
  <xdr:twoCellAnchor>
    <xdr:from>
      <xdr:col>13</xdr:col>
      <xdr:colOff>171449</xdr:colOff>
      <xdr:row>0</xdr:row>
      <xdr:rowOff>647700</xdr:rowOff>
    </xdr:from>
    <xdr:to>
      <xdr:col>13</xdr:col>
      <xdr:colOff>3543300</xdr:colOff>
      <xdr:row>0</xdr:row>
      <xdr:rowOff>3495675</xdr:rowOff>
    </xdr:to>
    <xdr:sp macro="" textlink="">
      <xdr:nvSpPr>
        <xdr:cNvPr id="15" name="TextBox 14"/>
        <xdr:cNvSpPr txBox="1"/>
      </xdr:nvSpPr>
      <xdr:spPr>
        <a:xfrm>
          <a:off x="36728399" y="647700"/>
          <a:ext cx="3371851" cy="2847975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Beneficiary's Address Line 4</a:t>
          </a:r>
          <a:endParaRPr lang="en-GB" sz="900">
            <a:solidFill>
              <a:srgbClr val="0070C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ONLY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to 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 completed if you require 4 or more fields to supply the permanent</a:t>
          </a:r>
          <a:r>
            <a:rPr lang="en-GB" sz="9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address of the reported beneficiary</a:t>
          </a:r>
          <a:endParaRPr lang="en-GB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 u="sng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 any address other than the permanent</a:t>
          </a:r>
          <a:r>
            <a:rPr lang="en-GB" sz="9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address of the reported beneficiary detailed in 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Columns G - I</a:t>
          </a:r>
        </a:p>
        <a:p>
          <a:pPr eaLnBrk="1" fontAlgn="auto" latinLnBrk="0" hangingPunct="1"/>
          <a:endParaRPr lang="en-GB" sz="9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Care of (C/O) addresses 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are </a:t>
          </a:r>
          <a:r>
            <a:rPr lang="en-GB" sz="900" b="1" u="sng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acceptable</a:t>
          </a:r>
          <a:endParaRPr lang="en-GB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 UK postcodes here</a:t>
          </a:r>
        </a:p>
        <a:p>
          <a:endParaRPr lang="en-GB" sz="900" b="1" u="sng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 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Carriage Returns or any Line Breaks 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 the address</a:t>
          </a:r>
          <a:endParaRPr lang="en-GB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entries such as 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'Ditto', 'Not Known' or 'See Above' are </a:t>
          </a:r>
          <a:r>
            <a:rPr lang="en-GB" sz="900" b="1" u="sng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acceptable</a:t>
          </a:r>
          <a:endParaRPr lang="en-GB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NON-UK addresses the  name of the country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MUST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be at the end of the address provided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not required leave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BLANK</a:t>
          </a:r>
        </a:p>
      </xdr:txBody>
    </xdr:sp>
    <xdr:clientData/>
  </xdr:twoCellAnchor>
  <xdr:twoCellAnchor>
    <xdr:from>
      <xdr:col>14</xdr:col>
      <xdr:colOff>171450</xdr:colOff>
      <xdr:row>0</xdr:row>
      <xdr:rowOff>628651</xdr:rowOff>
    </xdr:from>
    <xdr:to>
      <xdr:col>14</xdr:col>
      <xdr:colOff>3552825</xdr:colOff>
      <xdr:row>0</xdr:row>
      <xdr:rowOff>3495677</xdr:rowOff>
    </xdr:to>
    <xdr:sp macro="" textlink="">
      <xdr:nvSpPr>
        <xdr:cNvPr id="16" name="TextBox 15"/>
        <xdr:cNvSpPr txBox="1"/>
      </xdr:nvSpPr>
      <xdr:spPr>
        <a:xfrm>
          <a:off x="40443150" y="628651"/>
          <a:ext cx="3381375" cy="2867026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Beneficiary's Address Line 5</a:t>
          </a:r>
          <a:endParaRPr lang="en-GB" sz="900" b="1">
            <a:solidFill>
              <a:srgbClr val="0070C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ONLY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to be completed if you require 5 fields to supply the permanent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address of the reported beneficiary</a:t>
          </a:r>
          <a:endParaRPr lang="en-GB" sz="9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 u="sng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 any address other than the permanent address of the reported beneficiary detailed in 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Columns G - I</a:t>
          </a:r>
        </a:p>
        <a:p>
          <a:pPr eaLnBrk="1" fontAlgn="auto" latinLnBrk="0" hangingPunct="1"/>
          <a:endParaRPr lang="en-GB" sz="9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Care of (C/O) addresses 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are </a:t>
          </a:r>
          <a:r>
            <a:rPr lang="en-GB" sz="900" b="1" u="sng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acceptable</a:t>
          </a:r>
          <a:endParaRPr lang="en-GB" sz="9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 UK postcodes here</a:t>
          </a:r>
        </a:p>
        <a:p>
          <a:endParaRPr lang="en-GB" sz="900" b="1" u="sng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 Carriage Returns or any Line Breaks in the address</a:t>
          </a:r>
          <a:endParaRPr lang="en-GB" sz="9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entries such as 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'Ditto', 'Not Known' or 'See Above' 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are </a:t>
          </a:r>
          <a:r>
            <a:rPr lang="en-GB" sz="900" b="1" u="sng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acceptable</a:t>
          </a:r>
          <a:endParaRPr lang="en-GB" sz="9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NON-UK addresses the  name of the country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MUST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be at the end of the address provided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not required leave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BLANK</a:t>
          </a:r>
        </a:p>
      </xdr:txBody>
    </xdr:sp>
    <xdr:clientData/>
  </xdr:twoCellAnchor>
  <xdr:twoCellAnchor>
    <xdr:from>
      <xdr:col>15</xdr:col>
      <xdr:colOff>123824</xdr:colOff>
      <xdr:row>0</xdr:row>
      <xdr:rowOff>885825</xdr:rowOff>
    </xdr:from>
    <xdr:to>
      <xdr:col>15</xdr:col>
      <xdr:colOff>1647825</xdr:colOff>
      <xdr:row>0</xdr:row>
      <xdr:rowOff>3495674</xdr:rowOff>
    </xdr:to>
    <xdr:sp macro="" textlink="">
      <xdr:nvSpPr>
        <xdr:cNvPr id="17" name="TextBox 16"/>
        <xdr:cNvSpPr txBox="1"/>
      </xdr:nvSpPr>
      <xdr:spPr>
        <a:xfrm>
          <a:off x="44110274" y="885825"/>
          <a:ext cx="1524001" cy="2609849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Beneficiary's Postcode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For UK addres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ses postcodes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provided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separate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from the address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For NON-UK addresses </a:t>
          </a:r>
        </a:p>
        <a:p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ONLY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insert the postcode here if it does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exceed the maximum 8 character length, otherwise provide NON-UK postcode in the address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ONLY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insert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postcodes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Data entries other than postcodes are </a:t>
          </a:r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acceptable</a:t>
          </a:r>
        </a:p>
      </xdr:txBody>
    </xdr:sp>
    <xdr:clientData/>
  </xdr:twoCellAnchor>
  <xdr:twoCellAnchor>
    <xdr:from>
      <xdr:col>16</xdr:col>
      <xdr:colOff>142875</xdr:colOff>
      <xdr:row>0</xdr:row>
      <xdr:rowOff>485775</xdr:rowOff>
    </xdr:from>
    <xdr:to>
      <xdr:col>16</xdr:col>
      <xdr:colOff>1828800</xdr:colOff>
      <xdr:row>0</xdr:row>
      <xdr:rowOff>3495674</xdr:rowOff>
    </xdr:to>
    <xdr:sp macro="" textlink="">
      <xdr:nvSpPr>
        <xdr:cNvPr id="18" name="TextBox 17"/>
        <xdr:cNvSpPr txBox="1"/>
      </xdr:nvSpPr>
      <xdr:spPr>
        <a:xfrm>
          <a:off x="45910500" y="485775"/>
          <a:ext cx="1685925" cy="3009899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Beneficiary's National Insurance Number (NINO)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If known insert the reported beneficiary's national insurance number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Format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be:</a:t>
          </a: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AANNNNNNA or AANNNNNN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e.g. QQ123456A or QQ123456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you </a:t>
          </a:r>
          <a:r>
            <a:rPr lang="en-GB" sz="900" b="1" u="non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know the final NINO character </a:t>
          </a:r>
          <a:r>
            <a:rPr lang="en-GB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(A-D) you can leave this character </a:t>
          </a:r>
          <a:r>
            <a:rPr lang="en-GB" sz="900" b="1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BLANK</a:t>
          </a:r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include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Spaces or Dividers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900" b="1" u="non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Temporary</a:t>
          </a:r>
          <a:r>
            <a:rPr lang="en-GB" sz="900" b="1" u="non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NINOs are </a:t>
          </a:r>
          <a:r>
            <a:rPr lang="en-GB" sz="900" b="1" u="sng" baseline="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lang="en-GB" sz="900" b="1" u="non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acceptable</a:t>
          </a:r>
          <a:endParaRPr lang="en-GB" sz="900" b="1" u="none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If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known or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applicable leave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BLANK</a:t>
          </a:r>
        </a:p>
      </xdr:txBody>
    </xdr:sp>
    <xdr:clientData/>
  </xdr:twoCellAnchor>
  <xdr:twoCellAnchor>
    <xdr:from>
      <xdr:col>17</xdr:col>
      <xdr:colOff>133350</xdr:colOff>
      <xdr:row>0</xdr:row>
      <xdr:rowOff>1152526</xdr:rowOff>
    </xdr:from>
    <xdr:to>
      <xdr:col>17</xdr:col>
      <xdr:colOff>1571625</xdr:colOff>
      <xdr:row>0</xdr:row>
      <xdr:rowOff>3495676</xdr:rowOff>
    </xdr:to>
    <xdr:sp macro="" textlink="">
      <xdr:nvSpPr>
        <xdr:cNvPr id="19" name="TextBox 18"/>
        <xdr:cNvSpPr txBox="1"/>
      </xdr:nvSpPr>
      <xdr:spPr>
        <a:xfrm>
          <a:off x="47882175" y="1152526"/>
          <a:ext cx="1438275" cy="2343150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Other Policy Indicator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This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completed for every reported beneficiary 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entry for this field </a:t>
          </a:r>
        </a:p>
        <a:p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either Y or N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Y indicates the reported beneficiary is also a beneficiary under another qualifying policy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 indicates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the reported beneficiary is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 beneficiary under any other qualifying policies</a:t>
          </a:r>
        </a:p>
      </xdr:txBody>
    </xdr:sp>
    <xdr:clientData/>
  </xdr:twoCellAnchor>
  <xdr:twoCellAnchor>
    <xdr:from>
      <xdr:col>18</xdr:col>
      <xdr:colOff>142875</xdr:colOff>
      <xdr:row>0</xdr:row>
      <xdr:rowOff>1162051</xdr:rowOff>
    </xdr:from>
    <xdr:to>
      <xdr:col>18</xdr:col>
      <xdr:colOff>1638300</xdr:colOff>
      <xdr:row>0</xdr:row>
      <xdr:rowOff>3495675</xdr:rowOff>
    </xdr:to>
    <xdr:sp macro="" textlink="">
      <xdr:nvSpPr>
        <xdr:cNvPr id="20" name="TextBox 19"/>
        <xdr:cNvSpPr txBox="1"/>
      </xdr:nvSpPr>
      <xdr:spPr>
        <a:xfrm>
          <a:off x="49606200" y="1162051"/>
          <a:ext cx="1495425" cy="2333624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Premium Breach Indicator</a:t>
          </a: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This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completed for every reported beneficiary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entry for this field </a:t>
          </a:r>
        </a:p>
        <a:p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either Y or N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Y indicates the reported beneficiary's policy is in breach of the premium limit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 indicates the reported beneficiary's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policy is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in breach of the premium limit</a:t>
          </a:r>
        </a:p>
      </xdr:txBody>
    </xdr:sp>
    <xdr:clientData/>
  </xdr:twoCellAnchor>
  <xdr:twoCellAnchor>
    <xdr:from>
      <xdr:col>19</xdr:col>
      <xdr:colOff>133351</xdr:colOff>
      <xdr:row>0</xdr:row>
      <xdr:rowOff>1028700</xdr:rowOff>
    </xdr:from>
    <xdr:to>
      <xdr:col>19</xdr:col>
      <xdr:colOff>1581151</xdr:colOff>
      <xdr:row>0</xdr:row>
      <xdr:rowOff>3495674</xdr:rowOff>
    </xdr:to>
    <xdr:sp macro="" textlink="">
      <xdr:nvSpPr>
        <xdr:cNvPr id="21" name="TextBox 20"/>
        <xdr:cNvSpPr txBox="1"/>
      </xdr:nvSpPr>
      <xdr:spPr>
        <a:xfrm>
          <a:off x="51377851" y="1028700"/>
          <a:ext cx="1447800" cy="2466974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Mortgage Related Policy Indicator</a:t>
          </a: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This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completed for every reported beneficiary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entry for this field </a:t>
          </a:r>
        </a:p>
        <a:p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either Y or N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Y indicates if the event giving rise to the statement is the variation of a policy maintained for the sole purpose of repaying an interest only mortgage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 indicates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otherwise</a:t>
          </a:r>
        </a:p>
      </xdr:txBody>
    </xdr:sp>
    <xdr:clientData/>
  </xdr:twoCellAnchor>
  <xdr:twoCellAnchor>
    <xdr:from>
      <xdr:col>20</xdr:col>
      <xdr:colOff>133351</xdr:colOff>
      <xdr:row>0</xdr:row>
      <xdr:rowOff>1447800</xdr:rowOff>
    </xdr:from>
    <xdr:to>
      <xdr:col>20</xdr:col>
      <xdr:colOff>1581151</xdr:colOff>
      <xdr:row>0</xdr:row>
      <xdr:rowOff>3495674</xdr:rowOff>
    </xdr:to>
    <xdr:sp macro="" textlink="">
      <xdr:nvSpPr>
        <xdr:cNvPr id="22" name="TextBox 21"/>
        <xdr:cNvSpPr txBox="1"/>
      </xdr:nvSpPr>
      <xdr:spPr>
        <a:xfrm>
          <a:off x="53092351" y="1447800"/>
          <a:ext cx="1447800" cy="2047874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Statement Date</a:t>
          </a: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This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completed for every reported beneficiary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Insert the date the statement was made in respect of the event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Format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be: DDMMYYYY 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e.g. 03082017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include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Spaces or Dividers </a:t>
          </a:r>
        </a:p>
      </xdr:txBody>
    </xdr:sp>
    <xdr:clientData/>
  </xdr:twoCellAnchor>
  <xdr:twoCellAnchor>
    <xdr:from>
      <xdr:col>21</xdr:col>
      <xdr:colOff>133350</xdr:colOff>
      <xdr:row>0</xdr:row>
      <xdr:rowOff>914400</xdr:rowOff>
    </xdr:from>
    <xdr:to>
      <xdr:col>21</xdr:col>
      <xdr:colOff>1647825</xdr:colOff>
      <xdr:row>0</xdr:row>
      <xdr:rowOff>3495674</xdr:rowOff>
    </xdr:to>
    <xdr:sp macro="" textlink="">
      <xdr:nvSpPr>
        <xdr:cNvPr id="23" name="TextBox 22"/>
        <xdr:cNvSpPr txBox="1"/>
      </xdr:nvSpPr>
      <xdr:spPr>
        <a:xfrm>
          <a:off x="54806850" y="914400"/>
          <a:ext cx="1514475" cy="2581274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Correct &amp; Complete Statement Received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Thi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completed for every reported beneficiary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entry for this field </a:t>
          </a:r>
        </a:p>
        <a:p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either Y or N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Y indicates the reported beneficiary has confirmed the statement is correct to the best of their knowledge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 indicates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there is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confirmation at present from the reported beneficiary</a:t>
          </a:r>
        </a:p>
      </xdr:txBody>
    </xdr:sp>
    <xdr:clientData/>
  </xdr:twoCellAnchor>
  <xdr:twoCellAnchor>
    <xdr:from>
      <xdr:col>22</xdr:col>
      <xdr:colOff>123824</xdr:colOff>
      <xdr:row>0</xdr:row>
      <xdr:rowOff>504826</xdr:rowOff>
    </xdr:from>
    <xdr:to>
      <xdr:col>22</xdr:col>
      <xdr:colOff>1647825</xdr:colOff>
      <xdr:row>0</xdr:row>
      <xdr:rowOff>3495676</xdr:rowOff>
    </xdr:to>
    <xdr:sp macro="" textlink="">
      <xdr:nvSpPr>
        <xdr:cNvPr id="24" name="TextBox 23"/>
        <xdr:cNvSpPr txBox="1"/>
      </xdr:nvSpPr>
      <xdr:spPr>
        <a:xfrm>
          <a:off x="56578499" y="504826"/>
          <a:ext cx="1524001" cy="2990850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Beneficiary's Percentage Share of Policy</a:t>
          </a: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This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completed for every reported beneficiary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Insert the percentage share of the policy the reported beneficiary holds in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numerical format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rounded to the nearest whole number e.g. for sole beneficiaries insert 100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Policies holding multiple beneficiaries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be reported in consecutive order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include Commas, Spaces,  Percentage or Decimal Symbols</a:t>
          </a:r>
        </a:p>
      </xdr:txBody>
    </xdr:sp>
    <xdr:clientData/>
  </xdr:twoCellAnchor>
  <xdr:twoCellAnchor>
    <xdr:from>
      <xdr:col>23</xdr:col>
      <xdr:colOff>190500</xdr:colOff>
      <xdr:row>0</xdr:row>
      <xdr:rowOff>771525</xdr:rowOff>
    </xdr:from>
    <xdr:to>
      <xdr:col>23</xdr:col>
      <xdr:colOff>1514475</xdr:colOff>
      <xdr:row>0</xdr:row>
      <xdr:rowOff>3495676</xdr:rowOff>
    </xdr:to>
    <xdr:sp macro="" textlink="">
      <xdr:nvSpPr>
        <xdr:cNvPr id="25" name="TextBox 24"/>
        <xdr:cNvSpPr txBox="1"/>
      </xdr:nvSpPr>
      <xdr:spPr>
        <a:xfrm>
          <a:off x="58426350" y="771525"/>
          <a:ext cx="1323975" cy="2724151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Variation Indicator</a:t>
          </a: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This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completed for every reported beneficiary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Variation refers to either a premium term extension or a premium increase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entry for this field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either Y or N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Y indicates there has been a variation to the policy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 indicates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there has been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variation to the policy</a:t>
          </a:r>
        </a:p>
      </xdr:txBody>
    </xdr:sp>
    <xdr:clientData/>
  </xdr:twoCellAnchor>
  <xdr:twoCellAnchor>
    <xdr:from>
      <xdr:col>24</xdr:col>
      <xdr:colOff>219076</xdr:colOff>
      <xdr:row>0</xdr:row>
      <xdr:rowOff>1181100</xdr:rowOff>
    </xdr:from>
    <xdr:to>
      <xdr:col>24</xdr:col>
      <xdr:colOff>1495426</xdr:colOff>
      <xdr:row>0</xdr:row>
      <xdr:rowOff>3495674</xdr:rowOff>
    </xdr:to>
    <xdr:sp macro="" textlink="">
      <xdr:nvSpPr>
        <xdr:cNvPr id="26" name="TextBox 25"/>
        <xdr:cNvSpPr txBox="1"/>
      </xdr:nvSpPr>
      <xdr:spPr>
        <a:xfrm>
          <a:off x="60169426" y="1181100"/>
          <a:ext cx="1276350" cy="2314574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Date of Variation</a:t>
          </a: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If you have indicated that there has been a variation in the policy (Column X) insert the date the variation occurred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Format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be: DDMMYYYY 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e.g. 03082017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include</a:t>
          </a:r>
          <a:r>
            <a:rPr lang="en-GB" sz="9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Spaces or Dividers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If</a:t>
          </a:r>
          <a:r>
            <a:rPr lang="en-GB" sz="9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900" b="1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applicable leave </a:t>
          </a:r>
          <a:r>
            <a:rPr lang="en-GB" sz="900" b="1" u="sng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BLANK</a:t>
          </a:r>
          <a:endParaRPr lang="en-GB" sz="900" b="1" u="sng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25</xdr:col>
      <xdr:colOff>142875</xdr:colOff>
      <xdr:row>0</xdr:row>
      <xdr:rowOff>1057275</xdr:rowOff>
    </xdr:from>
    <xdr:to>
      <xdr:col>25</xdr:col>
      <xdr:colOff>1628776</xdr:colOff>
      <xdr:row>0</xdr:row>
      <xdr:rowOff>3495674</xdr:rowOff>
    </xdr:to>
    <xdr:sp macro="" textlink="">
      <xdr:nvSpPr>
        <xdr:cNvPr id="27" name="TextBox 26"/>
        <xdr:cNvSpPr txBox="1"/>
      </xdr:nvSpPr>
      <xdr:spPr>
        <a:xfrm>
          <a:off x="61807725" y="1057275"/>
          <a:ext cx="1485901" cy="2438399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Payment Period Changed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If you have indicated that there has been a variation in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the policy (Column X) indicate whether or not the payment period has changed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entry for this field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either Y or N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Y indicates the premium payment period has been increased or decreased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 indicates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the premium payment period is unchanged</a:t>
          </a:r>
        </a:p>
      </xdr:txBody>
    </xdr:sp>
    <xdr:clientData/>
  </xdr:twoCellAnchor>
  <xdr:twoCellAnchor>
    <xdr:from>
      <xdr:col>26</xdr:col>
      <xdr:colOff>123825</xdr:colOff>
      <xdr:row>0</xdr:row>
      <xdr:rowOff>1038225</xdr:rowOff>
    </xdr:from>
    <xdr:to>
      <xdr:col>26</xdr:col>
      <xdr:colOff>1581150</xdr:colOff>
      <xdr:row>0</xdr:row>
      <xdr:rowOff>3495674</xdr:rowOff>
    </xdr:to>
    <xdr:sp macro="" textlink="">
      <xdr:nvSpPr>
        <xdr:cNvPr id="28" name="TextBox 27"/>
        <xdr:cNvSpPr txBox="1"/>
      </xdr:nvSpPr>
      <xdr:spPr>
        <a:xfrm>
          <a:off x="63569850" y="1038225"/>
          <a:ext cx="1457325" cy="2457449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Assignment Indicator</a:t>
          </a: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This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completed for every reported beneficiary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entry for this field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either Y or N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Where there has been an assignment within </a:t>
          </a: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B3 (1) (e) Schedule 15 ICTA 1988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Y indicates there has been an assignment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 indicates there has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been an assignment</a:t>
          </a:r>
        </a:p>
      </xdr:txBody>
    </xdr:sp>
    <xdr:clientData/>
  </xdr:twoCellAnchor>
  <xdr:twoCellAnchor>
    <xdr:from>
      <xdr:col>27</xdr:col>
      <xdr:colOff>133350</xdr:colOff>
      <xdr:row>0</xdr:row>
      <xdr:rowOff>1314451</xdr:rowOff>
    </xdr:from>
    <xdr:to>
      <xdr:col>27</xdr:col>
      <xdr:colOff>1571625</xdr:colOff>
      <xdr:row>0</xdr:row>
      <xdr:rowOff>3495675</xdr:rowOff>
    </xdr:to>
    <xdr:sp macro="" textlink="">
      <xdr:nvSpPr>
        <xdr:cNvPr id="29" name="TextBox 28"/>
        <xdr:cNvSpPr txBox="1"/>
      </xdr:nvSpPr>
      <xdr:spPr>
        <a:xfrm>
          <a:off x="65293875" y="1314451"/>
          <a:ext cx="1438275" cy="2181224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Date of Assignment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If you have indicated that there has been an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assignment (Column AA) insert the date the assignment occurred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Format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be: DDMMYYYY 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e.g. 03082017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include </a:t>
          </a: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Spaces or Dividers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not applicable leave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BLANK</a:t>
          </a:r>
        </a:p>
      </xdr:txBody>
    </xdr:sp>
    <xdr:clientData/>
  </xdr:twoCellAnchor>
  <xdr:twoCellAnchor>
    <xdr:from>
      <xdr:col>28</xdr:col>
      <xdr:colOff>190500</xdr:colOff>
      <xdr:row>0</xdr:row>
      <xdr:rowOff>1171576</xdr:rowOff>
    </xdr:from>
    <xdr:to>
      <xdr:col>28</xdr:col>
      <xdr:colOff>1638300</xdr:colOff>
      <xdr:row>0</xdr:row>
      <xdr:rowOff>3495676</xdr:rowOff>
    </xdr:to>
    <xdr:sp macro="" textlink="">
      <xdr:nvSpPr>
        <xdr:cNvPr id="30" name="TextBox 29"/>
        <xdr:cNvSpPr txBox="1"/>
      </xdr:nvSpPr>
      <xdr:spPr>
        <a:xfrm>
          <a:off x="67065525" y="1171576"/>
          <a:ext cx="1447800" cy="2324100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Previous Beneficiary's Title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If known</a:t>
          </a:r>
          <a:r>
            <a:rPr lang="en-GB" sz="900" b="1" baseline="0">
              <a:latin typeface="Arial" panose="020B0604020202020204" pitchFamily="34" charset="0"/>
              <a:cs typeface="Arial" panose="020B0604020202020204" pitchFamily="34" charset="0"/>
            </a:rPr>
            <a:t> i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nsert the appropriate title of the previous beneficiary 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e.g. Mr, Mrs, Doctor etc.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9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Abbreviations</a:t>
          </a:r>
          <a:r>
            <a:rPr lang="en-GB" sz="9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are acceptable</a:t>
          </a:r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Data entries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such as 'Ditto', 'Not Known' or 'See Above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' are </a:t>
          </a:r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acceptable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If 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known or 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applicable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leave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BLANK</a:t>
          </a:r>
        </a:p>
      </xdr:txBody>
    </xdr:sp>
    <xdr:clientData/>
  </xdr:twoCellAnchor>
  <xdr:twoCellAnchor>
    <xdr:from>
      <xdr:col>29</xdr:col>
      <xdr:colOff>209550</xdr:colOff>
      <xdr:row>0</xdr:row>
      <xdr:rowOff>1971675</xdr:rowOff>
    </xdr:from>
    <xdr:to>
      <xdr:col>29</xdr:col>
      <xdr:colOff>3495675</xdr:colOff>
      <xdr:row>0</xdr:row>
      <xdr:rowOff>3495674</xdr:rowOff>
    </xdr:to>
    <xdr:sp macro="" textlink="">
      <xdr:nvSpPr>
        <xdr:cNvPr id="31" name="TextBox 30"/>
        <xdr:cNvSpPr txBox="1"/>
      </xdr:nvSpPr>
      <xdr:spPr>
        <a:xfrm>
          <a:off x="68865750" y="1971675"/>
          <a:ext cx="3286125" cy="1523999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Previous Beneficiary's Forename(s)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If known insert the forename or initials of the previous beneficiary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If applicable include middle names/initials with appropriate spacing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Data entries such as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'Ditto', 'Not Known' or 'See Above'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are </a:t>
          </a:r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acceptable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If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known or 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applicable leave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BLANK</a:t>
          </a:r>
        </a:p>
      </xdr:txBody>
    </xdr:sp>
    <xdr:clientData/>
  </xdr:twoCellAnchor>
  <xdr:twoCellAnchor>
    <xdr:from>
      <xdr:col>30</xdr:col>
      <xdr:colOff>304800</xdr:colOff>
      <xdr:row>0</xdr:row>
      <xdr:rowOff>2495550</xdr:rowOff>
    </xdr:from>
    <xdr:to>
      <xdr:col>30</xdr:col>
      <xdr:colOff>3390900</xdr:colOff>
      <xdr:row>0</xdr:row>
      <xdr:rowOff>3495675</xdr:rowOff>
    </xdr:to>
    <xdr:sp macro="" textlink="">
      <xdr:nvSpPr>
        <xdr:cNvPr id="3136" name="TextBox 3135"/>
        <xdr:cNvSpPr txBox="1"/>
      </xdr:nvSpPr>
      <xdr:spPr>
        <a:xfrm>
          <a:off x="72675750" y="2495550"/>
          <a:ext cx="3086100" cy="1000125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Previous Beneficiary's Surname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If known insert the surname of the previous beneficiary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Data entries such as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'Ditto', 'Not Known' or 'See Above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' are </a:t>
          </a:r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acceptable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not known or not applicable leave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BLANK</a:t>
          </a:r>
        </a:p>
      </xdr:txBody>
    </xdr:sp>
    <xdr:clientData/>
  </xdr:twoCellAnchor>
  <xdr:twoCellAnchor>
    <xdr:from>
      <xdr:col>31</xdr:col>
      <xdr:colOff>314325</xdr:colOff>
      <xdr:row>0</xdr:row>
      <xdr:rowOff>390525</xdr:rowOff>
    </xdr:from>
    <xdr:to>
      <xdr:col>31</xdr:col>
      <xdr:colOff>3390899</xdr:colOff>
      <xdr:row>0</xdr:row>
      <xdr:rowOff>3495675</xdr:rowOff>
    </xdr:to>
    <xdr:sp macro="" textlink="">
      <xdr:nvSpPr>
        <xdr:cNvPr id="3137" name="TextBox 3136"/>
        <xdr:cNvSpPr txBox="1"/>
      </xdr:nvSpPr>
      <xdr:spPr>
        <a:xfrm>
          <a:off x="76400025" y="390525"/>
          <a:ext cx="3076574" cy="3105150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Previous Beneficiary's Address Line 1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If known insert the first line of the permanent address of the reported previous beneficiary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include any address other than the permanent</a:t>
          </a:r>
          <a:r>
            <a:rPr lang="en-GB" sz="9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address of the reported previous beneficiary detailed in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Columns AC - AE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If, exceptionally, the reported beneficiary’s current permanent address is not known report the last known permanent address of the reported beneficiary</a:t>
          </a:r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Care of (C/O)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addresses are </a:t>
          </a:r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acceptable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 UK postcodes here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include Carriage Returns or any Line Breaks in the address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Data entries such as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'Ditto', 'Not Known' or 'See Above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' are </a:t>
          </a:r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acceptable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not known or not applicable leave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BLANK</a:t>
          </a:r>
        </a:p>
      </xdr:txBody>
    </xdr:sp>
    <xdr:clientData/>
  </xdr:twoCellAnchor>
  <xdr:twoCellAnchor>
    <xdr:from>
      <xdr:col>32</xdr:col>
      <xdr:colOff>295275</xdr:colOff>
      <xdr:row>0</xdr:row>
      <xdr:rowOff>390526</xdr:rowOff>
    </xdr:from>
    <xdr:to>
      <xdr:col>32</xdr:col>
      <xdr:colOff>3400425</xdr:colOff>
      <xdr:row>0</xdr:row>
      <xdr:rowOff>3495678</xdr:rowOff>
    </xdr:to>
    <xdr:sp macro="" textlink="">
      <xdr:nvSpPr>
        <xdr:cNvPr id="3138" name="TextBox 3137"/>
        <xdr:cNvSpPr txBox="1"/>
      </xdr:nvSpPr>
      <xdr:spPr>
        <a:xfrm>
          <a:off x="80095725" y="390526"/>
          <a:ext cx="3105150" cy="3105152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Previous Beneficiary's Address Line 2</a:t>
          </a:r>
        </a:p>
        <a:p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ONLY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to be completed if you require 2 or more fields to supply the permanent</a:t>
          </a:r>
          <a:r>
            <a:rPr lang="en-GB" sz="9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address of the reported previous beneficiary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include any address other than the permanent</a:t>
          </a:r>
          <a:r>
            <a:rPr lang="en-GB" sz="9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address of the reported previous beneficiary detailed in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Columns AC - AE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Care of (C/O) addresses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are </a:t>
          </a:r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acceptable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include UK postcodes here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DON'T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include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Carriage Returns or any Line Breaks in the address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entries such as 'Ditto', 'Not Known' or 'See Above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' are </a:t>
          </a:r>
          <a:r>
            <a:rPr lang="en-GB" sz="900" b="1" u="sng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acceptable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For NON-UK addresses the  name of the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country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at the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end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of the address provided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If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required leave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BLANK</a:t>
          </a:r>
        </a:p>
      </xdr:txBody>
    </xdr:sp>
    <xdr:clientData/>
  </xdr:twoCellAnchor>
  <xdr:twoCellAnchor>
    <xdr:from>
      <xdr:col>33</xdr:col>
      <xdr:colOff>314326</xdr:colOff>
      <xdr:row>0</xdr:row>
      <xdr:rowOff>400050</xdr:rowOff>
    </xdr:from>
    <xdr:to>
      <xdr:col>33</xdr:col>
      <xdr:colOff>3400425</xdr:colOff>
      <xdr:row>0</xdr:row>
      <xdr:rowOff>3495675</xdr:rowOff>
    </xdr:to>
    <xdr:sp macro="" textlink="">
      <xdr:nvSpPr>
        <xdr:cNvPr id="3139" name="TextBox 3138"/>
        <xdr:cNvSpPr txBox="1"/>
      </xdr:nvSpPr>
      <xdr:spPr>
        <a:xfrm>
          <a:off x="83829526" y="400050"/>
          <a:ext cx="3086099" cy="3095625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Previous Beneficiary's Address Line 3</a:t>
          </a:r>
        </a:p>
        <a:p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ONLY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to be completed if you require 3 or more fields to supply the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permanent</a:t>
          </a:r>
          <a:r>
            <a:rPr lang="en-GB" sz="9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address of the reported previous beneficiary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 any address other than the permanent address of the reported previous beneficiary detailed in Columns AC - AE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Care of (C/O) addresses are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acceptable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 UK postcodes here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 Carriage Returns or any Line Breaks in the address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entries such as 'Ditto', 'Not Known' or 'See Above' are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acceptable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NON-UK addresses the  name of the country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MUST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be at the end of the address provided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not required leave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BLANK</a:t>
          </a:r>
        </a:p>
      </xdr:txBody>
    </xdr:sp>
    <xdr:clientData/>
  </xdr:twoCellAnchor>
  <xdr:twoCellAnchor>
    <xdr:from>
      <xdr:col>34</xdr:col>
      <xdr:colOff>314325</xdr:colOff>
      <xdr:row>0</xdr:row>
      <xdr:rowOff>390526</xdr:rowOff>
    </xdr:from>
    <xdr:to>
      <xdr:col>34</xdr:col>
      <xdr:colOff>3390900</xdr:colOff>
      <xdr:row>0</xdr:row>
      <xdr:rowOff>3495676</xdr:rowOff>
    </xdr:to>
    <xdr:sp macro="" textlink="">
      <xdr:nvSpPr>
        <xdr:cNvPr id="3140" name="TextBox 3139"/>
        <xdr:cNvSpPr txBox="1"/>
      </xdr:nvSpPr>
      <xdr:spPr>
        <a:xfrm>
          <a:off x="87544275" y="390526"/>
          <a:ext cx="3076575" cy="3105150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Previous Beneficiary's Address Line 4</a:t>
          </a:r>
        </a:p>
        <a:p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ONLY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to be completed if you require 4 or more fields to supply the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permanent address of the reported previous beneficiary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 any address other than the permanent address of the reported previous beneficiary detailed in Columns AC - AE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Care of (C/O) addresses are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acceptable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 UK postcodes here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 Carriage Returns or any Line Breaks in the address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entries such as 'Ditto', 'Not Known' or 'See Above' are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acceptable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NON-UK addresses the  name of the country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MUST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be at the end of the address provided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not required leave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BLANK</a:t>
          </a:r>
        </a:p>
      </xdr:txBody>
    </xdr:sp>
    <xdr:clientData/>
  </xdr:twoCellAnchor>
  <xdr:twoCellAnchor>
    <xdr:from>
      <xdr:col>35</xdr:col>
      <xdr:colOff>323850</xdr:colOff>
      <xdr:row>0</xdr:row>
      <xdr:rowOff>400050</xdr:rowOff>
    </xdr:from>
    <xdr:to>
      <xdr:col>35</xdr:col>
      <xdr:colOff>3400425</xdr:colOff>
      <xdr:row>0</xdr:row>
      <xdr:rowOff>3495674</xdr:rowOff>
    </xdr:to>
    <xdr:sp macro="" textlink="">
      <xdr:nvSpPr>
        <xdr:cNvPr id="3141" name="TextBox 3140"/>
        <xdr:cNvSpPr txBox="1"/>
      </xdr:nvSpPr>
      <xdr:spPr>
        <a:xfrm>
          <a:off x="91268550" y="400050"/>
          <a:ext cx="3076575" cy="3095624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Previous Beneficiary's Address Line 5</a:t>
          </a:r>
        </a:p>
        <a:p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ONLY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to be completed if you require 5 fields to supply the permanent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address of the reported previous beneficiary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 any address other than the permanent address of the reported previous beneficiary detailed in Columns AC - AE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Care of (C/O) addresses are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acceptable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 UK postcodes here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DON'T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 Carriage Returns or any Line Breaks in the address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Data entries such as 'Ditto', 'Not Known' or 'See Above' are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acceptable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NON-UK addresses the  name of the country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MUST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be at the end of the address provided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9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not required leave </a:t>
          </a:r>
          <a:r>
            <a:rPr kumimoji="0" lang="en-GB" sz="9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BLANK</a:t>
          </a:r>
        </a:p>
      </xdr:txBody>
    </xdr:sp>
    <xdr:clientData/>
  </xdr:twoCellAnchor>
  <xdr:twoCellAnchor>
    <xdr:from>
      <xdr:col>36</xdr:col>
      <xdr:colOff>161925</xdr:colOff>
      <xdr:row>0</xdr:row>
      <xdr:rowOff>390525</xdr:rowOff>
    </xdr:from>
    <xdr:to>
      <xdr:col>36</xdr:col>
      <xdr:colOff>1676400</xdr:colOff>
      <xdr:row>0</xdr:row>
      <xdr:rowOff>3495676</xdr:rowOff>
    </xdr:to>
    <xdr:sp macro="" textlink="">
      <xdr:nvSpPr>
        <xdr:cNvPr id="3143" name="TextBox 3142"/>
        <xdr:cNvSpPr txBox="1"/>
      </xdr:nvSpPr>
      <xdr:spPr>
        <a:xfrm>
          <a:off x="94821375" y="390525"/>
          <a:ext cx="1514475" cy="3105151"/>
        </a:xfrm>
        <a:prstGeom prst="rect">
          <a:avLst/>
        </a:prstGeom>
        <a:solidFill>
          <a:srgbClr val="FAFAC8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en-GB" sz="900" b="1" u="sng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Previous Beneficiary's Postcode</a:t>
          </a: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For UK addresses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postcodes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MUST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be provided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separate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from the address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For NON-UK addresses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ONLY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insert 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the postcode here if it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does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exceed the maximum 8 character length, otherwise provide NON-UK postcode in the address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ONLY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insert postcodes</a:t>
          </a:r>
        </a:p>
        <a:p>
          <a:endParaRPr lang="en-GB" sz="9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entries other than postcodes are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acceptable</a:t>
          </a:r>
        </a:p>
        <a:p>
          <a:endParaRPr lang="en-GB" sz="9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If </a:t>
          </a:r>
          <a:r>
            <a:rPr lang="en-GB" sz="9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known or </a:t>
          </a:r>
          <a:r>
            <a:rPr kumimoji="0" lang="en-GB" sz="9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</a:t>
          </a:r>
          <a:r>
            <a:rPr lang="en-GB" sz="900" b="1">
              <a:latin typeface="Arial" panose="020B0604020202020204" pitchFamily="34" charset="0"/>
              <a:cs typeface="Arial" panose="020B0604020202020204" pitchFamily="34" charset="0"/>
            </a:rPr>
            <a:t> applicable </a:t>
          </a:r>
          <a:r>
            <a:rPr lang="en-GB" sz="9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leave </a:t>
          </a:r>
          <a:r>
            <a:rPr lang="en-GB" sz="900" b="1" u="sng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BLANK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1095375</xdr:colOff>
      <xdr:row>4</xdr:row>
      <xdr:rowOff>95250</xdr:rowOff>
    </xdr:to>
    <xdr:pic>
      <xdr:nvPicPr>
        <xdr:cNvPr id="272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9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Data"/>
  <dimension ref="A1:AK4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0" defaultRowHeight="14.25" x14ac:dyDescent="0.2"/>
  <cols>
    <col min="1" max="1" width="70.7109375" style="45" customWidth="1"/>
    <col min="2" max="2" width="28.7109375" style="45" customWidth="1"/>
    <col min="3" max="3" width="40.7109375" style="10" customWidth="1"/>
    <col min="4" max="5" width="25.7109375" style="10" customWidth="1"/>
    <col min="6" max="6" width="26.7109375" style="43" customWidth="1"/>
    <col min="7" max="7" width="25.7109375" style="10" customWidth="1"/>
    <col min="8" max="9" width="55.7109375" style="10" customWidth="1"/>
    <col min="10" max="10" width="25.7109375" style="10" customWidth="1"/>
    <col min="11" max="15" width="55.7109375" style="10" customWidth="1"/>
    <col min="16" max="16" width="26.7109375" style="10" customWidth="1"/>
    <col min="17" max="17" width="29.7109375" style="10" customWidth="1"/>
    <col min="18" max="18" width="25.7109375" style="10" customWidth="1"/>
    <col min="19" max="19" width="26.7109375" style="10" customWidth="1"/>
    <col min="20" max="21" width="25.7109375" style="10" customWidth="1"/>
    <col min="22" max="23" width="26.7109375" style="10" customWidth="1"/>
    <col min="24" max="25" width="25.7109375" style="10" customWidth="1"/>
    <col min="26" max="26" width="26.7109375" style="8" customWidth="1"/>
    <col min="27" max="28" width="25.7109375" style="8" customWidth="1"/>
    <col min="29" max="29" width="26.7109375" style="8" customWidth="1"/>
    <col min="30" max="31" width="55.7109375" style="8" customWidth="1"/>
    <col min="32" max="36" width="55.7109375" style="14" customWidth="1"/>
    <col min="37" max="37" width="27.7109375" style="15" customWidth="1"/>
    <col min="38" max="16384" width="9.140625" style="44" hidden="1"/>
  </cols>
  <sheetData>
    <row r="1" spans="1:37" s="1" customFormat="1" ht="276" customHeight="1" thickBot="1" x14ac:dyDescent="0.25">
      <c r="A1" s="11" t="e">
        <f t="array" aca="1" ref="A1" ca="1">"Error Count: "&amp;SUM(IF(ISBLANK(A.),0, IF((LEN(A.)&gt;50) + (TRIM(A.)="SEE ABOVE") + (TRIM(A.)="SEE LINE ABOVE") + (TRIM(A.)="N/K") + (TRIM(A.)="U/K")+ (TRIM(A.)="NOT APPLICABLE") + (TRIM(A.)="N/A")+ (TRIM(A.)="DITTO") + (TRIM(A.)="NOT KNOWN") + (TRIM(A.)="UNKNOWN"),1,0))) &amp; CHAR(10) &amp; "1st Error Row: " &amp; SMALL(IF(ISBLANK(A.),FALSE,IF((SIGN(LEN(A.)&gt;50) + (TRIM(A.)="SEE ABOVE") + (TRIM(A.)="SEE LINE ABOVE") + (TRIM(A.)="N/K") + (TRIM(A.)="U/K")+ (TRIM(A.)="NOT APPLICABLE") + (TRIM(A.)="N/A") + (TRIM(A.)="DITTO") + (TRIM(A.)="NOT KNOWN") + (TRIM(A.)="UNKNOWN")),ROW(A.),FALSE)),1)</f>
        <v>#NUM!</v>
      </c>
      <c r="B1" s="12" t="e">
        <f t="array" aca="1" ref="B1" ca="1">"Error Count: "&amp;SUM(IF(ISBLANK(B.),0,IF((LEN(B.)&lt;&gt;8)+(ISERROR(SEARCH(LEFT(B.),"Q")))+(1-(ISNUMBER(VALUE(MID(B.,2,1)))))+(1-(ISNUMBER(VALUE(MID(B.,3,1)))))+(1-(ISNUMBER(VALUE(MID(B.,4,1)))))+(1-(ISNUMBER(VALUE(MID(B.,5,1)))))+(MID(B.,6,1)&lt;&gt;"/")+(1-(ISNUMBER(VALUE(MID(B.,7,1)))))+(1-(ISNUMBER(VALUE(MID(B.,8,1)))))+ (1-(ISERROR(SEARCH("~~", B.))))+ (1-(ISERROR(SEARCH("~?", B.))))+ (1-(ISERROR(SEARCH("~*", B.)))),1,0)))&amp;CHAR(10)&amp;"1st Error Row: "&amp;SMALL(IF(ISBLANK(B.),FALSE,IF((SIGN(LEN(B.)&lt;&gt;8)+(ISERROR(SEARCH(LEFT(B.),"Q")))+(1-(ISNUMBER(VALUE(MID(B.,2,1)))))+(1-(ISNUMBER(VALUE(MID(B.,3,1)))))+(1-(ISNUMBER(VALUE(MID(B.,4,1)))))+(1-(ISNUMBER(VALUE(MID(B.,5,1)))))+(MID(B.,6,1)&lt;&gt;"/")+(1-(ISNUMBER(VALUE(MID(B.,7,1)))))+(1-(ISNUMBER(VALUE(MID(B.,8,1)))))+ (1-(ISERROR(SEARCH("~~", B.))))+ (1-(ISERROR(SEARCH("~?", B.))))+ (1-(ISERROR(SEARCH("~*", B.))))),ROW(B.),FALSE)),1)</f>
        <v>#NUM!</v>
      </c>
      <c r="C1" s="12" t="e">
        <f t="array" aca="1" ref="C1" ca="1">"Error Count: "&amp;SUM(IF(ISBLANK(C.),0,IF((LEN(C.)&gt;24)+ (TRIM(C.)="SEE ABOVE") + (TRIM(C.)="SEE LINE ABOVE") + (TRIM(C.)="N/K") + (TRIM(C.)="U/K")+ (TRIM(C.)="NOT APPLICABLE") + (TRIM(C.)="N/A")+ (TRIM(C.)="DITTO") + (TRIM(C.)="NOT KNOWN") + (TRIM(C.)="UNKNOWN"),1,0))) &amp; CHAR(10) &amp; "1st Error Row: "&amp;SMALL(IF(ISBLANK(C.),FALSE, IF((SIGN(LEN(C.)&gt;24)+ (TRIM(C.)="SEE ABOVE") + (TRIM(C.)="SEE LINE ABOVE") + (TRIM(C.)="N/K") + (TRIM(C.)="U/K")+ (TRIM(C.)="NOT APPLICABLE") + (TRIM(C.)="N/A") + (TRIM(C.)="DITTO") + (TRIM(C.)="NOT KNOWN") + (TRIM(C.)="UNKNOWN")),ROW(C.),FALSE)),1)</f>
        <v>#NUM!</v>
      </c>
      <c r="D1" s="12" t="e">
        <f t="array" aca="1" ref="D1" ca="1">"Error Count: "&amp;SUM(IF(ISBLANK(D.),0, IF((LEN(D.)&lt;&gt;8)+(ISERROR(SEARCH(LEFT(D.),"0123")))+(ISERROR(SEARCH(MID(D.,2,1),"0123456789")))+(ISERROR(SEARCH(MID(D.,3,1),"01")))+(ISERROR(SEARCH(MID(D.,4,1),"0123456789")))+(ISERROR(SEARCH(MID(D.,5,1),"12")))+(ISERROR(SEARCH(MID(D.,6,1),"0123456789")))+(ISERROR(SEARCH(MID(D.,7,1),"0123456789")))+(ISERROR(SEARCH(RIGHT(D.),"0123456789")))+ (1-(ISERROR(SEARCH("~~", D.))))+ (1-(ISERROR(SEARCH("~?", D.))))+ (1-(ISERROR(SEARCH("~*", D.)))),1,0)))&amp;CHAR(10)&amp;"1st Error Row: "&amp;SMALL(IF(ISBLANK(D.),FALSE,IF((SIGN(LEN(D.)&lt;&gt;8)+(ISERROR(SEARCH(LEFT(D.),"0123")))+(ISERROR(SEARCH(MID(D.,2,1),"0123456789")))+(ISERROR(SEARCH(MID(D.,3,1),"01")))+(ISERROR(SEARCH(MID(D.,4,1),"0123456789")))+(ISERROR(SEARCH(MID(D.,5,1),"12")))+(ISERROR(SEARCH(MID(D.,6,1),"0123456789")))+(ISERROR(SEARCH(MID(D.,7,1),"0123456789")))+(ISERROR(SEARCH(RIGHT(D.),"0123456789")))+ (1-(ISERROR(SEARCH("~~", D.))))+ (1-(ISERROR(SEARCH("~?", D.))))+ (1-(ISERROR(SEARCH("~*", D.))))),ROW(D.),FALSE)),1)</f>
        <v>#NUM!</v>
      </c>
      <c r="E1" s="12" t="e">
        <f t="array" aca="1" ref="E1" ca="1">"Error Count: " &amp; SUM(IF(ISBLANK(E.),0,IF((LEN(E.)&lt;&gt;1)+(ISERROR(SEARCH(LEFT(E.),"CMR")))+ (1-(ISERROR(SEARCH("~~", E.))))+ (1-(ISERROR(SEARCH("~?", E.))))+ (1-(ISERROR(SEARCH("~*", E.)))),1,0))) &amp; CHAR(10) &amp; "1st Error Row: " &amp; SMALL(IF(ISBLANK(E.),FALSE, IF((SIGN(LEN(E.)&lt;&gt;1)+(ISERROR(SEARCH(LEFT(E.),"CMR")))+ (1-(ISERROR(SEARCH("~~", E.))))+ (1-(ISERROR(SEARCH("~?", E.))))+ (1-(ISERROR(SEARCH("~*", E.))))),ROW(E.),FALSE)),1)</f>
        <v>#NUM!</v>
      </c>
      <c r="F1" s="12" t="e">
        <f t="array" aca="1" ref="F1" ca="1">"Error Count: "&amp;SUM(IF(ISBLANK(F.),0,IF((ISNUMBER(F.)*((F.)&gt;99999999999))+(ISTEXT(F.)*(LEN(F.)&gt;11))+(ISTEXT(F.)*(1-(ISERROR(SEARCH(".", F.)))))+(ISERROR(SEARCH(LEFT(F.),"0123456789")))+(ISERROR(SEARCH(RIGHT(F.),"0123456789")))+(1-(ISNUMBER(VALUE(F.))))+ (1-(ISERROR(SEARCH(" ", F.))))+ (1-(ISERROR(SEARCH(",", F.))))+ (1-(ISERROR(SEARCH("~~", F.))))+ (1-(ISERROR(SEARCH("~?", F.))))+ (1-(ISERROR(SEARCH("~*", F.)))),1,0)))&amp;CHAR(10)&amp;"1st Error Row: "&amp;SMALL(IF(ISBLANK(F.),FALSE,IF((SIGN(ISNUMBER(F.)*((F.)&gt;99999999999))+(ISTEXT(F.)*(LEN(F.)&gt;11))+(ISTEXT(F.)*(1-(ISERROR(SEARCH(".", F.)))))+(ISERROR(SEARCH(LEFT(F.),"0123456789")))+(ISERROR(SEARCH(RIGHT(F.),"0123456789")))+(1-(ISNUMBER(VALUE(F.))))+ (1-(ISERROR(SEARCH(" ", F.))))+ (1-(ISERROR(SEARCH(",", F.))))+ (1-(ISERROR(SEARCH("~~", F.))))+ (1-(ISERROR(SEARCH("~?", F.))))+ (1-(ISERROR(SEARCH("~*", F.))))),ROW(F.),FALSE)),1)</f>
        <v>#NUM!</v>
      </c>
      <c r="G1" s="13" t="e">
        <f t="array" aca="1" ref="G1" ca="1">"Error Count: "&amp;SUM(IF(ISBLANK(G.),0, IF((LEN(G.)&gt;10) + (TRIM(G.)="SEE ABOVE") + (TRIM(G.)="SEE LINE ABOVE") + (TRIM(G.)="N/K") + (TRIM(G.)="U/K")+ (TRIM(G.)="NOT APPLICABLE") + (TRIM(G.)="N/A")+ (TRIM(G.)="DITTO") + (TRIM(G.)="NOT KNOWN") + (TRIM(G.)="UNKNOWN"),1,0))) &amp; CHAR(10) &amp; "1st Error Row: " &amp; SMALL(IF(ISBLANK(G.),FALSE,IF((SIGN(LEN(G.)&gt;10) + (TRIM(G.)="SEE ABOVE") + (TRIM(G.)="SEE LINE ABOVE") + (TRIM(G.)="N/K") + (TRIM(G.)="U/K")+ (TRIM(G.)="NOT APPLICABLE") + (TRIM(G.)="N/A")+ (TRIM(G.)="DITTO") + (TRIM(G.)="NOT KNOWN") + (TRIM(G.)="UNKNOWN")),ROW(G.),FALSE)),1)</f>
        <v>#NUM!</v>
      </c>
      <c r="H1" s="12" t="e">
        <f t="array" aca="1" ref="H1" ca="1">"Error Count: "&amp;SUM(IF(ISBLANK(H.),0, IF((LEN(H.)&gt;50) + (TRIM(H.)="SEE ABOVE") + (TRIM(H.)="SEE LINE ABOVE") + (TRIM(H.)="N/K") + (TRIM(H.)="U/K")+ (TRIM(H.)="NOT APPLICABLE") + (TRIM(H.)="N/A")+ (TRIM(H.)="DITTO") + (TRIM(H.)="NOT KNOWN") + (TRIM(H.)="UNKNOWN"),1,0))) &amp; CHAR(10) &amp; "1st Error Row: " &amp; SMALL(IF(ISBLANK(H.),FALSE,IF((SIGN(LEN(H.)&gt;50) + (TRIM(H.)="SEE ABOVE") + (TRIM(H.)="SEE LINE ABOVE") + (TRIM(H.)="N/K") + (TRIM(H.)="U/K")+ (TRIM(H.)="NOT APPLICABLE") + (TRIM(H.)="N/A")+ (TRIM(H.)="DITTO") + (TRIM(H.)="NOT KNOWN") + (TRIM(H.)="UNKNOWN")),ROW(H.),FALSE)),1)</f>
        <v>#NUM!</v>
      </c>
      <c r="I1" s="12" t="e">
        <f t="array" aca="1" ref="I1" ca="1">"Error Count: "&amp;SUM(IF(ISBLANK(I.),0, IF((LEN(I.)&gt;50) + (TRIM(I.)="SEE ABOVE") + (TRIM(I.)="SEE LINE ABOVE") + (TRIM(I.)="N/K") + (TRIM(I.)="U/K")+ (TRIM(I.)="NOT APPLICABLE") + (TRIM(I.)="N/A")+ (TRIM(I.)="DITTO") + (TRIM(I.)="NOT KNOWN") + (TRIM(I.)="UNKNOWN"),1,0))) &amp; CHAR(10) &amp; "1st Error Row: " &amp; SMALL(IF(ISBLANK(I.),FALSE,IF((SIGN(LEN(I.)&gt;50) + (TRIM(I.)="SEE ABOVE") + (TRIM(I.)="SEE LINE ABOVE") + (TRIM(I.)="N/K") + (TRIM(I.)="U/K")+ (TRIM(I.)="NOT APPLICABLE") + (TRIM(I.)="N/A")+ (TRIM(I.)="DITTO") + (TRIM(I.)="NOT KNOWN") + (TRIM(I.)="UNKNOWN")),ROW(I.),FALSE)),1)</f>
        <v>#NUM!</v>
      </c>
      <c r="J1" s="12" t="e">
        <f t="array" aca="1" ref="J1" ca="1">"Error Count: "&amp;SUM(IF(ISBLANK(J.),0, IF((LEN(J.)&lt;&gt;8)+(ISERROR(SEARCH(LEFT(J.),"0123")))+(ISERROR(SEARCH(MID(J.,2,1),"0123456789")))+(ISERROR(SEARCH(MID(J.,3,1),"01")))+(ISERROR(SEARCH(MID(J.,4,1),"0123456789")))+(ISERROR(SEARCH(MID(J.,5,1),"12")))+(ISERROR(SEARCH(MID(J.,6,1),"0123456789")))+(ISERROR(SEARCH(MID(J.,7,1),"0123456789")))+(ISERROR(SEARCH(RIGHT(J.),"0123456789")))+ (1-(ISERROR(SEARCH("~~", J.))))+ (1-(ISERROR(SEARCH("~?", J.))))+ (1-(ISERROR(SEARCH("~*", J.)))),1,0)))&amp;CHAR(10)&amp;"1st Error Row: "&amp;SMALL(IF(ISBLANK(J.),FALSE,IF((SIGN(LEN(J.)&lt;&gt;8)+(ISERROR(SEARCH(LEFT(J.),"0123")))+(ISERROR(SEARCH(MID(J.,2,1),"0123456789")))+(ISERROR(SEARCH(MID(J.,3,1),"01")))+(ISERROR(SEARCH(MID(J.,4,1),"0123456789")))+(ISERROR(SEARCH(MID(J.,5,1),"12")))+(ISERROR(SEARCH(MID(J.,6,1),"0123456789")))+(ISERROR(SEARCH(MID(J.,7,1),"0123456789")))+(ISERROR(SEARCH(RIGHT(J.),"0123456789")))+ (1-(ISERROR(SEARCH("~~", J.))))+ (1-(ISERROR(SEARCH("~?", J.))))+ (1-(ISERROR(SEARCH("~*", J.))))),ROW(J.),FALSE)),1)</f>
        <v>#NUM!</v>
      </c>
      <c r="K1" s="12" t="e">
        <f t="array" aca="1" ref="K1" ca="1">"Error Count: "&amp;SUM(IF(ISBLANK(K.),0,IF((LEN(K.)&gt;50)+(1-(ISERROR(SEARCH(CHAR(10),K.))))+(1-(ISERROR(SEARCH(CHAR(13),K.))))+(1-(ISERROR(SEARCH("@",K.))))+(1-(ISERROR(SEARCH("C/O",LEFT(K.,3)))))+(TRIM(K.)="GONE AWAY")+(TRIM(K.)="N/A")+(TRIM(K.)="NOT APPLICABLE")+(TRIM(K.)="SEE ABOVE")+(TRIM(K.)="SEE LINE ABOVE")+(TRIM(K.)="N/K")+(TRIM(K.)="DITTO")+(TRIM(K.)="NOT KNOWN")+(TRIM(K.)="UNKNOWN"),1,0)))&amp;CHAR(10)&amp;"1st Error Row: "&amp;SMALL(IF(ISBLANK(K.),FALSE,IF((SIGN(LEN(K.)&gt;50)+(1-(ISERROR(SEARCH(CHAR(10),K.))))+(1-(ISERROR(SEARCH(CHAR(13),K.))))+(1-(ISERROR(SEARCH("@",K.))))+(1-(ISERROR(SEARCH("C/O",LEFT(K.,3)))))+(TRIM(K.)="GONE AWAY")+(TRIM(K.)="N/A")+(TRIM(K.)="NOT APPLICABLE")+(TRIM(K.)="SEE ABOVE")+(TRIM(K.)="SEE LINE ABOVE")+(TRIM(K.)="N/K")+(TRIM(K.)="DITTO")+(TRIM(K.)="NOT KNOWN")+(TRIM(K.)="UNKNOWN")),ROW(K.),FALSE)),1)</f>
        <v>#NUM!</v>
      </c>
      <c r="L1" s="12" t="e">
        <f t="array" aca="1" ref="L1" ca="1">"Error Count: "&amp;SUM(IF(ISBLANK(L.),0,IF((LEN(L.)&gt;50)+(1-(ISERROR(SEARCH(CHAR(10),L.))))+(1-(ISERROR(SEARCH(CHAR(13),L.))))+(1-(ISERROR(SEARCH("@",L.))))+(1-(ISERROR(SEARCH("C/O",LEFT(L.,3)))))+(TRIM(L.)="GONE AWAY")+(TRIM(L.)="N/A")+(TRIM(L.)="NOT APPLICABLE")+(TRIM(L.)="SEE ABOVE")+(TRIM(L.)="SEE LINE ABOVE")+(TRIM(L.)="N/K")+(TRIM(L.)="DITTO")+(TRIM(L.)="NOT KNOWN")+(TRIM(L.)="UNKNOWN"),1,0)))&amp;CHAR(10)&amp;"1st Error Row: "&amp;SMALL(IF(ISBLANK(L.),FALSE,IF((SIGN(LEN(L.)&gt;50)+(1-(ISERROR(SEARCH(CHAR(10),L.))))+(1-(ISERROR(SEARCH(CHAR(13),L.))))+(1-(ISERROR(SEARCH("@",L.))))+(1-(ISERROR(SEARCH("C/O",LEFT(L.,3)))))+(TRIM(L.)="GONE AWAY")+(TRIM(L.)="N/A")+(TRIM(L.)="NOT APPLICABLE")+(TRIM(L.)="SEE ABOVE")+(TRIM(L.)="SEE LINE ABOVE")+(TRIM(L.)="N/K")+(TRIM(L.)="DITTO")+(TRIM(L.)="NOT KNOWN")+(TRIM(L.)="UNKNOWN")),ROW(L.),FALSE)),1)</f>
        <v>#NUM!</v>
      </c>
      <c r="M1" s="12" t="e">
        <f t="array" aca="1" ref="M1" ca="1">"Error Count: "&amp;SUM(IF(ISBLANK(M.),0,IF((LEN(M.)&gt;50)+(1-(ISERROR(SEARCH(CHAR(10),M.))))+(1-(ISERROR(SEARCH(CHAR(13),M.))))+(1-(ISERROR(SEARCH("@",M.))))+(1-(ISERROR(SEARCH("C/O",LEFT(M.,3)))))+(TRIM(M.)="GONE AWAY")+(TRIM(M.)="N/A")+(TRIM(M.)="NOT APPLICABLE")+(TRIM(M.)="SEE ABOVE")+(TRIM(M.)="SEE LINE ABOVE")+(TRIM(M.)="N/K")+(TRIM(M.)="DITTO")+(TRIM(M.)="NOT KNOWN")+(TRIM(M.)="UNKNOWN"),1,0)))&amp;CHAR(10)&amp;"1st Error Row: "&amp;SMALL(IF(ISBLANK(M.),FALSE,IF((SIGN(LEN(M.)&gt;50)+(1-(ISERROR(SEARCH(CHAR(10),M.))))+(1-(ISERROR(SEARCH(CHAR(13),M.))))+(1-(ISERROR(SEARCH("@",M.))))+(1-(ISERROR(SEARCH("C/O",LEFT(M.,3)))))+(TRIM(M.)="GONE AWAY")+(TRIM(M.)="N/A")+(TRIM(M.)="NOT APPLICABLE")+(TRIM(M.)="SEE ABOVE")+(TRIM(M.)="SEE LINE ABOVE")+(TRIM(M.)="N/K")+(TRIM(M.)="DITTO")+(TRIM(M.)="NOT KNOWN")+(TRIM(M.)="UNKNOWN")),ROW(M.),FALSE)),1)</f>
        <v>#NUM!</v>
      </c>
      <c r="N1" s="12" t="e">
        <f t="array" aca="1" ref="N1" ca="1">"Error Count: "&amp;SUM(IF(ISBLANK(N.),0,IF((LEN(N.)&gt;50)+(1-(ISERROR(SEARCH(CHAR(10),N.))))+(1-(ISERROR(SEARCH(CHAR(13),N.))))+(1-(ISERROR(SEARCH("@",N.))))+(1-(ISERROR(SEARCH("C/O",LEFT(N.,3)))))+(TRIM(N.)="GONE AWAY")+(TRIM(N.)="N/A")+(TRIM(N.)="NOT APPLICABLE")+(TRIM(N.)="SEE ABOVE")+(TRIM(N.)="SEE LINE ABOVE")+(TRIM(N.)="N/K")+(TRIM(N.)="DITTO")+(TRIM(N.)="NOT KNOWN")+(TRIM(N.)="UNKNOWN"),1,0)))&amp;CHAR(10)&amp;"1st Error Row: "&amp;SMALL(IF(ISBLANK(N.),FALSE,IF((SIGN(LEN(N.)&gt;50)+(1-(ISERROR(SEARCH(CHAR(10),N.))))+(1-(ISERROR(SEARCH(CHAR(13),N.))))+(1-(ISERROR(SEARCH("@",N.))))+(1-(ISERROR(SEARCH("C/O",LEFT(N.,3)))))+(TRIM(N.)="GONE AWAY")+(TRIM(N.)="N/A")+(TRIM(N.)="NOT APPLICABLE")+(TRIM(N.)="SEE ABOVE")+(TRIM(N.)="SEE LINE ABOVE")+(TRIM(N.)="N/K")+(TRIM(N.)="DITTO")+(TRIM(N.)="NOT KNOWN")+(TRIM(N.)="UNKNOWN")),ROW(N.),FALSE)),1)</f>
        <v>#NUM!</v>
      </c>
      <c r="O1" s="12" t="e">
        <f t="array" aca="1" ref="O1" ca="1">"Error Count: "&amp;SUM(IF(ISBLANK(O.),0,IF((LEN(O.)&gt;50)+(1-(ISERROR(SEARCH(CHAR(10),O.))))+(1-(ISERROR(SEARCH(CHAR(13),O.))))+(1-(ISERROR(SEARCH("@",O.))))+(1-(ISERROR(SEARCH("C/O",LEFT(O.,3)))))+(TRIM(O.)="GONE AWAY")+(TRIM(O.)="N/A")+(TRIM(O.)="NOT APPLICABLE")+(TRIM(O.)="SEE ABOVE")+(TRIM(O.)="SEE LINE ABOVE")+(TRIM(O.)="N/K")+(TRIM(O.)="DITTO")+(TRIM(O.)="NOT KNOWN")+(TRIM(O.)="UNKNOWN"),1,0)))&amp;CHAR(10)&amp;"1st Error Row: "&amp;SMALL(IF(ISBLANK(O.),FALSE,IF((SIGN(LEN(O.)&gt;50)+(1-(ISERROR(SEARCH(CHAR(10),O.))))+(1-(ISERROR(SEARCH(CHAR(13),O.))))+(1-(ISERROR(SEARCH("@",O.))))+(1-(ISERROR(SEARCH("C/O",LEFT(O.,3)))))+(TRIM(O.)="GONE AWAY")+(TRIM(O.)="N/A")+(TRIM(O.)="NOT APPLICABLE")+(TRIM(O.)="SEE ABOVE")+(TRIM(O.)="SEE LINE ABOVE")+(TRIM(O.)="N/K")+(TRIM(O.)="DITTO")+(TRIM(O.)="NOT KNOWN")+(TRIM(O.)="UNKNOWN")),ROW(O.),FALSE)),1)</f>
        <v>#NUM!</v>
      </c>
      <c r="P1" s="12" t="e">
        <f t="array" aca="1" ref="P1" ca="1">"Error Count: "&amp;SUM(IF(ISBLANK(P.),0, IF((LEN(P.)&gt;8)+((ISERROR(SEARCH("0",P.)))*(ISERROR(SEARCH("1",P.)))*(ISERROR(SEARCH("2",P.)))*(ISERROR(SEARCH("3",P.)))*(ISERROR(SEARCH("4",P.)))*(ISERROR(SEARCH("5",P.)))*(ISERROR(SEARCH("6",P.)))*(ISERROR(SEARCH("7",P.)))*(ISERROR(SEARCH("8",P.)))*(ISERROR(SEARCH("9",P.))))+ (1-(ISERROR(SEARCH("~~", P.))))+(1-(ISERROR(SEARCH("~*",P.))))+(1-(ISERROR(SEARCH("~?",P.)))),1,0)))&amp;CHAR(10)&amp;"1st Error Row: "&amp;SMALL(IF(ISBLANK(P.),FALSE,IF((SIGN(LEN(P.)&gt;8)+((ISERROR(SEARCH("0",P.)))*(ISERROR(SEARCH("1",P.)))*(ISERROR(SEARCH("2",P.)))*(ISERROR(SEARCH("3",P.)))*(ISERROR(SEARCH("4",P.)))*(ISERROR(SEARCH("5",P.)))*(ISERROR(SEARCH("6",P.)))*(ISERROR(SEARCH("7",P.)))*(ISERROR(SEARCH("8",P.)))*(ISERROR(SEARCH("9",P.))))+ (1-(ISERROR(SEARCH("~~", P.))))+(1-(ISERROR(SEARCH("~*",P.))))+(1-(ISERROR(SEARCH("~?",P.))))),ROW(P.),FALSE)),1)</f>
        <v>#NUM!</v>
      </c>
      <c r="Q1" s="12" t="e">
        <f t="array" aca="1" ref="Q1" ca="1">"Error Count: "&amp;SUM((IF(ISBLANK(Q.),0,IF((LEN(Q.)&lt;8)+(LEN(Q.)&gt;9)+(ISERROR(SEARCH(LEFT(Q.),"abceghjklmnoprstwxyz")))+(ISERROR(SEARCH(MID(Q.,2,1),"abceghjklmnprstwxyz")))+(1-(ISNUMBER(VALUE(MID(Q.,3,1)))))+(1-(ISNUMBER(VALUE(MID(Q.,4,1)))))+(1-(ISNUMBER(VALUE(MID(Q.,5,1)))))+(1-(ISNUMBER(VALUE(MID(Q.,6,1)))))+(1-(ISNUMBER(VALUE(MID(Q.,7,1)))))+(1-(ISNUMBER(VALUE(MID(Q.,8,1)))))+(ISERROR(SEARCH(MID(Q.,9,1),"abcd ")))+(1-(ISERROR(SEARCH("BG",LEFT(Q.,2)))))+(1-(ISERROR(SEARCH("GB",LEFT(Q.,2)))))+(1-(ISERROR(SEARCH("KN",LEFT(Q.,2)))))+(1-(ISERROR(SEARCH("NK",LEFT(Q.,2)))))+(1-(ISERROR(SEARCH("NT",LEFT(Q.,2)))))+(1-(ISERROR(SEARCH("TN",LEFT(Q.,2)))))+(1-(ISERROR(SEARCH("ZZ",LEFT(Q.,2)))))
+ (1-(ISERROR(SEARCH("~~", Q.))))+ (1-(ISERROR(SEARCH("~*", Q.))))+ (1-(ISERROR(SEARCH("~?", Q.)))),1,0))))&amp;CHAR(10)&amp;"1st Error Row: "&amp;SMALL(IF(ISBLANK(Q.),FALSE,IF((SIGN(LEN(Q.)&lt;8)+(LEN(Q.)&gt;9)+(ISERROR(SEARCH(LEFT(Q.),"abceghjklmnoprstwxyz")))+(ISERROR(SEARCH(MID(Q.,2,1),"abceghjklmnprstwxyz")))+(1-(ISNUMBER(VALUE(MID(Q.,3,1)))))+(1-(ISNUMBER(VALUE(MID(Q.,4,1)))))+(1-(ISNUMBER(VALUE(MID(Q.,5,1)))))+(1-(ISNUMBER(VALUE(MID(Q.,6,1)))))+(1-(ISNUMBER(VALUE(MID(Q.,7,1)))))+(1-(ISNUMBER(VALUE(MID(Q.,8,1)))))+(ISERROR(SEARCH(MID(Q.,9,1),"abcd ")))+(1-(ISERROR(SEARCH("BG",LEFT(Q.,2)))))+(1-(ISERROR(SEARCH("GB",LEFT(Q.,2)))))+(1-(ISERROR(SEARCH("KN",LEFT(Q.,2)))))+(1-(ISERROR(SEARCH("NK",LEFT(Q.,2)))))+(1-(ISERROR(SEARCH("NT",LEFT(Q.,2)))))+(1-(ISERROR(SEARCH("TN",LEFT(Q.,2)))))+(1-(ISERROR(SEARCH("ZZ",LEFT(Q.,2)))))+ (1-(ISERROR(SEARCH("~~", Q.))))+ (1-(ISERROR(SEARCH("~*", Q.))))+ (1-(ISERROR(SEARCH("~?", Q.))))),ROW(Q.),FALSE)),1)</f>
        <v>#NUM!</v>
      </c>
      <c r="R1" s="12" t="e">
        <f t="array" aca="1" ref="R1" ca="1">"Error Count: " &amp; SUM(IF(ISBLANK(R.),0,IF((LEN(R.)&lt;&gt;1)+(ISERROR(SEARCH(LEFT(R.),"YN")))+ (1-(ISERROR(SEARCH("~~", R.))))+ (1-(ISERROR(SEARCH("~?", R.))))+ (1-(ISERROR(SEARCH("~*", R.)))),1,0))) &amp; CHAR(10) &amp; "1st Error Row: " &amp; SMALL(IF(ISBLANK(R.),FALSE, IF((SIGN(LEN(R.)&lt;&gt;1)+(ISERROR(SEARCH(LEFT(R.),"YN")))+ (1-(ISERROR(SEARCH("~~", R.))))+ (1-(ISERROR(SEARCH("~?", R.))))+ (1-(ISERROR(SEARCH("~*", R.))))),ROW(R.),FALSE)),1)</f>
        <v>#NUM!</v>
      </c>
      <c r="S1" s="12" t="e">
        <f t="array" aca="1" ref="S1" ca="1">"Error Count: " &amp; SUM(IF(ISBLANK(S.),0,IF((LEN(S.)&lt;&gt;1)+(ISERROR(SEARCH(LEFT(S.),"YN")))+ (1-(ISERROR(SEARCH("~~", S.))))+ (1-(ISERROR(SEARCH("~?", S.))))+ (1-(ISERROR(SEARCH("~*", S.)))),1,0))) &amp; CHAR(10) &amp; "1st Error Row: " &amp; SMALL(IF(ISBLANK(S.),FALSE, IF((SIGN(LEN(S.)&lt;&gt;1)+(ISERROR(SEARCH(LEFT(S.),"YN")))+ (1-(ISERROR(SEARCH("~~", S.))))+ (1-(ISERROR(SEARCH("~?", S.))))+ (1-(ISERROR(SEARCH("~*", S.))))),ROW(S.),FALSE)),1)</f>
        <v>#NUM!</v>
      </c>
      <c r="T1" s="12" t="e">
        <f t="array" aca="1" ref="T1" ca="1">"Error Count: " &amp; SUM(IF(ISBLANK(T.),0,IF((LEN(T.)&lt;&gt;1)+(ISERROR(SEARCH(LEFT(T.),"YN")))+ (1-(ISERROR(SEARCH("~~", T.))))+ (1-(ISERROR(SEARCH("~?", T.))))+ (1-(ISERROR(SEARCH("~*", T.)))),1,0))) &amp; CHAR(10) &amp; "1st Error Row: " &amp; SMALL(IF(ISBLANK(T.),FALSE, IF((SIGN(LEN(T.)&lt;&gt;1)+(ISERROR(SEARCH(LEFT(T.),"YN")))+ (1-(ISERROR(SEARCH("~~", T.))))+ (1-(ISERROR(SEARCH("~?", T.))))+ (1-(ISERROR(SEARCH("~*", T.))))),ROW(T.),FALSE)),1)</f>
        <v>#NUM!</v>
      </c>
      <c r="U1" s="12" t="e">
        <f t="array" aca="1" ref="U1" ca="1">"Error Count: "&amp;SUM(IF(ISBLANK(U.),0, IF((LEN(U.)&lt;&gt;8)+(ISERROR(SEARCH(LEFT(U.),"0123")))+(ISERROR(SEARCH(MID(U.,2,1),"0123456789")))+(ISERROR(SEARCH(MID(U.,3,1),"01")))+(ISERROR(SEARCH(MID(U.,4,1),"0123456789")))+(ISERROR(SEARCH(MID(U.,5,1),"12")))+(ISERROR(SEARCH(MID(U.,6,1),"0123456789")))+(ISERROR(SEARCH(MID(U.,7,1),"0123456789")))+(ISERROR(SEARCH(RIGHT(U.),"0123456789")))+ (1-(ISERROR(SEARCH("~~", U.))))+ (1-(ISERROR(SEARCH("~?", U.))))+ (1-(ISERROR(SEARCH("~*", U.)))),1,0)))&amp;CHAR(10)&amp;"1st Error Row: "&amp;SMALL(IF(ISBLANK(U.),FALSE,IF((SIGN(LEN(U.)&lt;&gt;8)+(ISERROR(SEARCH(LEFT(U.),"0123")))+(ISERROR(SEARCH(MID(U.,2,1),"0123456789")))+(ISERROR(SEARCH(MID(U.,3,1),"01")))+(ISERROR(SEARCH(MID(U.,4,1),"0123456789")))+(ISERROR(SEARCH(MID(U.,5,1),"12")))+(ISERROR(SEARCH(MID(U.,6,1),"0123456789")))+(ISERROR(SEARCH(MID(U.,7,1),"0123456789")))+(ISERROR(SEARCH(RIGHT(U.),"0123456789")))+ (1-(ISERROR(SEARCH("~~", U.))))+ (1-(ISERROR(SEARCH("~?", U.))))+ (1-(ISERROR(SEARCH("~*", U.))))),ROW(U.),FALSE)),1)</f>
        <v>#NUM!</v>
      </c>
      <c r="V1" s="12" t="e">
        <f t="array" aca="1" ref="V1" ca="1">"Error Count: " &amp; SUM(IF(ISBLANK(V.),0,IF((LEN(V.)&lt;&gt;1)+(ISERROR(SEARCH(LEFT(V.),"YN")))+ (1-(ISERROR(SEARCH("~~", V.))))+ (1-(ISERROR(SEARCH("~?", V.))))+ (1-(ISERROR(SEARCH("~*", V.)))),1,0))) &amp; CHAR(10) &amp; "1st Error Row: " &amp; SMALL(IF(ISBLANK(V.),FALSE, IF((SIGN(LEN(V.)&lt;&gt;1)+(ISERROR(SEARCH(LEFT(V.),"YN")))+ (1-(ISERROR(SEARCH("~~", V.))))+ (1-(ISERROR(SEARCH("~?", V.))))+ (1-(ISERROR(SEARCH("~*", V.))))),ROW(V.),FALSE)),1)</f>
        <v>#NUM!</v>
      </c>
      <c r="W1" s="12" t="e">
        <f t="array" aca="1" ref="W1" ca="1">"Error Count: "&amp;SUM(IF(ISBLANK(W.),0, IF((ISTEXT(W.)*(LEN(W.)&gt;3))+(ISNUMBER(W.)*((W.)&gt;100))+(ISERROR(SEARCH(LEFT(W.),"0123456789")))+(ISERROR(SEARCH(MID(W.,2,1)," 0123456789")))+(ISERROR(SEARCH(RIGHT(W.)," 0123456789")))+ (1-(ISERROR(SEARCH("~~", W.))))+ (1-(ISERROR(SEARCH("~?", W.))))+ (1-(ISERROR(SEARCH("~*", W.)))),1,0)))&amp;CHAR(10)&amp;"1st Error Row: "&amp;SMALL(IF(ISBLANK(W.),FALSE,IF((SIGN(ISTEXT(W.)*(LEN(W.)&gt;3))+(ISNUMBER(W.)*((W.)&gt;100))+(ISERROR(SEARCH(LEFT(W.),"0123456789")))+(ISERROR(SEARCH(MID(W.,2,1)," 0123456789")))+(ISERROR(SEARCH(RIGHT(W.)," 0123456789")))+ (1-(ISERROR(SEARCH("~~", W.))))+ (1-(ISERROR(SEARCH("~?", W.))))+ (1-(ISERROR(SEARCH("~*", W.))))),ROW(W.),FALSE)),1)</f>
        <v>#NUM!</v>
      </c>
      <c r="X1" s="12" t="e">
        <f t="array" aca="1" ref="X1" ca="1">"Error Count: " &amp; SUM(IF(ISBLANK(X.),0,IF((LEN(X.)&lt;&gt;1)+(ISERROR(SEARCH(LEFT(X.),"YN")))+ (1-(ISERROR(SEARCH("~~", X.))))+ (1-(ISERROR(SEARCH("~?", X.))))+ (1-(ISERROR(SEARCH("~*", X.)))),1,0))) &amp; CHAR(10) &amp; "1st Error Row: " &amp; SMALL(IF(ISBLANK(X.),FALSE, IF((SIGN(LEN(X.)&lt;&gt;1)+(ISERROR(SEARCH(LEFT(X.),"YN")))+ (1-(ISERROR(SEARCH("~~", X.))))+ (1-(ISERROR(SEARCH("~?", X.))))+ (1-(ISERROR(SEARCH("~*", X.))))),ROW(X.),FALSE)),1)</f>
        <v>#NUM!</v>
      </c>
      <c r="Y1" s="12" t="e">
        <f t="array" aca="1" ref="Y1" ca="1">"Error Count: "&amp;SUM(IF(ISBLANK(Y.),0, IF((LEN(Y.)&lt;&gt;8)+(ISERROR(SEARCH(LEFT(Y.),"0123")))+(ISERROR(SEARCH(MID(Y.,2,1),"0123456789")))+(ISERROR(SEARCH(MID(Y.,3,1),"01")))+(ISERROR(SEARCH(MID(Y.,4,1),"0123456789")))+(ISERROR(SEARCH(MID(Y.,5,1),"12")))+(ISERROR(SEARCH(MID(Y.,6,1),"0123456789")))+(ISERROR(SEARCH(MID(Y.,7,1),"0123456789")))+(ISERROR(SEARCH(RIGHT(Y.),"0123456789")))+ (1-(ISERROR(SEARCH("~~", Y.))))+ (1-(ISERROR(SEARCH("~?", Y.))))+ (1-(ISERROR(SEARCH("~*", Y.)))),1,0)))&amp;CHAR(10)&amp;"1st Error Row: "&amp;SMALL(IF(ISBLANK(Y.),FALSE,IF((SIGN(LEN(Y.)&lt;&gt;8)+(ISERROR(SEARCH(LEFT(Y.),"0123")))+(ISERROR(SEARCH(MID(Y.,2,1),"0123456789")))+(ISERROR(SEARCH(MID(Y.,3,1),"01")))+(ISERROR(SEARCH(MID(Y.,4,1),"0123456789")))+(ISERROR(SEARCH(MID(Y.,5,1),"12")))+(ISERROR(SEARCH(MID(Y.,6,1),"0123456789")))+(ISERROR(SEARCH(MID(Y.,7,1),"0123456789")))+(ISERROR(SEARCH(RIGHT(Y.),"0123456789")))+ (1-(ISERROR(SEARCH("~~", Y.))))+ (1-(ISERROR(SEARCH("~?", Y.))))+ (1-(ISERROR(SEARCH("~*", Y.))))),ROW(Y.),FALSE)),1)</f>
        <v>#NUM!</v>
      </c>
      <c r="Z1" s="12" t="e">
        <f t="array" aca="1" ref="Z1" ca="1">"Error Count: " &amp; SUM(IF(ISBLANK(Z.),0,IF((LEN(Z.)&lt;&gt;1)+(ISERROR(SEARCH(LEFT(Z.),"YN")))+ (1-(ISERROR(SEARCH("~~", Z.))))+ (1-(ISERROR(SEARCH("~?", Z.))))+ (1-(ISERROR(SEARCH("~*", Z.)))),1,0))) &amp; CHAR(10) &amp; "1st Error Row: " &amp; SMALL(IF(ISBLANK(Z.),FALSE, IF((SIGN(LEN(Z.)&lt;&gt;1)+(ISERROR(SEARCH(LEFT(Z.),"YN")))+ (1-(ISERROR(SEARCH("~~", Z.))))+ (1-(ISERROR(SEARCH("~?", Z.))))+ (1-(ISERROR(SEARCH("~*", Z.))))),ROW(Z.),FALSE)),1)</f>
        <v>#NUM!</v>
      </c>
      <c r="AA1" s="12" t="e">
        <f t="array" aca="1" ref="AA1" ca="1">"Error Count: " &amp; SUM(IF(ISBLANK(AA.),0,IF((LEN(AA.)&lt;&gt;1)+(ISERROR(SEARCH(LEFT(AA.),"YN")))+ (1-(ISERROR(SEARCH("~~", AA.))))+ (1-(ISERROR(SEARCH("~?", AA.))))+ (1-(ISERROR(SEARCH("~*", AA.)))),1,0))) &amp; CHAR(10) &amp; "1st Error Row: " &amp; SMALL(IF(ISBLANK(AA.),FALSE, IF((SIGN(LEN(AA.)&lt;&gt;1)+(ISERROR(SEARCH(LEFT(AA.),"YN")))+ (1-(ISERROR(SEARCH("~~", AA.))))+ (1-(ISERROR(SEARCH("~?", AA.))))+ (1-(ISERROR(SEARCH("~*", AA.))))),ROW(AA.),FALSE)),1)</f>
        <v>#NUM!</v>
      </c>
      <c r="AB1" s="12" t="e">
        <f t="array" aca="1" ref="AB1" ca="1">"Error Count: "&amp;SUM(IF(ISBLANK(AB.),0, IF((LEN(AB.)&lt;&gt;8)+(ISERROR(SEARCH(LEFT(AB.),"0123")))+(ISERROR(SEARCH(MID(AB.,2,1),"0123456789")))+(ISERROR(SEARCH(MID(AB.,3,1),"01")))+(ISERROR(SEARCH(MID(AB.,4,1),"0123456789")))+(ISERROR(SEARCH(MID(AB.,5,1),"12")))+(ISERROR(SEARCH(MID(AB.,6,1),"0123456789")))+(ISERROR(SEARCH(MID(AB.,7,1),"0123456789")))+(ISERROR(SEARCH(RIGHT(AB.),"0123456789")))+ (1-(ISERROR(SEARCH("~~", AB.))))+ (1-(ISERROR(SEARCH("~?", AB.))))+ (1-(ISERROR(SEARCH("~*", AB.)))),1,0)))&amp;CHAR(10)&amp;"1st Error Row: "&amp;SMALL(IF(ISBLANK(AB.),FALSE,IF((SIGN(LEN(AB.)&lt;&gt;8)+(ISERROR(SEARCH(LEFT(AB.),"0123")))+(ISERROR(SEARCH(MID(AB.,2,1),"0123456789")))+(ISERROR(SEARCH(MID(AB.,3,1),"01")))+(ISERROR(SEARCH(MID(AB.,4,1),"0123456789")))+(ISERROR(SEARCH(MID(AB.,5,1),"12")))+(ISERROR(SEARCH(MID(AB.,6,1),"0123456789")))+(ISERROR(SEARCH(MID(AB.,7,1),"0123456789")))+(ISERROR(SEARCH(RIGHT(AB.),"0123456789")))+ (1-(ISERROR(SEARCH("~~", AB.))))+ (1-(ISERROR(SEARCH("~?", AB.))))+ (1-(ISERROR(SEARCH("~*", AB.))))),ROW(AB.),FALSE)),1)</f>
        <v>#NUM!</v>
      </c>
      <c r="AC1" s="13" t="e">
        <f t="array" aca="1" ref="AC1" ca="1">"Error Count: "&amp;SUM(IF(ISBLANK(AC.),0, IF((LEN(AC.)&gt;10) + (TRIM(AC.)="SEE ABOVE") + (TRIM(AC.)="SEE LINE ABOVE") + (TRIM(AC.)="N/K") + (TRIM(AC.)="U/K")+ (TRIM(AC.)="NOT APPLICABLE") + (TRIM(AC.)="N/A")+ (TRIM(AC.)="DITTO") + (TRIM(AC.)="NOT KNOWN") + (TRIM(AC.)="UNKNOWN"),1,0))) &amp; CHAR(10) &amp; "1st Error Row: " &amp; SMALL(IF(ISBLANK(AC.),FALSE,IF((SIGN(LEN(AC.)&gt;10) + (TRIM(AC.)="SEE ABOVE") + (TRIM(AC.)="SEE LINE ABOVE") + (TRIM(AC.)="N/K") + (TRIM(AC.)="U/K")+ (TRIM(AC.)="NOT APPLICABLE") + (TRIM(AC.)="N/A")+ (TRIM(AC.)="DITTO") + (TRIM(AC.)="NOT KNOWN") + (TRIM(AC.)="UNKNOWN")),ROW(AC.),FALSE)),1)</f>
        <v>#NUM!</v>
      </c>
      <c r="AD1" s="12" t="e">
        <f t="array" aca="1" ref="AD1" ca="1">"Error Count: "&amp;SUM(IF(ISBLANK(AD.),0, IF((LEN(AD.)&gt;50) + (TRIM(AD.)="SEE ABOVE") + (TRIM(AD.)="SEE LINE ABOVE") + (TRIM(AD.)="N/K") + (TRIM(AD.)="U/K")+ (TRIM(AD.)="NOT APPLICABLE") + (TRIM(AD.)="N/A")+ (TRIM(AD.)="DITTO") + (TRIM(AD.)="NOT KNOWN") + (TRIM(AD.)="UNKNOWN"),1,0))) &amp; CHAR(10) &amp; "1st Error Row: " &amp; SMALL(IF(ISBLANK(AD.),FALSE,IF((SIGN(LEN(AD.)&gt;50) + (TRIM(AD.)="SEE ABOVE") + (TRIM(AD.)="SEE LINE ABOVE") + (TRIM(AD.)="N/K") + (TRIM(AD.)="U/K")+ (TRIM(AD.)="NOT APPLICABLE") + (TRIM(AD.)="N/A")+ (TRIM(AD.)="DITTO") + (TRIM(AD.)="NOT KNOWN") + (TRIM(AD.)="UNKNOWN")),ROW(AD.),FALSE)),1)</f>
        <v>#NUM!</v>
      </c>
      <c r="AE1" s="12" t="e">
        <f t="array" aca="1" ref="AE1" ca="1">"Error Count: "&amp;SUM(IF(ISBLANK(AE.),0, IF((LEN(AE.)&gt;50) + (TRIM(AE.)="SEE ABOVE") + (TRIM(AE.)="SEE LINE ABOVE") + (TRIM(AE.)="N/K") + (TRIM(AE.)="U/K")+ (TRIM(AE.)="NOT APPLICABLE") + (TRIM(AE.)="N/A")+ (TRIM(AE.)="DITTO") + (TRIM(AE.)="NOT KNOWN") + (TRIM(AE.)="UNKNOWN"),1,0))) &amp; CHAR(10) &amp; "1st Error Row: " &amp; SMALL(IF(ISBLANK(AE.),FALSE,IF((SIGN(LEN(AE.)&gt;50) + (TRIM(AE.)="SEE ABOVE") + (TRIM(AE.)="SEE LINE ABOVE") + (TRIM(AE.)="N/K") + (TRIM(AE.)="U/K")+ (TRIM(AE.)="NOT APPLICABLE") + (TRIM(AE.)="N/A")+ (TRIM(AE.)="DITTO") + (TRIM(AE.)="NOT KNOWN") + (TRIM(AE.)="UNKNOWN")),ROW(AE.),FALSE)),1)</f>
        <v>#NUM!</v>
      </c>
      <c r="AF1" s="12" t="e">
        <f t="array" aca="1" ref="AF1" ca="1">"Error Count: "&amp;SUM(IF(ISBLANK(AF.),0,IF((LEN(AF.)&gt;50)+(1-(ISERROR(SEARCH(CHAR(10),AF.))))+(1-(ISERROR(SEARCH(CHAR(13),AF.))))+(1-(ISERROR(SEARCH("@",AF.))))+(1-(ISERROR(SEARCH("C/O",LEFT(AF.,3)))))+(TRIM(AF.)="GONE AWAY")+(TRIM(AF.)="N/A")+(TRIM(AF.)="NOT APPLICABLE")+(TRIM(AF.)="SEE ABOVE")+(TRIM(AF.)="SEE LINE ABOVE")+(TRIM(AF.)="N/K")+(TRIM(AF.)="DITTO")+(TRIM(AF.)="NOT KNOWN")+(TRIM(AF.)="UNKNOWN"),1,0)))&amp;CHAR(10)&amp;"1st Error Row: "&amp;SMALL(IF(ISBLANK(AF.),FALSE,IF((SIGN(LEN(AF.)&gt;50)+(1-(ISERROR(SEARCH(CHAR(10),AF.))))+(1-(ISERROR(SEARCH(CHAR(13),AF.))))+(1-(ISERROR(SEARCH("@",AF.))))+(1-(ISERROR(SEARCH("C/O",LEFT(AF.,3)))))+(TRIM(AF.)="GONE AWAY")+(TRIM(AF.)="N/A")+(TRIM(AF.)="NOT APPLICABLE")+(TRIM(AF.)="SEE ABOVE")+(TRIM(AF.)="SEE LINE ABOVE")+(TRIM(AF.)="N/K")+(TRIM(AF.)="DITTO")+(TRIM(AF.)="NOT KNOWN")+(TRIM(AF.)="UNKNOWN")),ROW(AF.),FALSE)),1)</f>
        <v>#NUM!</v>
      </c>
      <c r="AG1" s="12" t="e">
        <f t="array" aca="1" ref="AG1" ca="1">"Error Count: "&amp;SUM(IF(ISBLANK(AG.),0,IF((LEN(AG.)&gt;50)+(1-(ISERROR(SEARCH(CHAR(10),AG.))))+(1-(ISERROR(SEARCH(CHAR(13),AG.))))+(1-(ISERROR(SEARCH("@",AG.))))+(1-(ISERROR(SEARCH("C/O",LEFT(AG.,3)))))+(TRIM(AG.)="GONE AWAY")+(TRIM(AG.)="N/A")+(TRIM(AG.)="NOT APPLICABLE")+(TRIM(AG.)="SEE ABOVE")+(TRIM(AG.)="SEE LINE ABOVE")+(TRIM(AG.)="N/K")+(TRIM(AG.)="DITTO")+(TRIM(AG.)="NOT KNOWN")+(TRIM(AG.)="UNKNOWN"),1,0)))&amp;CHAR(10)&amp;"1st Error Row: "&amp;SMALL(IF(ISBLANK(AG.),FALSE,IF((SIGN(LEN(AG.)&gt;50)+(1-(ISERROR(SEARCH(CHAR(10),AG.))))+(1-(ISERROR(SEARCH(CHAR(13),AG.))))+(1-(ISERROR(SEARCH("@",AG.))))+(1-(ISERROR(SEARCH("C/O",LEFT(AG.,3)))))+(TRIM(AG.)="GONE AWAY")+(TRIM(AG.)="N/A")+(TRIM(AG.)="NOT APPLICABLE")+(TRIM(AG.)="SEE ABOVE")+(TRIM(AG.)="SEE LINE ABOVE")+(TRIM(AG.)="N/K")+(TRIM(AG.)="DITTO")+(TRIM(AG.)="NOT KNOWN")+(TRIM(AG.)="UNKNOWN")),ROW(AG.),FALSE)),1)</f>
        <v>#NUM!</v>
      </c>
      <c r="AH1" s="12" t="e">
        <f t="array" aca="1" ref="AH1" ca="1">"Error Count: "&amp;SUM(IF(ISBLANK(AH.),0,IF((LEN(AH.)&gt;50)+(1-(ISERROR(SEARCH(CHAR(10),AH.))))+(1-(ISERROR(SEARCH(CHAR(13),AH.))))+(1-(ISERROR(SEARCH("@",AH.))))+(1-(ISERROR(SEARCH("C/O",LEFT(AH.,3)))))+(TRIM(AH.)="GONE AWAY")+(TRIM(AH.)="N/A")+(TRIM(AH.)="NOT APPLICABLE")+(TRIM(AH.)="SEE ABOVE")+(TRIM(AH.)="SEE LINE ABOVE")+(TRIM(AH.)="N/K")+(TRIM(AH.)="DITTO")+(TRIM(AH.)="NOT KNOWN")+(TRIM(AH.)="UNKNOWN"),1,0)))&amp;CHAR(10)&amp;"1st Error Row: "&amp;SMALL(IF(ISBLANK(AH.),FALSE,IF((SIGN(LEN(AH.)&gt;50)+(1-(ISERROR(SEARCH(CHAR(10),AH.))))+(1-(ISERROR(SEARCH(CHAR(13),AH.))))+(1-(ISERROR(SEARCH("@",AH.))))+(1-(ISERROR(SEARCH("C/O",LEFT(AH.,3)))))+(TRIM(AH.)="GONE AWAY")+(TRIM(AH.)="N/A")+(TRIM(AH.)="NOT APPLICABLE")+(TRIM(AH.)="SEE ABOVE")+(TRIM(AH.)="SEE LINE ABOVE")+(TRIM(AH.)="N/K")+(TRIM(AH.)="DITTO")+(TRIM(AH.)="NOT KNOWN")+(TRIM(AH.)="UNKNOWN")),ROW(AH.),FALSE)),1)</f>
        <v>#NUM!</v>
      </c>
      <c r="AI1" s="12" t="e">
        <f t="array" aca="1" ref="AI1" ca="1">"Error Count: "&amp;SUM(IF(ISBLANK(AI.),0,IF((LEN(AI.)&gt;50)+(1-(ISERROR(SEARCH(CHAR(10),AI.))))+(1-(ISERROR(SEARCH(CHAR(13),AI.))))+(1-(ISERROR(SEARCH("@",AI.))))+(1-(ISERROR(SEARCH("C/O",LEFT(AI.,3)))))+(TRIM(AI.)="GONE AWAY")+(TRIM(AI.)="N/A")+(TRIM(AI.)="NOT APPLICABLE")+(TRIM(AI.)="SEE ABOVE")+(TRIM(AI.)="SEE LINE ABOVE")+(TRIM(AI.)="N/K")+(TRIM(AI.)="DITTO")+(TRIM(AI.)="NOT KNOWN")+(TRIM(AI.)="UNKNOWN"),1,0)))&amp;CHAR(10)&amp;"1st Error Row: "&amp;SMALL(IF(ISBLANK(AI.),FALSE,IF((SIGN(LEN(AI.)&gt;50)+(1-(ISERROR(SEARCH(CHAR(10),AI.))))+(1-(ISERROR(SEARCH(CHAR(13),AI.))))+(1-(ISERROR(SEARCH("@",AI.))))+(1-(ISERROR(SEARCH("C/O",LEFT(AI.,3)))))+(TRIM(AI.)="GONE AWAY")+(TRIM(AI.)="N/A")+(TRIM(AI.)="NOT APPLICABLE")+(TRIM(AI.)="SEE ABOVE")+(TRIM(AI.)="SEE LINE ABOVE")+(TRIM(AI.)="N/K")+(TRIM(AI.)="DITTO")+(TRIM(AI.)="NOT KNOWN")+(TRIM(AI.)="UNKNOWN")),ROW(AI.),FALSE)),1)</f>
        <v>#NUM!</v>
      </c>
      <c r="AJ1" s="12" t="e">
        <f t="array" aca="1" ref="AJ1" ca="1">"Error Count: "&amp;SUM(IF(ISBLANK(AJ.),0,IF((LEN(AJ.)&gt;50)+(1-(ISERROR(SEARCH(CHAR(10),AJ.))))+(1-(ISERROR(SEARCH(CHAR(13),AJ.))))+(1-(ISERROR(SEARCH("@",AJ.))))+(1-(ISERROR(SEARCH("C/O",LEFT(AJ.,3)))))+(TRIM(AJ.)="GONE AWAY")+(TRIM(AJ.)="N/A")+(TRIM(AJ.)="NOT APPLICABLE")+(TRIM(AJ.)="SEE ABOVE")+(TRIM(AJ.)="SEE LINE ABOVE")+(TRIM(AJ.)="N/K")+(TRIM(AJ.)="DITTO")+(TRIM(AJ.)="NOT KNOWN")+(TRIM(AJ.)="UNKNOWN"),1,0)))&amp;CHAR(10)&amp;"1st Error Row: "&amp;SMALL(IF(ISBLANK(AJ.),FALSE,IF((SIGN(LEN(AJ.)&gt;50)+(1-(ISERROR(SEARCH(CHAR(10),AJ.))))+(1-(ISERROR(SEARCH(CHAR(13),AJ.))))+(1-(ISERROR(SEARCH("@",AJ.))))+(1-(ISERROR(SEARCH("C/O",LEFT(AJ.,3)))))+(TRIM(AJ.)="GONE AWAY")+(TRIM(AJ.)="N/A")+(TRIM(AJ.)="NOT APPLICABLE")+(TRIM(AJ.)="SEE ABOVE")+(TRIM(AJ.)="SEE LINE ABOVE")+(TRIM(AJ.)="N/K")+(TRIM(AJ.)="DITTO")+(TRIM(AJ.)="NOT KNOWN")+(TRIM(AJ.)="UNKNOWN")),ROW(AJ.),FALSE)),1)</f>
        <v>#NUM!</v>
      </c>
      <c r="AK1" s="9" t="e">
        <f t="array" aca="1" ref="AK1" ca="1">"Error Count: "&amp;SUM(IF(ISBLANK(AK.),0, IF((LEN(AK.)&gt;8)+((ISERROR(SEARCH("0",AK.)))*(ISERROR(SEARCH("1",AK.)))*(ISERROR(SEARCH("2",AK.)))*(ISERROR(SEARCH("3",AK.)))*(ISERROR(SEARCH("4",AK.)))*(ISERROR(SEARCH("5",AK.)))*(ISERROR(SEARCH("6",AK.)))*(ISERROR(SEARCH("7",AK.)))*(ISERROR(SEARCH("8",AK.)))*(ISERROR(SEARCH("9",AK.))))+ (1-(ISERROR(SEARCH("~~", AK.))))+(1-(ISERROR(SEARCH("~*",AK.))))+(1-(ISERROR(SEARCH("~?",AK.)))),1,0)))&amp;CHAR(10)&amp;"1st Error Row: "&amp;SMALL(IF(ISBLANK(AK.),FALSE,IF((SIGN(LEN(AK.)&gt;8)+((ISERROR(SEARCH("0",AK.)))*(ISERROR(SEARCH("1",AK.)))*(ISERROR(SEARCH("2",AK.)))*(ISERROR(SEARCH("3",AK.)))*(ISERROR(SEARCH("4",AK.)))*(ISERROR(SEARCH("5",AK.)))*(ISERROR(SEARCH("6",AK.)))*(ISERROR(SEARCH("7",AK.)))*(ISERROR(SEARCH("8",AK.)))*(ISERROR(SEARCH("9",AK.))))+ (1-(ISERROR(SEARCH("~~", AK.))))+(1-(ISERROR(SEARCH("~*",AK.))))+(1-(ISERROR(SEARCH("~?",AK.))))),ROW(AK.),FALSE)),1)</f>
        <v>#NUM!</v>
      </c>
    </row>
    <row r="2" spans="1:37" s="35" customFormat="1" ht="78" customHeight="1" thickBot="1" x14ac:dyDescent="0.25">
      <c r="A2" s="34" t="str">
        <f t="array" ref="A2" xml:space="preserve"> "Insurer's Name" &amp; CHAR(10) &amp; "Max. 50 Characters" &amp; CHAR(10) &amp; "MANDATORY FIELD"&amp; CHAR(10) &amp; "("  &amp;SUM(IF((($A$3:$A$3)=""),1,0)) &amp; " Not Completed)"</f>
        <v>Insurer's Name
Max. 50 Characters
MANDATORY FIELD
(1 Not Completed)</v>
      </c>
      <c r="B2" s="34" t="str">
        <f t="array" ref="B2" xml:space="preserve"> "Insurer Reference" &amp; CHAR(10) &amp; "8 Characters" &amp; CHAR(10) &amp; "MANDATORY FIELD"&amp; CHAR(10) &amp; "("  &amp;SUM(IF((($B$3:$B$3)=""),1,0)) &amp; " Not Completed)"</f>
        <v>Insurer Reference
8 Characters
MANDATORY FIELD
(1 Not Completed)</v>
      </c>
      <c r="C2" s="34" t="str">
        <f t="array" ref="C2">"Policy Number" &amp; CHAR(10) &amp; "Max. 24 Characters" &amp; CHAR(10) &amp; "MANDATORY FIELD"&amp; CHAR(10) &amp; "("  &amp;SUM(IF((($C$3:$C$1048576)="")*((($D$3:$D$1048576)&lt;&gt;"")+(($AA$3:$AA$1048576)&lt;&gt;"")),1,0)) &amp; " Not Completed)"</f>
        <v>Policy Number
Max. 24 Characters
MANDATORY FIELD
(0 Not Completed)</v>
      </c>
      <c r="D2" s="34" t="str">
        <f t="array" ref="D2">"Date of Policy" &amp; CHAR(10) &amp; "8 Characters" &amp; CHAR(10) &amp; "MANDATORY FIELD"&amp; CHAR(10) &amp; "("  &amp;SUM(IF((($D$3:$D$1048576)="")*((($C$3:$C$1048576)&lt;&gt;"")+(($F$3:$F$1048576)&lt;&gt;"")),1,0)) &amp; " Not Completed)"</f>
        <v>Date of Policy
8 Characters
MANDATORY FIELD
(0 Not Completed)</v>
      </c>
      <c r="E2" s="40" t="s">
        <v>98</v>
      </c>
      <c r="F2" s="34" t="str">
        <f t="array" ref="F2">"Level of Annual Premiums" &amp; CHAR(10) &amp; "Max. 11 Characters" &amp; CHAR(10) &amp; "MANDATORY FIELD"&amp; CHAR(10) &amp; "("  &amp;SUM(IF((($F$3:$F$1048576)="")*((($D$3:$D$1048576)&lt;&gt;"")+(($H$3:$H$1048576)&lt;&gt;"")),1,0)) &amp; " Not Completed)"</f>
        <v>Level of Annual Premiums
Max. 11 Characters
MANDATORY FIELD
(0 Not Completed)</v>
      </c>
      <c r="G2" s="40" t="s">
        <v>99</v>
      </c>
      <c r="H2" s="34" t="str">
        <f t="array" ref="H2">"Beneficiary's Forename(s)" &amp; CHAR(10) &amp; "Max. 50 Characters" &amp; CHAR(10) &amp; "MANDATORY FIELD"&amp; CHAR(10) &amp; "("  &amp;SUM(IF((($H$3:$H$1048576)="")*((($F$3:$F$1048576)&lt;&gt;"")+(($I$3:$I$1048576)&lt;&gt;"")),1,0)) &amp; " Not Completed)"</f>
        <v>Beneficiary's Forename(s)
Max. 50 Characters
MANDATORY FIELD
(0 Not Completed)</v>
      </c>
      <c r="I2" s="34" t="str">
        <f t="array" ref="I2">"Beneficiary's Surname" &amp; CHAR(10) &amp; "Max. 50 Characters" &amp; CHAR(10) &amp; "MANDATORY FIELD"&amp; CHAR(10) &amp; "("  &amp;SUM(IF((($I$3:$I$1048576)="")*((($H$3:$H$1048576)&lt;&gt;"")+(($J$3:$J$1048576)&lt;&gt;"")),1,0)) &amp; " Not Completed)"</f>
        <v>Beneficiary's Surname
Max. 50 Characters
MANDATORY FIELD
(0 Not Completed)</v>
      </c>
      <c r="J2" s="34" t="str">
        <f t="array" ref="J2">"Beneficiary's Date of Birth" &amp; CHAR(10) &amp; "8 Characters" &amp; CHAR(10) &amp; "MANDATORY FIELD"&amp; CHAR(10) &amp; "("  &amp;SUM(IF((($J$3:$J$1048576)="")*((($I$3:$I$1048576)&lt;&gt;"")+(($K$3:$K$1048576)&lt;&gt;"")),1,0)) &amp; " Not Completed)"</f>
        <v>Beneficiary's Date of Birth
8 Characters
MANDATORY FIELD
(0 Not Completed)</v>
      </c>
      <c r="K2" s="34" t="str">
        <f t="array" ref="K2">"Beneficiary's Address Line 1" &amp; CHAR(10) &amp; "Max. 50 Characters" &amp; CHAR(10) &amp; "MANDATORY FIELD"&amp; CHAR(10) &amp; "("  &amp;SUM(IF((($K$3:$K$1048576)="")*((($J$3:$J$1048576)&lt;&gt;"")+(($R$3:$R$1048576)&lt;&gt;"")),1,0)) &amp; " Not Completed)"</f>
        <v>Beneficiary's Address Line 1
Max. 50 Characters
MANDATORY FIELD
(0 Not Completed)</v>
      </c>
      <c r="L2" s="40" t="s">
        <v>100</v>
      </c>
      <c r="M2" s="34" t="s">
        <v>101</v>
      </c>
      <c r="N2" s="34" t="s">
        <v>102</v>
      </c>
      <c r="O2" s="34" t="s">
        <v>103</v>
      </c>
      <c r="P2" s="40" t="s">
        <v>104</v>
      </c>
      <c r="Q2" s="40" t="s">
        <v>128</v>
      </c>
      <c r="R2" s="34" t="str">
        <f t="array" ref="R2">"Other Policy Indicator" &amp; CHAR(10) &amp; "1 Character" &amp; CHAR(10) &amp; "MANDATORY FIELD"&amp; CHAR(10) &amp; "("  &amp;SUM(IF((($R$3:$R$1048576)="")*((($K$3:$K$1048576)&lt;&gt;"")+(($S$3:$S$1048576)&lt;&gt;"")),1,0)) &amp; " Not Completed)"</f>
        <v>Other Policy Indicator
1 Character
MANDATORY FIELD
(0 Not Completed)</v>
      </c>
      <c r="S2" s="34" t="str">
        <f t="array" ref="S2">"Premium Breach Indicator" &amp; CHAR(10) &amp; "1 Character" &amp; CHAR(10) &amp; "MANDATORY FIELD"&amp; CHAR(10) &amp; "("  &amp;SUM(IF((($S$3:$S$1048576)="")*((($R$3:$R$1048576)&lt;&gt;"")+(($T$3:$T$1048576)&lt;&gt;"")),1,0)) &amp; " Not Completed)"</f>
        <v>Premium Breach Indicator
1 Character
MANDATORY FIELD
(0 Not Completed)</v>
      </c>
      <c r="T2" s="34" t="str">
        <f t="array" ref="T2">"Mortgage Related Policy Indicator" &amp; CHAR(10) &amp; "1 Character" &amp; CHAR(10) &amp; "MANDATORY FIELD"&amp; CHAR(10) &amp; "("  &amp;SUM(IF((($T$3:$T$1048576)="")*((($S$3:$S$1048576)&lt;&gt;"")+(($U$3:$U$1048576)&lt;&gt;"")),1,0)) &amp; " Not Completed)"</f>
        <v>Mortgage Related Policy Indicator
1 Character
MANDATORY FIELD
(0 Not Completed)</v>
      </c>
      <c r="U2" s="34" t="str">
        <f t="array" ref="U2">"Statement Date" &amp; CHAR(10) &amp; "8 Characters" &amp; CHAR(10) &amp; "MANDATORY FIELD"&amp; CHAR(10) &amp; "("  &amp;SUM(IF((($U$3:$U$1048576)="")*((($T$3:$T$1048576)&lt;&gt;"")+(($V$3:$V$1048576)&lt;&gt;"")),1,0)) &amp; " Not Completed)"</f>
        <v>Statement Date
8 Characters
MANDATORY FIELD
(0 Not Completed)</v>
      </c>
      <c r="V2" s="34" t="str">
        <f t="array" ref="V2">"Correct &amp; Complete Statement Received" &amp; CHAR(10) &amp; "1 Character" &amp; CHAR(10) &amp; "MANDATORY FIELD"&amp; CHAR(10) &amp; "("  &amp;SUM(IF((($V$3:$V$1048576)="")*((($U$3:$U$1048576)&lt;&gt;"")+(($W$3:$W$1048576)&lt;&gt;"")),1,0)) &amp; " Not Completed)"</f>
        <v>Correct &amp; Complete Statement Received
1 Character
MANDATORY FIELD
(0 Not Completed)</v>
      </c>
      <c r="W2" s="34" t="str">
        <f t="array" ref="W2">"Beneficiary's Percentage Share of Policy" &amp; CHAR(10) &amp; "Max. 3 Characters" &amp; CHAR(10) &amp; "MANDATORY FIELD"&amp; CHAR(10) &amp; "("  &amp;SUM(IF((($W$3:$W$1048576)="")*((($V$3:$V$1048576)&lt;&gt;"")+(($X$3:$X$1048576)&lt;&gt;"")),1,0)) &amp; " Not Completed)"</f>
        <v>Beneficiary's Percentage Share of Policy
Max. 3 Characters
MANDATORY FIELD
(0 Not Completed)</v>
      </c>
      <c r="X2" s="34" t="str">
        <f t="array" ref="X2">"Variation Indicator" &amp; CHAR(10) &amp; "1 Character" &amp; CHAR(10) &amp; "MANDATORY FIELD"&amp; CHAR(10) &amp; "("  &amp;SUM(IF((($X$3:$X$1048576)="")*((($W$3:$W$1048576)&lt;&gt;"")+(($AA$3:$AA$1048576)&lt;&gt;"")),1,0)) &amp; " Not Completed)"</f>
        <v>Variation Indicator
1 Character
MANDATORY FIELD
(0 Not Completed)</v>
      </c>
      <c r="Y2" s="34" t="str">
        <f t="array" ref="Y2">"Date of Variation" &amp; CHAR(10) &amp; "8 Characters" &amp; CHAR(10) &amp; "CONDITIONAL FIELD"&amp; CHAR(10) &amp; "("  &amp;SUM(IF((($Y$3:$Y$1048576)="")*((($X$3:$X$1048576)="Y")),1,0)) &amp; " Not Completed)"</f>
        <v>Date of Variation
8 Characters
CONDITIONAL FIELD
(0 Not Completed)</v>
      </c>
      <c r="Z2" s="34" t="str">
        <f t="array" ref="Z2">"Payment Period Changed" &amp; CHAR(10) &amp; "1 Character" &amp; CHAR(10) &amp; "CONDITIONAL FIELD"&amp; CHAR(10) &amp; "("  &amp;SUM(IF((($Z$3:$Z$1048576)="")*((($X$3:$X$1048576)="Y")),1,0)) &amp; " Not Completed)"</f>
        <v>Payment Period Changed
1 Character
CONDITIONAL FIELD
(0 Not Completed)</v>
      </c>
      <c r="AA2" s="34" t="str">
        <f t="array" ref="AA2">"Assignment Indicator" &amp; CHAR(10) &amp; "1 Character" &amp; CHAR(10) &amp; "MANDATORY FIELD"&amp; CHAR(10) &amp; "("  &amp;SUM(IF((($AA$3:$AA$1048576)="")*((($C$3:$C$1048576)&lt;&gt;"")+(($X$3:$X$1048576)&lt;&gt;"")),1,0)) &amp; " Not Completed)"</f>
        <v>Assignment Indicator
1 Character
MANDATORY FIELD
(0 Not Completed)</v>
      </c>
      <c r="AB2" s="34" t="str">
        <f t="array" ref="AB2">"Date of Assignment" &amp; CHAR(10) &amp; "8 Characters" &amp; CHAR(10) &amp; "CONDITIONAL FIELD"&amp; CHAR(10) &amp; "("  &amp;SUM(IF((($AB$3:$AB$1048576)="")*((($AA$3:$AA$1048576)="Y")),1,0)) &amp; " Not Completed)"</f>
        <v>Date of Assignment
8 Characters
CONDITIONAL FIELD
(0 Not Completed)</v>
      </c>
      <c r="AC2" s="40" t="s">
        <v>105</v>
      </c>
      <c r="AD2" s="40" t="s">
        <v>106</v>
      </c>
      <c r="AE2" s="40" t="s">
        <v>107</v>
      </c>
      <c r="AF2" s="40" t="s">
        <v>108</v>
      </c>
      <c r="AG2" s="34" t="s">
        <v>109</v>
      </c>
      <c r="AH2" s="34" t="s">
        <v>110</v>
      </c>
      <c r="AI2" s="34" t="s">
        <v>111</v>
      </c>
      <c r="AJ2" s="34" t="s">
        <v>112</v>
      </c>
      <c r="AK2" s="40" t="s">
        <v>113</v>
      </c>
    </row>
    <row r="3" spans="1:37" x14ac:dyDescent="0.2">
      <c r="A3" s="8"/>
      <c r="B3" s="8"/>
      <c r="C3" s="8"/>
      <c r="D3" s="8"/>
      <c r="E3" s="8"/>
      <c r="F3" s="42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37" x14ac:dyDescent="0.2">
      <c r="C4" s="8"/>
      <c r="D4" s="8"/>
      <c r="E4" s="8"/>
      <c r="F4" s="42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</sheetData>
  <sheetProtection password="ED7E" sheet="1" objects="1" scenarios="1" formatCells="0" deleteRows="0"/>
  <dataConsolidate/>
  <phoneticPr fontId="1" type="noConversion"/>
  <conditionalFormatting sqref="K1 D1:F1 S1">
    <cfRule type="notContainsErrors" dxfId="51" priority="146" stopIfTrue="1">
      <formula>NOT(ISERROR(D1))</formula>
    </cfRule>
  </conditionalFormatting>
  <conditionalFormatting sqref="L1">
    <cfRule type="notContainsErrors" dxfId="50" priority="147" stopIfTrue="1">
      <formula>NOT(ISERROR(L1))</formula>
    </cfRule>
  </conditionalFormatting>
  <conditionalFormatting sqref="M1">
    <cfRule type="notContainsErrors" dxfId="49" priority="148" stopIfTrue="1">
      <formula>NOT(ISERROR(M1))</formula>
    </cfRule>
  </conditionalFormatting>
  <conditionalFormatting sqref="P1">
    <cfRule type="notContainsErrors" dxfId="48" priority="153" stopIfTrue="1">
      <formula>NOT(ISERROR(P1))</formula>
    </cfRule>
  </conditionalFormatting>
  <conditionalFormatting sqref="A1">
    <cfRule type="notContainsErrors" dxfId="47" priority="80" stopIfTrue="1">
      <formula>NOT(ISERROR(A1))</formula>
    </cfRule>
  </conditionalFormatting>
  <conditionalFormatting sqref="N1">
    <cfRule type="notContainsErrors" dxfId="46" priority="73" stopIfTrue="1">
      <formula>NOT(ISERROR(N1))</formula>
    </cfRule>
  </conditionalFormatting>
  <conditionalFormatting sqref="O1">
    <cfRule type="notContainsErrors" dxfId="45" priority="72" stopIfTrue="1">
      <formula>NOT(ISERROR(O1))</formula>
    </cfRule>
  </conditionalFormatting>
  <conditionalFormatting sqref="B1">
    <cfRule type="notContainsErrors" dxfId="44" priority="49" stopIfTrue="1">
      <formula>NOT(ISERROR(B1))</formula>
    </cfRule>
  </conditionalFormatting>
  <conditionalFormatting sqref="C1">
    <cfRule type="notContainsErrors" dxfId="43" priority="48" stopIfTrue="1">
      <formula>NOT(ISERROR(C1))</formula>
    </cfRule>
  </conditionalFormatting>
  <conditionalFormatting sqref="G1">
    <cfRule type="notContainsErrors" dxfId="42" priority="44" stopIfTrue="1">
      <formula>NOT(ISERROR(G1))</formula>
    </cfRule>
  </conditionalFormatting>
  <conditionalFormatting sqref="H1">
    <cfRule type="notContainsErrors" dxfId="41" priority="43" stopIfTrue="1">
      <formula>NOT(ISERROR(H1))</formula>
    </cfRule>
  </conditionalFormatting>
  <conditionalFormatting sqref="I1">
    <cfRule type="notContainsErrors" dxfId="40" priority="42" stopIfTrue="1">
      <formula>NOT(ISERROR(I1))</formula>
    </cfRule>
  </conditionalFormatting>
  <conditionalFormatting sqref="J1">
    <cfRule type="notContainsErrors" dxfId="39" priority="41" stopIfTrue="1">
      <formula>NOT(ISERROR(J1))</formula>
    </cfRule>
  </conditionalFormatting>
  <conditionalFormatting sqref="Q1:R1">
    <cfRule type="notContainsErrors" dxfId="38" priority="40" stopIfTrue="1">
      <formula>NOT(ISERROR(Q1))</formula>
    </cfRule>
  </conditionalFormatting>
  <conditionalFormatting sqref="T1">
    <cfRule type="notContainsErrors" dxfId="37" priority="39" stopIfTrue="1">
      <formula>NOT(ISERROR(T1))</formula>
    </cfRule>
  </conditionalFormatting>
  <conditionalFormatting sqref="U1">
    <cfRule type="notContainsErrors" dxfId="36" priority="38" stopIfTrue="1">
      <formula>NOT(ISERROR(U1))</formula>
    </cfRule>
  </conditionalFormatting>
  <conditionalFormatting sqref="V1">
    <cfRule type="notContainsErrors" dxfId="35" priority="37" stopIfTrue="1">
      <formula>NOT(ISERROR(V1))</formula>
    </cfRule>
  </conditionalFormatting>
  <conditionalFormatting sqref="W1">
    <cfRule type="notContainsErrors" dxfId="34" priority="36" stopIfTrue="1">
      <formula>NOT(ISERROR(W1))</formula>
    </cfRule>
  </conditionalFormatting>
  <conditionalFormatting sqref="X1">
    <cfRule type="notContainsErrors" dxfId="33" priority="35" stopIfTrue="1">
      <formula>NOT(ISERROR(X1))</formula>
    </cfRule>
  </conditionalFormatting>
  <conditionalFormatting sqref="Y1">
    <cfRule type="notContainsErrors" dxfId="32" priority="34" stopIfTrue="1">
      <formula>NOT(ISERROR(Y1))</formula>
    </cfRule>
  </conditionalFormatting>
  <conditionalFormatting sqref="Z1">
    <cfRule type="notContainsErrors" dxfId="31" priority="33" stopIfTrue="1">
      <formula>NOT(ISERROR(Z1))</formula>
    </cfRule>
  </conditionalFormatting>
  <conditionalFormatting sqref="AA1">
    <cfRule type="notContainsErrors" dxfId="30" priority="32" stopIfTrue="1">
      <formula>NOT(ISERROR(AA1))</formula>
    </cfRule>
  </conditionalFormatting>
  <conditionalFormatting sqref="AB1">
    <cfRule type="notContainsErrors" dxfId="29" priority="31" stopIfTrue="1">
      <formula>NOT(ISERROR(AB1))</formula>
    </cfRule>
  </conditionalFormatting>
  <conditionalFormatting sqref="AF1">
    <cfRule type="notContainsErrors" dxfId="28" priority="27" stopIfTrue="1">
      <formula>NOT(ISERROR(AF1))</formula>
    </cfRule>
  </conditionalFormatting>
  <conditionalFormatting sqref="AG1">
    <cfRule type="notContainsErrors" dxfId="27" priority="28" stopIfTrue="1">
      <formula>NOT(ISERROR(AG1))</formula>
    </cfRule>
  </conditionalFormatting>
  <conditionalFormatting sqref="AH1">
    <cfRule type="notContainsErrors" dxfId="26" priority="29" stopIfTrue="1">
      <formula>NOT(ISERROR(AH1))</formula>
    </cfRule>
  </conditionalFormatting>
  <conditionalFormatting sqref="AK1">
    <cfRule type="notContainsErrors" dxfId="25" priority="30" stopIfTrue="1">
      <formula>NOT(ISERROR(AK1))</formula>
    </cfRule>
  </conditionalFormatting>
  <conditionalFormatting sqref="AI1">
    <cfRule type="notContainsErrors" dxfId="24" priority="26" stopIfTrue="1">
      <formula>NOT(ISERROR(AI1))</formula>
    </cfRule>
  </conditionalFormatting>
  <conditionalFormatting sqref="AJ1">
    <cfRule type="notContainsErrors" dxfId="23" priority="25" stopIfTrue="1">
      <formula>NOT(ISERROR(AJ1))</formula>
    </cfRule>
  </conditionalFormatting>
  <conditionalFormatting sqref="AC1">
    <cfRule type="notContainsErrors" dxfId="22" priority="24" stopIfTrue="1">
      <formula>NOT(ISERROR(AC1))</formula>
    </cfRule>
  </conditionalFormatting>
  <conditionalFormatting sqref="AD1">
    <cfRule type="notContainsErrors" dxfId="21" priority="23" stopIfTrue="1">
      <formula>NOT(ISERROR(AD1))</formula>
    </cfRule>
  </conditionalFormatting>
  <conditionalFormatting sqref="AE1">
    <cfRule type="notContainsErrors" dxfId="20" priority="22" stopIfTrue="1">
      <formula>NOT(ISERROR(AE1))</formula>
    </cfRule>
  </conditionalFormatting>
  <conditionalFormatting sqref="A2">
    <cfRule type="expression" dxfId="19" priority="20">
      <formula>IF(VALUE(MID(A2, 52, 1))&lt;&gt; 0, TRUE, FALSE)</formula>
    </cfRule>
  </conditionalFormatting>
  <conditionalFormatting sqref="B2">
    <cfRule type="expression" dxfId="18" priority="19">
      <formula>IF(VALUE(MID(B2, 49, 1))&lt;&gt; 0, TRUE, FALSE)</formula>
    </cfRule>
  </conditionalFormatting>
  <conditionalFormatting sqref="C2">
    <cfRule type="expression" dxfId="17" priority="18">
      <formula>IF(VALUE(MID(C2, 51, 1))&lt;&gt; 0, TRUE, FALSE)</formula>
    </cfRule>
  </conditionalFormatting>
  <conditionalFormatting sqref="D2">
    <cfRule type="expression" dxfId="16" priority="17">
      <formula>IF(VALUE(MID(D2, 46, 1))&lt;&gt; 0, TRUE, FALSE)</formula>
    </cfRule>
  </conditionalFormatting>
  <conditionalFormatting sqref="F2">
    <cfRule type="expression" dxfId="15" priority="16">
      <formula>IF(VALUE(MID(F2, 62, 1))&lt;&gt; 0, TRUE, FALSE)</formula>
    </cfRule>
  </conditionalFormatting>
  <conditionalFormatting sqref="H2">
    <cfRule type="expression" dxfId="14" priority="15">
      <formula>IF(VALUE(MID(H2, 63, 1))&lt;&gt; 0, TRUE, FALSE)</formula>
    </cfRule>
  </conditionalFormatting>
  <conditionalFormatting sqref="I2">
    <cfRule type="expression" dxfId="13" priority="14">
      <formula>IF(VALUE(MID(I2, 59, 1))&lt;&gt; 0, TRUE, FALSE)</formula>
    </cfRule>
  </conditionalFormatting>
  <conditionalFormatting sqref="J2">
    <cfRule type="expression" dxfId="12" priority="13">
      <formula>IF(VALUE(MID(J2, 59, 1))&lt;&gt; 0, TRUE, FALSE)</formula>
    </cfRule>
  </conditionalFormatting>
  <conditionalFormatting sqref="K2">
    <cfRule type="expression" dxfId="11" priority="12">
      <formula>IF(VALUE(MID(K2, 66, 1))&lt;&gt; 0, TRUE, FALSE)</formula>
    </cfRule>
  </conditionalFormatting>
  <conditionalFormatting sqref="R2">
    <cfRule type="expression" dxfId="10" priority="11">
      <formula>IF(VALUE(MID(R2, 53, 1))&lt;&gt; 0, TRUE, FALSE)</formula>
    </cfRule>
  </conditionalFormatting>
  <conditionalFormatting sqref="S2">
    <cfRule type="expression" dxfId="9" priority="10">
      <formula>IF(VALUE(MID(S2, 55, 1))&lt;&gt; 0, TRUE, FALSE)</formula>
    </cfRule>
  </conditionalFormatting>
  <conditionalFormatting sqref="T2">
    <cfRule type="expression" dxfId="8" priority="9">
      <formula>IF(VALUE(MID(T2, 64, 1))&lt;&gt; 0, TRUE, FALSE)</formula>
    </cfRule>
  </conditionalFormatting>
  <conditionalFormatting sqref="U2">
    <cfRule type="expression" dxfId="7" priority="8">
      <formula>IF(VALUE(MID(U2, 46, 1))&lt;&gt; 0, TRUE, FALSE)</formula>
    </cfRule>
  </conditionalFormatting>
  <conditionalFormatting sqref="V2">
    <cfRule type="expression" dxfId="6" priority="7">
      <formula>IF(VALUE(MID(V2, 68, 1))&lt;&gt; 0, TRUE, FALSE)</formula>
    </cfRule>
  </conditionalFormatting>
  <conditionalFormatting sqref="W2">
    <cfRule type="expression" dxfId="5" priority="6">
      <formula>IF(VALUE(MID(W2, 77, 1))&lt;&gt; 0, TRUE, FALSE)</formula>
    </cfRule>
  </conditionalFormatting>
  <conditionalFormatting sqref="X2">
    <cfRule type="expression" dxfId="4" priority="5">
      <formula>IF(VALUE(MID(X2, 50, 1))&lt;&gt; 0, TRUE, FALSE)</formula>
    </cfRule>
  </conditionalFormatting>
  <conditionalFormatting sqref="Y2">
    <cfRule type="expression" dxfId="3" priority="4">
      <formula>IF(VALUE(MID(Y2, 51, 1))&lt;&gt; 0, TRUE, FALSE)</formula>
    </cfRule>
  </conditionalFormatting>
  <conditionalFormatting sqref="Z2">
    <cfRule type="expression" dxfId="2" priority="3">
      <formula>IF(VALUE(MID(Z2, 55, 1))&lt;&gt; 0, TRUE, FALSE)</formula>
    </cfRule>
  </conditionalFormatting>
  <conditionalFormatting sqref="AB2">
    <cfRule type="expression" dxfId="1" priority="2">
      <formula>IF(VALUE(MID(AB2, 52, 1))&lt;&gt; 0, TRUE, FALSE)</formula>
    </cfRule>
  </conditionalFormatting>
  <conditionalFormatting sqref="AA2">
    <cfRule type="expression" dxfId="0" priority="1">
      <formula>IF(VALUE(MID(AA2, 51, 1))&lt;&gt; 0, TRUE, FALSE)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0"/>
  <sheetViews>
    <sheetView showGridLines="0" workbookViewId="0"/>
  </sheetViews>
  <sheetFormatPr defaultColWidth="9.140625" defaultRowHeight="20.25" x14ac:dyDescent="0.3"/>
  <cols>
    <col min="1" max="1" width="9.140625" style="2"/>
    <col min="2" max="31" width="19.7109375" style="26" customWidth="1"/>
    <col min="32" max="16384" width="9.140625" style="26"/>
  </cols>
  <sheetData>
    <row r="1" spans="1:37" s="3" customFormat="1" ht="36" x14ac:dyDescent="0.2">
      <c r="A1" s="2"/>
      <c r="D1" s="7" t="s">
        <v>151</v>
      </c>
    </row>
    <row r="2" spans="1:37" s="3" customFormat="1" ht="12" customHeight="1" x14ac:dyDescent="0.2">
      <c r="A2" s="4"/>
    </row>
    <row r="3" spans="1:37" s="3" customFormat="1" ht="12" customHeight="1" x14ac:dyDescent="0.2">
      <c r="A3" s="4"/>
    </row>
    <row r="4" spans="1:37" s="3" customFormat="1" ht="12" customHeight="1" x14ac:dyDescent="0.2">
      <c r="A4" s="4"/>
    </row>
    <row r="5" spans="1:37" s="3" customFormat="1" ht="12" customHeight="1" x14ac:dyDescent="0.2">
      <c r="A5" s="4"/>
    </row>
    <row r="6" spans="1:37" s="39" customFormat="1" ht="12" customHeight="1" x14ac:dyDescent="0.2">
      <c r="A6" s="37">
        <f t="array" ref="A6">LOOKUP(2,1/(NOT(ISBLANK('Qualifying Policy'!$A:$A))), ROW('Qualifying Policy'!$A:$A)) - 2</f>
        <v>0</v>
      </c>
      <c r="B6" s="38">
        <f t="array" ref="B6">LOOKUP(2,1/(NOT(ISBLANK('Qualifying Policy'!$B:$B))), ROW('Qualifying Policy'!$B:$B)) - 2</f>
        <v>0</v>
      </c>
      <c r="C6" s="39">
        <f t="array" ref="C6">LOOKUP(2,1/(NOT(ISBLANK('Qualifying Policy'!$C:$C))), ROW('Qualifying Policy'!$C:$C)) - 2</f>
        <v>0</v>
      </c>
      <c r="D6" s="39">
        <f t="array" ref="D6">LOOKUP(2,1/(NOT(ISBLANK('Qualifying Policy'!$D:$D))), ROW('Qualifying Policy'!$D:$D)) - 2</f>
        <v>0</v>
      </c>
      <c r="E6" s="39">
        <f t="array" ref="E6">LOOKUP(2,1/(NOT(ISBLANK('Qualifying Policy'!$E:$E))), ROW('Qualifying Policy'!$E:$E)) - 2</f>
        <v>0</v>
      </c>
      <c r="F6" s="39">
        <f t="array" ref="F6">LOOKUP(2,1/(NOT(ISBLANK('Qualifying Policy'!$F:$F))), ROW('Qualifying Policy'!$F:$F)) - 2</f>
        <v>0</v>
      </c>
      <c r="G6" s="39">
        <f t="array" ref="G6">LOOKUP(2,1/(NOT(ISBLANK('Qualifying Policy'!$G:$G))), ROW('Qualifying Policy'!$G:$G)) - 2</f>
        <v>0</v>
      </c>
      <c r="H6" s="39">
        <f t="array" ref="H6">LOOKUP(2,1/(NOT(ISBLANK('Qualifying Policy'!$H:$H))), ROW('Qualifying Policy'!$H:$H)) - 2</f>
        <v>0</v>
      </c>
      <c r="I6" s="39">
        <f t="array" ref="I6">LOOKUP(2,1/(NOT(ISBLANK('Qualifying Policy'!$I:$I))), ROW('Qualifying Policy'!$I:$I)) - 2</f>
        <v>0</v>
      </c>
      <c r="J6" s="39">
        <f t="array" ref="J6">LOOKUP(2,1/(NOT(ISBLANK('Qualifying Policy'!$J:$J))), ROW('Qualifying Policy'!$J:$J)) - 2</f>
        <v>0</v>
      </c>
      <c r="K6" s="39">
        <f t="array" ref="K6">LOOKUP(2,1/(NOT(ISBLANK('Qualifying Policy'!$K:$K))), ROW('Qualifying Policy'!$K:$K)) - 2</f>
        <v>0</v>
      </c>
      <c r="L6" s="39">
        <f t="array" ref="L6">LOOKUP(2,1/(NOT(ISBLANK('Qualifying Policy'!$L:$L))), ROW('Qualifying Policy'!$L:$L)) - 2</f>
        <v>0</v>
      </c>
      <c r="M6" s="39">
        <f t="array" ref="M6">LOOKUP(2,1/(NOT(ISBLANK('Qualifying Policy'!$M:$M))), ROW('Qualifying Policy'!$M:$M)) - 2</f>
        <v>0</v>
      </c>
      <c r="N6" s="39">
        <f t="array" ref="N6">LOOKUP(2,1/(NOT(ISBLANK('Qualifying Policy'!$N:$N))), ROW('Qualifying Policy'!$N:$N)) - 2</f>
        <v>0</v>
      </c>
      <c r="O6" s="39">
        <f t="array" ref="O6">LOOKUP(2,1/(NOT(ISBLANK('Qualifying Policy'!$O:$O))), ROW('Qualifying Policy'!$O:$O)) - 2</f>
        <v>0</v>
      </c>
      <c r="P6" s="39">
        <f t="array" ref="P6">LOOKUP(2,1/(NOT(ISBLANK('Qualifying Policy'!$P:$P))), ROW('Qualifying Policy'!$P:$P)) - 2</f>
        <v>0</v>
      </c>
      <c r="Q6" s="39">
        <f t="array" ref="Q6">LOOKUP(2,1/(NOT(ISBLANK('Qualifying Policy'!$Q:$Q))), ROW('Qualifying Policy'!$Q:$Q)) - 2</f>
        <v>0</v>
      </c>
      <c r="R6" s="39">
        <f t="array" ref="R6">LOOKUP(2,1/(NOT(ISBLANK('Qualifying Policy'!$R:$R))), ROW('Qualifying Policy'!$R:$R)) - 2</f>
        <v>0</v>
      </c>
      <c r="S6" s="39">
        <f t="array" ref="S6">LOOKUP(2,1/(NOT(ISBLANK('Qualifying Policy'!$S:$S))), ROW('Qualifying Policy'!$S:$S)) - 2</f>
        <v>0</v>
      </c>
      <c r="T6" s="39">
        <f t="array" ref="T6">LOOKUP(2,1/(NOT(ISBLANK('Qualifying Policy'!$T:$T))), ROW('Qualifying Policy'!$T:$T)) - 2</f>
        <v>0</v>
      </c>
      <c r="U6" s="39">
        <f t="array" ref="U6">LOOKUP(2,1/(NOT(ISBLANK('Qualifying Policy'!$U:$U))), ROW('Qualifying Policy'!$U:$U)) - 2</f>
        <v>0</v>
      </c>
      <c r="V6" s="39">
        <f t="array" ref="V6">LOOKUP(2,1/(NOT(ISBLANK('Qualifying Policy'!$V:$V))), ROW('Qualifying Policy'!$V:$V)) - 2</f>
        <v>0</v>
      </c>
      <c r="W6" s="39">
        <f t="array" ref="W6">LOOKUP(2,1/(NOT(ISBLANK('Qualifying Policy'!$W:$W))), ROW('Qualifying Policy'!$W:$W)) - 2</f>
        <v>0</v>
      </c>
      <c r="X6" s="39">
        <f t="array" ref="X6">LOOKUP(2,1/(NOT(ISBLANK('Qualifying Policy'!$X:$X))), ROW('Qualifying Policy'!$X:$X)) - 2</f>
        <v>0</v>
      </c>
      <c r="Y6" s="39">
        <f t="array" ref="Y6">LOOKUP(2,1/(NOT(ISBLANK('Qualifying Policy'!$Y:$Y))), ROW('Qualifying Policy'!$Y:$Y)) - 2</f>
        <v>0</v>
      </c>
      <c r="Z6" s="39">
        <f t="array" ref="Z6">LOOKUP(2,1/(NOT(ISBLANK('Qualifying Policy'!$Z:$Z))), ROW('Qualifying Policy'!$Z:$Z)) - 2</f>
        <v>0</v>
      </c>
      <c r="AA6" s="39">
        <f t="array" ref="AA6">LOOKUP(2,1/(NOT(ISBLANK('Qualifying Policy'!$AA:$AA))), ROW('Qualifying Policy'!$AA:$AA)) - 2</f>
        <v>0</v>
      </c>
      <c r="AB6" s="39">
        <f t="array" ref="AB6">LOOKUP(2,1/(NOT(ISBLANK('Qualifying Policy'!$AB:$AB))), ROW('Qualifying Policy'!$AB:$AB)) - 2</f>
        <v>0</v>
      </c>
      <c r="AC6" s="39">
        <f t="array" ref="AC6">LOOKUP(2,1/(NOT(ISBLANK('Qualifying Policy'!$AC:$AC))), ROW('Qualifying Policy'!$AC:$AC)) - 2</f>
        <v>0</v>
      </c>
      <c r="AD6" s="39">
        <f t="array" ref="AD6">LOOKUP(2,1/(NOT(ISBLANK('Qualifying Policy'!$AD:$AD))), ROW('Qualifying Policy'!$AD:$AD)) - 2</f>
        <v>0</v>
      </c>
      <c r="AE6" s="39">
        <f t="array" ref="AE6">LOOKUP(2,1/(NOT(ISBLANK('Qualifying Policy'!$AE:$AE))), ROW('Qualifying Policy'!$AE:$AE)) - 2</f>
        <v>0</v>
      </c>
      <c r="AF6" s="39">
        <f t="array" ref="AF6">LOOKUP(2,1/(NOT(ISBLANK('Qualifying Policy'!$AF:$AF))), ROW('Qualifying Policy'!$AF:$AF)) - 2</f>
        <v>0</v>
      </c>
      <c r="AG6" s="39">
        <f t="array" ref="AG6">LOOKUP(2,1/(NOT(ISBLANK('Qualifying Policy'!$AG:$AG))), ROW('Qualifying Policy'!$AG:$AG)) - 2</f>
        <v>0</v>
      </c>
      <c r="AH6" s="39">
        <f t="array" ref="AH6">LOOKUP(2,1/(NOT(ISBLANK('Qualifying Policy'!$AH:$AH))), ROW('Qualifying Policy'!$AH:$AH)) - 2</f>
        <v>0</v>
      </c>
      <c r="AI6" s="39">
        <f t="array" ref="AI6">LOOKUP(2,1/(NOT(ISBLANK('Qualifying Policy'!$AI:$AI))), ROW('Qualifying Policy'!$AI:$AI)) - 2</f>
        <v>0</v>
      </c>
      <c r="AJ6" s="39">
        <f t="array" ref="AJ6">LOOKUP(2,1/(NOT(ISBLANK('Qualifying Policy'!$AJ:$AJ))), ROW('Qualifying Policy'!$AJ:$AJ)) - 2</f>
        <v>0</v>
      </c>
      <c r="AK6" s="39">
        <f t="array" ref="AK6">LOOKUP(2,1/(NOT(ISBLANK('Qualifying Policy'!$AK:$AK))), ROW('Qualifying Policy'!$AK:$AK)) - 2</f>
        <v>0</v>
      </c>
    </row>
    <row r="7" spans="1:37" s="3" customFormat="1" ht="23.25" x14ac:dyDescent="0.2">
      <c r="A7" s="16" t="s">
        <v>54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37" s="3" customFormat="1" ht="9" customHeight="1" x14ac:dyDescent="0.2">
      <c r="A8" s="19"/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37" s="3" customFormat="1" ht="18.75" x14ac:dyDescent="0.2">
      <c r="A9" s="20" t="s">
        <v>55</v>
      </c>
    </row>
    <row r="10" spans="1:37" s="3" customFormat="1" ht="9" customHeight="1" x14ac:dyDescent="0.2">
      <c r="A10" s="21"/>
    </row>
    <row r="11" spans="1:37" s="3" customFormat="1" ht="18.75" x14ac:dyDescent="0.2">
      <c r="A11" s="22" t="s">
        <v>56</v>
      </c>
    </row>
    <row r="12" spans="1:37" s="3" customFormat="1" ht="9" customHeight="1" x14ac:dyDescent="0.2">
      <c r="A12" s="23"/>
    </row>
    <row r="13" spans="1:37" s="3" customFormat="1" ht="21" x14ac:dyDescent="0.2">
      <c r="A13" s="20" t="s">
        <v>57</v>
      </c>
    </row>
    <row r="14" spans="1:37" s="3" customFormat="1" ht="9" customHeight="1" x14ac:dyDescent="0.2">
      <c r="A14" s="23"/>
    </row>
    <row r="15" spans="1:37" s="3" customFormat="1" ht="21" x14ac:dyDescent="0.2">
      <c r="A15" s="20" t="s">
        <v>58</v>
      </c>
    </row>
    <row r="16" spans="1:37" s="3" customFormat="1" ht="9" customHeight="1" x14ac:dyDescent="0.2">
      <c r="A16" s="23"/>
    </row>
    <row r="17" spans="1:1" s="3" customFormat="1" ht="18.75" x14ac:dyDescent="0.2">
      <c r="A17" s="20" t="s">
        <v>59</v>
      </c>
    </row>
    <row r="18" spans="1:1" s="3" customFormat="1" ht="9" customHeight="1" x14ac:dyDescent="0.2">
      <c r="A18" s="23"/>
    </row>
    <row r="19" spans="1:1" s="3" customFormat="1" ht="18.75" x14ac:dyDescent="0.2">
      <c r="A19" s="22" t="s">
        <v>60</v>
      </c>
    </row>
    <row r="20" spans="1:1" s="3" customFormat="1" ht="9" customHeight="1" x14ac:dyDescent="0.2">
      <c r="A20" s="23"/>
    </row>
    <row r="21" spans="1:1" s="3" customFormat="1" ht="18.75" x14ac:dyDescent="0.2">
      <c r="A21" s="22" t="s">
        <v>61</v>
      </c>
    </row>
    <row r="22" spans="1:1" s="3" customFormat="1" ht="9" customHeight="1" x14ac:dyDescent="0.2">
      <c r="A22" s="23"/>
    </row>
    <row r="23" spans="1:1" s="3" customFormat="1" ht="18.75" x14ac:dyDescent="0.2">
      <c r="A23" s="20" t="s">
        <v>62</v>
      </c>
    </row>
    <row r="24" spans="1:1" s="3" customFormat="1" ht="9" customHeight="1" x14ac:dyDescent="0.2">
      <c r="A24" s="20"/>
    </row>
    <row r="25" spans="1:1" s="3" customFormat="1" ht="18.75" x14ac:dyDescent="0.2">
      <c r="A25" s="20" t="s">
        <v>63</v>
      </c>
    </row>
    <row r="26" spans="1:1" s="3" customFormat="1" ht="9" customHeight="1" x14ac:dyDescent="0.2">
      <c r="A26" s="20"/>
    </row>
    <row r="27" spans="1:1" s="3" customFormat="1" ht="18.75" x14ac:dyDescent="0.2">
      <c r="A27" s="20" t="s">
        <v>64</v>
      </c>
    </row>
    <row r="28" spans="1:1" s="3" customFormat="1" ht="9" customHeight="1" x14ac:dyDescent="0.2">
      <c r="A28" s="20"/>
    </row>
    <row r="29" spans="1:1" s="3" customFormat="1" ht="18.75" x14ac:dyDescent="0.2">
      <c r="A29" s="20" t="s">
        <v>65</v>
      </c>
    </row>
    <row r="30" spans="1:1" s="3" customFormat="1" ht="9" customHeight="1" x14ac:dyDescent="0.2">
      <c r="A30" s="20"/>
    </row>
    <row r="31" spans="1:1" s="3" customFormat="1" ht="18.75" x14ac:dyDescent="0.2">
      <c r="A31" s="20" t="s">
        <v>66</v>
      </c>
    </row>
    <row r="32" spans="1:1" s="3" customFormat="1" ht="9" customHeight="1" x14ac:dyDescent="0.2">
      <c r="A32" s="20"/>
    </row>
    <row r="33" spans="1:8" s="3" customFormat="1" ht="18.75" x14ac:dyDescent="0.2">
      <c r="A33" s="22" t="s">
        <v>67</v>
      </c>
    </row>
    <row r="34" spans="1:8" s="3" customFormat="1" ht="9" customHeight="1" x14ac:dyDescent="0.2">
      <c r="A34" s="22"/>
    </row>
    <row r="35" spans="1:8" s="3" customFormat="1" ht="18.75" x14ac:dyDescent="0.2">
      <c r="A35" s="20" t="s">
        <v>68</v>
      </c>
    </row>
    <row r="36" spans="1:8" s="3" customFormat="1" ht="9" customHeight="1" x14ac:dyDescent="0.2">
      <c r="A36" s="5"/>
    </row>
    <row r="37" spans="1:8" s="3" customFormat="1" ht="28.5" x14ac:dyDescent="0.2">
      <c r="A37" s="2"/>
      <c r="B37" s="24" t="s">
        <v>51</v>
      </c>
    </row>
    <row r="38" spans="1:8" s="3" customFormat="1" ht="18.75" x14ac:dyDescent="0.2">
      <c r="A38" s="2"/>
      <c r="B38" s="6"/>
    </row>
    <row r="39" spans="1:8" ht="21" x14ac:dyDescent="0.3">
      <c r="B39" s="25" t="s">
        <v>0</v>
      </c>
    </row>
    <row r="40" spans="1:8" ht="21" x14ac:dyDescent="0.3">
      <c r="B40" s="27" t="s">
        <v>114</v>
      </c>
    </row>
    <row r="41" spans="1:8" ht="21" x14ac:dyDescent="0.3">
      <c r="B41" s="27"/>
    </row>
    <row r="42" spans="1:8" ht="21" x14ac:dyDescent="0.3">
      <c r="B42" s="25" t="s">
        <v>1</v>
      </c>
    </row>
    <row r="43" spans="1:8" ht="21.75" x14ac:dyDescent="0.3">
      <c r="B43" s="28" t="s">
        <v>69</v>
      </c>
      <c r="C43" s="3"/>
      <c r="D43" s="3"/>
      <c r="E43" s="3"/>
      <c r="F43" s="3"/>
      <c r="G43" s="3"/>
      <c r="H43" s="3"/>
    </row>
    <row r="44" spans="1:8" ht="21.75" x14ac:dyDescent="0.3">
      <c r="B44" s="28" t="s">
        <v>74</v>
      </c>
      <c r="C44" s="3"/>
      <c r="D44" s="3"/>
      <c r="E44" s="3"/>
      <c r="F44" s="3"/>
      <c r="G44" s="3"/>
      <c r="H44" s="3"/>
    </row>
    <row r="45" spans="1:8" ht="21" thickBot="1" x14ac:dyDescent="0.35">
      <c r="B45" s="30"/>
      <c r="C45" s="3"/>
      <c r="D45" s="3"/>
      <c r="E45" s="3"/>
      <c r="F45" s="3"/>
      <c r="G45" s="3"/>
      <c r="H45" s="3"/>
    </row>
    <row r="46" spans="1:8" ht="27" customHeight="1" thickBot="1" x14ac:dyDescent="0.35">
      <c r="B46" s="31" t="s">
        <v>2</v>
      </c>
      <c r="C46" s="32" t="s">
        <v>3</v>
      </c>
      <c r="D46" s="32" t="s">
        <v>4</v>
      </c>
      <c r="E46" s="32" t="s">
        <v>94</v>
      </c>
      <c r="F46" s="32" t="s">
        <v>5</v>
      </c>
      <c r="G46" s="3"/>
    </row>
    <row r="47" spans="1:8" ht="27" customHeight="1" thickBot="1" x14ac:dyDescent="0.35">
      <c r="B47" s="31" t="s">
        <v>6</v>
      </c>
      <c r="C47" s="32" t="s">
        <v>7</v>
      </c>
      <c r="D47" s="32" t="s">
        <v>8</v>
      </c>
      <c r="E47" s="32" t="s">
        <v>93</v>
      </c>
      <c r="F47" s="3"/>
      <c r="H47" s="3"/>
    </row>
    <row r="48" spans="1:8" ht="21.75" x14ac:dyDescent="0.3">
      <c r="B48" s="28"/>
    </row>
    <row r="49" spans="2:6" ht="21.75" x14ac:dyDescent="0.3">
      <c r="B49" s="28"/>
    </row>
    <row r="50" spans="2:6" ht="21" x14ac:dyDescent="0.3">
      <c r="B50" s="25" t="s">
        <v>9</v>
      </c>
    </row>
    <row r="51" spans="2:6" ht="21" x14ac:dyDescent="0.3">
      <c r="B51" s="27" t="s">
        <v>150</v>
      </c>
    </row>
    <row r="52" spans="2:6" ht="21" x14ac:dyDescent="0.3">
      <c r="B52" s="27"/>
    </row>
    <row r="53" spans="2:6" ht="21" x14ac:dyDescent="0.3">
      <c r="B53" s="25" t="s">
        <v>1</v>
      </c>
    </row>
    <row r="54" spans="2:6" ht="21.75" x14ac:dyDescent="0.3">
      <c r="B54" s="28" t="s">
        <v>82</v>
      </c>
      <c r="C54" s="3"/>
      <c r="D54" s="3"/>
      <c r="E54" s="3"/>
      <c r="F54" s="3"/>
    </row>
    <row r="55" spans="2:6" ht="21.75" x14ac:dyDescent="0.3">
      <c r="B55" s="28" t="s">
        <v>84</v>
      </c>
      <c r="C55" s="3"/>
      <c r="D55" s="3"/>
      <c r="E55" s="3"/>
      <c r="F55" s="3"/>
    </row>
    <row r="56" spans="2:6" ht="21.75" x14ac:dyDescent="0.3">
      <c r="B56" s="28" t="s">
        <v>85</v>
      </c>
      <c r="C56" s="3"/>
      <c r="D56" s="3"/>
      <c r="E56" s="3"/>
      <c r="F56" s="3"/>
    </row>
    <row r="57" spans="2:6" ht="21.75" x14ac:dyDescent="0.3">
      <c r="B57" s="28" t="s">
        <v>71</v>
      </c>
      <c r="C57" s="3"/>
      <c r="D57" s="3"/>
      <c r="E57" s="3"/>
      <c r="F57" s="3"/>
    </row>
    <row r="58" spans="2:6" ht="21.75" x14ac:dyDescent="0.3">
      <c r="B58" s="28" t="s">
        <v>83</v>
      </c>
      <c r="C58" s="3"/>
      <c r="D58" s="3"/>
      <c r="E58" s="3"/>
      <c r="F58" s="3"/>
    </row>
    <row r="59" spans="2:6" ht="21" x14ac:dyDescent="0.3">
      <c r="B59" s="29"/>
    </row>
    <row r="60" spans="2:6" ht="21" x14ac:dyDescent="0.3">
      <c r="B60" s="29"/>
    </row>
    <row r="61" spans="2:6" ht="21" x14ac:dyDescent="0.3">
      <c r="B61" s="25" t="s">
        <v>10</v>
      </c>
    </row>
    <row r="62" spans="2:6" ht="21" x14ac:dyDescent="0.3">
      <c r="B62" s="27" t="s">
        <v>29</v>
      </c>
    </row>
    <row r="63" spans="2:6" ht="21" x14ac:dyDescent="0.3">
      <c r="B63" s="27"/>
    </row>
    <row r="64" spans="2:6" ht="21" x14ac:dyDescent="0.3">
      <c r="B64" s="25" t="s">
        <v>1</v>
      </c>
    </row>
    <row r="65" spans="2:10" ht="21.75" x14ac:dyDescent="0.3">
      <c r="B65" s="28" t="s">
        <v>70</v>
      </c>
      <c r="C65" s="3"/>
      <c r="D65" s="3"/>
      <c r="E65" s="3"/>
      <c r="F65" s="3"/>
      <c r="G65" s="3"/>
      <c r="H65" s="3"/>
      <c r="I65" s="3"/>
      <c r="J65" s="3"/>
    </row>
    <row r="66" spans="2:10" ht="21.75" x14ac:dyDescent="0.3">
      <c r="B66" s="28" t="s">
        <v>74</v>
      </c>
      <c r="C66" s="3"/>
      <c r="D66" s="3"/>
      <c r="E66" s="3"/>
      <c r="F66" s="3"/>
      <c r="G66" s="3"/>
      <c r="H66" s="3"/>
      <c r="I66" s="3"/>
      <c r="J66" s="3"/>
    </row>
    <row r="67" spans="2:10" ht="21" thickBot="1" x14ac:dyDescent="0.35">
      <c r="B67" s="30"/>
      <c r="C67" s="3"/>
      <c r="D67" s="3"/>
      <c r="E67" s="3"/>
      <c r="F67" s="3"/>
      <c r="G67" s="3"/>
      <c r="H67" s="3"/>
      <c r="I67" s="3"/>
      <c r="J67" s="3"/>
    </row>
    <row r="68" spans="2:10" ht="27" customHeight="1" thickBot="1" x14ac:dyDescent="0.35">
      <c r="B68" s="31" t="s">
        <v>2</v>
      </c>
      <c r="C68" s="32" t="s">
        <v>3</v>
      </c>
      <c r="D68" s="32" t="s">
        <v>4</v>
      </c>
      <c r="E68" s="32" t="s">
        <v>94</v>
      </c>
      <c r="F68" s="32" t="s">
        <v>5</v>
      </c>
      <c r="G68" s="3"/>
      <c r="I68" s="3"/>
      <c r="J68" s="3"/>
    </row>
    <row r="69" spans="2:10" ht="27" customHeight="1" thickBot="1" x14ac:dyDescent="0.35">
      <c r="B69" s="31" t="s">
        <v>6</v>
      </c>
      <c r="C69" s="32" t="s">
        <v>7</v>
      </c>
      <c r="D69" s="32" t="s">
        <v>8</v>
      </c>
      <c r="E69" s="32" t="s">
        <v>93</v>
      </c>
      <c r="F69" s="3"/>
      <c r="H69" s="3"/>
      <c r="I69" s="3"/>
      <c r="J69" s="3"/>
    </row>
    <row r="70" spans="2:10" ht="21" x14ac:dyDescent="0.3">
      <c r="B70" s="29"/>
    </row>
    <row r="71" spans="2:10" ht="21" x14ac:dyDescent="0.3">
      <c r="B71" s="29"/>
    </row>
    <row r="72" spans="2:10" ht="21" x14ac:dyDescent="0.3">
      <c r="B72" s="25" t="s">
        <v>11</v>
      </c>
    </row>
    <row r="73" spans="2:10" ht="21" x14ac:dyDescent="0.3">
      <c r="B73" s="27" t="s">
        <v>34</v>
      </c>
    </row>
    <row r="74" spans="2:10" ht="21" x14ac:dyDescent="0.3">
      <c r="B74" s="27"/>
    </row>
    <row r="75" spans="2:10" ht="21" x14ac:dyDescent="0.3">
      <c r="B75" s="25" t="s">
        <v>1</v>
      </c>
    </row>
    <row r="76" spans="2:10" ht="21.75" x14ac:dyDescent="0.3">
      <c r="B76" s="28" t="s">
        <v>82</v>
      </c>
      <c r="C76" s="3"/>
      <c r="D76" s="3"/>
      <c r="E76" s="3"/>
      <c r="F76" s="3"/>
    </row>
    <row r="77" spans="2:10" ht="21.75" x14ac:dyDescent="0.3">
      <c r="B77" s="28" t="s">
        <v>152</v>
      </c>
      <c r="C77" s="3"/>
      <c r="D77" s="3"/>
      <c r="E77" s="3"/>
      <c r="F77" s="3"/>
    </row>
    <row r="78" spans="2:10" ht="21.75" x14ac:dyDescent="0.3">
      <c r="B78" s="28" t="s">
        <v>153</v>
      </c>
      <c r="C78" s="3"/>
      <c r="D78" s="3"/>
      <c r="E78" s="3"/>
      <c r="F78" s="3"/>
    </row>
    <row r="79" spans="2:10" ht="24" customHeight="1" x14ac:dyDescent="0.3">
      <c r="B79" s="28" t="s">
        <v>154</v>
      </c>
      <c r="C79" s="3"/>
      <c r="D79" s="3"/>
      <c r="E79" s="3"/>
      <c r="F79" s="3"/>
    </row>
    <row r="80" spans="2:10" ht="24" customHeight="1" x14ac:dyDescent="0.3">
      <c r="B80" s="28" t="s">
        <v>92</v>
      </c>
      <c r="C80" s="3"/>
      <c r="D80" s="3"/>
      <c r="E80" s="3"/>
      <c r="F80" s="3"/>
    </row>
    <row r="81" spans="2:2" ht="21" x14ac:dyDescent="0.3">
      <c r="B81" s="29"/>
    </row>
    <row r="82" spans="2:2" ht="21" x14ac:dyDescent="0.3">
      <c r="B82" s="29"/>
    </row>
    <row r="83" spans="2:2" ht="21" x14ac:dyDescent="0.3">
      <c r="B83" s="25" t="s">
        <v>12</v>
      </c>
    </row>
    <row r="84" spans="2:2" ht="21" x14ac:dyDescent="0.3">
      <c r="B84" s="27" t="s">
        <v>35</v>
      </c>
    </row>
    <row r="85" spans="2:2" ht="21" x14ac:dyDescent="0.3">
      <c r="B85" s="27"/>
    </row>
    <row r="86" spans="2:2" ht="21" x14ac:dyDescent="0.3">
      <c r="B86" s="25" t="s">
        <v>1</v>
      </c>
    </row>
    <row r="87" spans="2:2" ht="21.75" x14ac:dyDescent="0.3">
      <c r="B87" s="28" t="s">
        <v>87</v>
      </c>
    </row>
    <row r="88" spans="2:2" ht="21.75" x14ac:dyDescent="0.3">
      <c r="B88" s="28" t="s">
        <v>71</v>
      </c>
    </row>
    <row r="89" spans="2:2" ht="21.75" x14ac:dyDescent="0.3">
      <c r="B89" s="28" t="s">
        <v>92</v>
      </c>
    </row>
    <row r="90" spans="2:2" ht="21" x14ac:dyDescent="0.3">
      <c r="B90" s="25"/>
    </row>
    <row r="91" spans="2:2" ht="21" x14ac:dyDescent="0.3">
      <c r="B91" s="25"/>
    </row>
    <row r="92" spans="2:2" ht="21" x14ac:dyDescent="0.3">
      <c r="B92" s="25" t="s">
        <v>24</v>
      </c>
    </row>
    <row r="93" spans="2:2" ht="21" x14ac:dyDescent="0.3">
      <c r="B93" s="27" t="s">
        <v>36</v>
      </c>
    </row>
    <row r="94" spans="2:2" ht="21" x14ac:dyDescent="0.3">
      <c r="B94" s="27"/>
    </row>
    <row r="95" spans="2:2" ht="21" x14ac:dyDescent="0.3">
      <c r="B95" s="25" t="s">
        <v>1</v>
      </c>
    </row>
    <row r="96" spans="2:2" ht="21.75" x14ac:dyDescent="0.3">
      <c r="B96" s="28" t="s">
        <v>72</v>
      </c>
    </row>
    <row r="97" spans="2:8" ht="21.75" x14ac:dyDescent="0.3">
      <c r="B97" s="28" t="s">
        <v>88</v>
      </c>
    </row>
    <row r="98" spans="2:8" ht="21.75" x14ac:dyDescent="0.3">
      <c r="B98" s="28" t="s">
        <v>89</v>
      </c>
    </row>
    <row r="99" spans="2:8" ht="21.75" x14ac:dyDescent="0.3">
      <c r="B99" s="28" t="s">
        <v>91</v>
      </c>
    </row>
    <row r="100" spans="2:8" ht="21.75" x14ac:dyDescent="0.3">
      <c r="B100" s="28" t="s">
        <v>90</v>
      </c>
    </row>
    <row r="101" spans="2:8" ht="21" x14ac:dyDescent="0.3">
      <c r="B101" s="25"/>
    </row>
    <row r="102" spans="2:8" ht="21" x14ac:dyDescent="0.3">
      <c r="B102" s="25"/>
    </row>
    <row r="103" spans="2:8" ht="21" x14ac:dyDescent="0.3">
      <c r="B103" s="25" t="s">
        <v>25</v>
      </c>
    </row>
    <row r="104" spans="2:8" ht="21" x14ac:dyDescent="0.3">
      <c r="B104" s="27" t="s">
        <v>115</v>
      </c>
    </row>
    <row r="105" spans="2:8" ht="21" x14ac:dyDescent="0.3">
      <c r="B105" s="27"/>
    </row>
    <row r="106" spans="2:8" ht="21" x14ac:dyDescent="0.3">
      <c r="B106" s="25" t="s">
        <v>1</v>
      </c>
    </row>
    <row r="107" spans="2:8" ht="21.75" x14ac:dyDescent="0.3">
      <c r="B107" s="28" t="s">
        <v>73</v>
      </c>
    </row>
    <row r="108" spans="2:8" ht="21.75" x14ac:dyDescent="0.3">
      <c r="B108" s="28" t="s">
        <v>74</v>
      </c>
      <c r="C108" s="3"/>
      <c r="D108" s="3"/>
      <c r="E108" s="3"/>
      <c r="F108" s="3"/>
      <c r="G108" s="3"/>
      <c r="H108" s="3"/>
    </row>
    <row r="109" spans="2:8" ht="21" thickBot="1" x14ac:dyDescent="0.35">
      <c r="B109" s="30"/>
      <c r="C109" s="3"/>
      <c r="D109" s="3"/>
      <c r="E109" s="3"/>
      <c r="F109" s="3"/>
      <c r="G109" s="3"/>
      <c r="H109" s="3"/>
    </row>
    <row r="110" spans="2:8" ht="27" customHeight="1" thickBot="1" x14ac:dyDescent="0.35">
      <c r="B110" s="31" t="s">
        <v>2</v>
      </c>
      <c r="C110" s="32" t="s">
        <v>3</v>
      </c>
      <c r="D110" s="32" t="s">
        <v>4</v>
      </c>
      <c r="E110" s="32" t="s">
        <v>94</v>
      </c>
      <c r="F110" s="32" t="s">
        <v>5</v>
      </c>
      <c r="G110" s="3"/>
    </row>
    <row r="111" spans="2:8" ht="27" customHeight="1" thickBot="1" x14ac:dyDescent="0.35">
      <c r="B111" s="31" t="s">
        <v>6</v>
      </c>
      <c r="C111" s="32" t="s">
        <v>7</v>
      </c>
      <c r="D111" s="32" t="s">
        <v>8</v>
      </c>
      <c r="E111" s="32" t="s">
        <v>93</v>
      </c>
      <c r="F111" s="3"/>
      <c r="G111" s="3"/>
      <c r="H111" s="3"/>
    </row>
    <row r="112" spans="2:8" ht="21" x14ac:dyDescent="0.3">
      <c r="B112" s="25"/>
    </row>
    <row r="113" spans="2:8" ht="21" x14ac:dyDescent="0.3">
      <c r="B113" s="25"/>
    </row>
    <row r="114" spans="2:8" ht="21" x14ac:dyDescent="0.3">
      <c r="B114" s="25" t="s">
        <v>26</v>
      </c>
    </row>
    <row r="115" spans="2:8" ht="21" x14ac:dyDescent="0.3">
      <c r="B115" s="27" t="s">
        <v>116</v>
      </c>
    </row>
    <row r="116" spans="2:8" ht="21" x14ac:dyDescent="0.3">
      <c r="B116" s="27"/>
    </row>
    <row r="117" spans="2:8" ht="21" x14ac:dyDescent="0.3">
      <c r="B117" s="25" t="s">
        <v>1</v>
      </c>
    </row>
    <row r="118" spans="2:8" ht="21.75" x14ac:dyDescent="0.3">
      <c r="B118" s="28" t="s">
        <v>69</v>
      </c>
      <c r="C118" s="3"/>
      <c r="D118" s="3"/>
      <c r="E118" s="3"/>
      <c r="F118" s="3"/>
      <c r="G118" s="3"/>
      <c r="H118" s="3"/>
    </row>
    <row r="119" spans="2:8" ht="21.75" x14ac:dyDescent="0.3">
      <c r="B119" s="28" t="s">
        <v>74</v>
      </c>
      <c r="C119" s="3"/>
      <c r="D119" s="3"/>
      <c r="E119" s="3"/>
      <c r="F119" s="3"/>
      <c r="G119" s="3"/>
      <c r="H119" s="3"/>
    </row>
    <row r="120" spans="2:8" ht="21" thickBot="1" x14ac:dyDescent="0.35">
      <c r="B120" s="30"/>
      <c r="C120" s="3"/>
      <c r="D120" s="3"/>
      <c r="E120" s="3"/>
      <c r="F120" s="3"/>
      <c r="G120" s="3"/>
      <c r="H120" s="3"/>
    </row>
    <row r="121" spans="2:8" ht="30" customHeight="1" thickBot="1" x14ac:dyDescent="0.35">
      <c r="B121" s="31" t="s">
        <v>2</v>
      </c>
      <c r="C121" s="32" t="s">
        <v>3</v>
      </c>
      <c r="D121" s="32" t="s">
        <v>4</v>
      </c>
      <c r="E121" s="32" t="s">
        <v>94</v>
      </c>
      <c r="F121" s="32" t="s">
        <v>5</v>
      </c>
      <c r="G121" s="3"/>
    </row>
    <row r="122" spans="2:8" ht="27" customHeight="1" thickBot="1" x14ac:dyDescent="0.35">
      <c r="B122" s="31" t="s">
        <v>6</v>
      </c>
      <c r="C122" s="32" t="s">
        <v>7</v>
      </c>
      <c r="D122" s="32" t="s">
        <v>8</v>
      </c>
      <c r="E122" s="32" t="s">
        <v>93</v>
      </c>
      <c r="F122" s="3"/>
      <c r="G122" s="3"/>
      <c r="H122" s="3"/>
    </row>
    <row r="123" spans="2:8" ht="18.75" customHeight="1" x14ac:dyDescent="0.3"/>
    <row r="124" spans="2:8" ht="18.75" customHeight="1" x14ac:dyDescent="0.3"/>
    <row r="125" spans="2:8" ht="21" x14ac:dyDescent="0.3">
      <c r="B125" s="25" t="s">
        <v>27</v>
      </c>
    </row>
    <row r="126" spans="2:8" ht="21" x14ac:dyDescent="0.3">
      <c r="B126" s="27" t="s">
        <v>117</v>
      </c>
    </row>
    <row r="127" spans="2:8" ht="21" x14ac:dyDescent="0.3">
      <c r="B127" s="27"/>
    </row>
    <row r="128" spans="2:8" ht="21" x14ac:dyDescent="0.3">
      <c r="B128" s="25" t="s">
        <v>1</v>
      </c>
    </row>
    <row r="129" spans="2:8" ht="21.75" x14ac:dyDescent="0.3">
      <c r="B129" s="28" t="s">
        <v>69</v>
      </c>
      <c r="C129" s="3"/>
      <c r="D129" s="3"/>
      <c r="E129" s="3"/>
      <c r="F129" s="3"/>
      <c r="G129" s="3"/>
      <c r="H129" s="3"/>
    </row>
    <row r="130" spans="2:8" ht="21.75" x14ac:dyDescent="0.3">
      <c r="B130" s="28" t="s">
        <v>74</v>
      </c>
      <c r="C130" s="3"/>
      <c r="D130" s="3"/>
      <c r="E130" s="3"/>
      <c r="F130" s="3"/>
      <c r="G130" s="3"/>
      <c r="H130" s="3"/>
    </row>
    <row r="131" spans="2:8" ht="21" thickBot="1" x14ac:dyDescent="0.35">
      <c r="B131" s="30"/>
      <c r="C131" s="3"/>
      <c r="D131" s="3"/>
      <c r="E131" s="3"/>
      <c r="F131" s="3"/>
      <c r="G131" s="3"/>
      <c r="H131" s="3"/>
    </row>
    <row r="132" spans="2:8" ht="27" customHeight="1" thickBot="1" x14ac:dyDescent="0.35">
      <c r="B132" s="31" t="s">
        <v>2</v>
      </c>
      <c r="C132" s="32" t="s">
        <v>3</v>
      </c>
      <c r="D132" s="32" t="s">
        <v>4</v>
      </c>
      <c r="E132" s="32" t="s">
        <v>94</v>
      </c>
      <c r="F132" s="32" t="s">
        <v>5</v>
      </c>
      <c r="G132" s="3"/>
    </row>
    <row r="133" spans="2:8" ht="27" customHeight="1" thickBot="1" x14ac:dyDescent="0.35">
      <c r="B133" s="31" t="s">
        <v>6</v>
      </c>
      <c r="C133" s="32" t="s">
        <v>7</v>
      </c>
      <c r="D133" s="32" t="s">
        <v>8</v>
      </c>
      <c r="E133" s="32" t="s">
        <v>93</v>
      </c>
      <c r="F133" s="3"/>
      <c r="G133" s="3"/>
      <c r="H133" s="3"/>
    </row>
    <row r="134" spans="2:8" ht="21.75" x14ac:dyDescent="0.3">
      <c r="B134" s="28"/>
    </row>
    <row r="135" spans="2:8" ht="21.75" x14ac:dyDescent="0.3">
      <c r="B135" s="28"/>
    </row>
    <row r="136" spans="2:8" ht="21" x14ac:dyDescent="0.3">
      <c r="B136" s="25" t="s">
        <v>28</v>
      </c>
    </row>
    <row r="137" spans="2:8" ht="21" x14ac:dyDescent="0.3">
      <c r="B137" s="27" t="s">
        <v>118</v>
      </c>
    </row>
    <row r="138" spans="2:8" ht="21" x14ac:dyDescent="0.3">
      <c r="B138" s="27"/>
    </row>
    <row r="139" spans="2:8" ht="21" x14ac:dyDescent="0.3">
      <c r="B139" s="25" t="s">
        <v>1</v>
      </c>
    </row>
    <row r="140" spans="2:8" ht="21.75" x14ac:dyDescent="0.3">
      <c r="B140" s="28" t="s">
        <v>82</v>
      </c>
      <c r="C140" s="3"/>
      <c r="D140" s="3"/>
      <c r="E140" s="3"/>
      <c r="F140" s="3"/>
    </row>
    <row r="141" spans="2:8" ht="21.75" x14ac:dyDescent="0.3">
      <c r="B141" s="28" t="s">
        <v>152</v>
      </c>
      <c r="C141" s="3"/>
      <c r="D141" s="3"/>
      <c r="E141" s="3"/>
      <c r="F141" s="3"/>
    </row>
    <row r="142" spans="2:8" ht="21.75" x14ac:dyDescent="0.3">
      <c r="B142" s="28" t="s">
        <v>153</v>
      </c>
      <c r="C142" s="3"/>
      <c r="D142" s="3"/>
      <c r="E142" s="3"/>
      <c r="F142" s="3"/>
    </row>
    <row r="143" spans="2:8" ht="21.75" x14ac:dyDescent="0.3">
      <c r="B143" s="28" t="s">
        <v>154</v>
      </c>
      <c r="C143" s="3"/>
      <c r="D143" s="3"/>
      <c r="E143" s="3"/>
      <c r="F143" s="3"/>
    </row>
    <row r="144" spans="2:8" ht="21.75" x14ac:dyDescent="0.3">
      <c r="B144" s="28" t="s">
        <v>92</v>
      </c>
      <c r="C144" s="3"/>
      <c r="D144" s="3"/>
      <c r="E144" s="3"/>
      <c r="F144" s="3"/>
    </row>
    <row r="145" spans="2:13" ht="21.75" x14ac:dyDescent="0.3">
      <c r="B145" s="28"/>
    </row>
    <row r="146" spans="2:13" ht="21.75" x14ac:dyDescent="0.3">
      <c r="B146" s="28"/>
    </row>
    <row r="147" spans="2:13" ht="21" x14ac:dyDescent="0.3">
      <c r="B147" s="25" t="s">
        <v>53</v>
      </c>
    </row>
    <row r="148" spans="2:13" ht="21" x14ac:dyDescent="0.3">
      <c r="B148" s="27" t="s">
        <v>119</v>
      </c>
    </row>
    <row r="149" spans="2:13" ht="21" x14ac:dyDescent="0.3">
      <c r="B149" s="27"/>
    </row>
    <row r="150" spans="2:13" ht="21" x14ac:dyDescent="0.3">
      <c r="B150" s="25" t="s">
        <v>1</v>
      </c>
    </row>
    <row r="151" spans="2:13" ht="21.75" x14ac:dyDescent="0.3">
      <c r="B151" s="28" t="s">
        <v>69</v>
      </c>
      <c r="C151" s="3"/>
      <c r="D151" s="3"/>
      <c r="E151" s="3"/>
      <c r="F151" s="3"/>
      <c r="G151" s="3"/>
      <c r="H151" s="3"/>
      <c r="I151" s="3"/>
      <c r="J151" s="3"/>
    </row>
    <row r="152" spans="2:13" ht="21.75" x14ac:dyDescent="0.3">
      <c r="B152" s="28" t="s">
        <v>74</v>
      </c>
      <c r="C152" s="3"/>
      <c r="D152" s="3"/>
      <c r="E152" s="3"/>
      <c r="F152" s="3"/>
      <c r="G152" s="3"/>
      <c r="H152" s="3"/>
      <c r="I152" s="3"/>
      <c r="J152" s="3"/>
      <c r="L152" s="3"/>
      <c r="M152" s="3"/>
    </row>
    <row r="153" spans="2:13" ht="21" thickBot="1" x14ac:dyDescent="0.35">
      <c r="B153" s="30"/>
      <c r="C153" s="3"/>
      <c r="D153" s="3"/>
      <c r="E153" s="3"/>
      <c r="F153" s="3"/>
      <c r="G153" s="3"/>
      <c r="H153" s="3"/>
      <c r="I153" s="3"/>
      <c r="J153" s="3"/>
      <c r="L153" s="3"/>
      <c r="M153" s="3"/>
    </row>
    <row r="154" spans="2:13" ht="27" customHeight="1" thickBot="1" x14ac:dyDescent="0.35">
      <c r="B154" s="31" t="s">
        <v>2</v>
      </c>
      <c r="C154" s="32" t="s">
        <v>3</v>
      </c>
      <c r="D154" s="32" t="s">
        <v>4</v>
      </c>
      <c r="E154" s="32" t="s">
        <v>6</v>
      </c>
      <c r="F154" s="32" t="s">
        <v>156</v>
      </c>
      <c r="G154" s="3"/>
      <c r="H154" s="3"/>
      <c r="I154" s="3"/>
      <c r="J154" s="3"/>
      <c r="L154" s="3"/>
      <c r="M154" s="3"/>
    </row>
    <row r="155" spans="2:13" ht="27" customHeight="1" thickBot="1" x14ac:dyDescent="0.35">
      <c r="B155" s="31" t="s">
        <v>7</v>
      </c>
      <c r="C155" s="32" t="s">
        <v>8</v>
      </c>
      <c r="D155" s="32" t="s">
        <v>93</v>
      </c>
      <c r="E155" s="32" t="s">
        <v>94</v>
      </c>
      <c r="F155" s="3"/>
      <c r="G155" s="3"/>
      <c r="H155" s="3"/>
      <c r="I155" s="3"/>
      <c r="J155" s="3"/>
      <c r="L155" s="3"/>
      <c r="M155" s="3"/>
    </row>
    <row r="156" spans="2:13" x14ac:dyDescent="0.3">
      <c r="B156" s="36"/>
      <c r="C156" s="3"/>
      <c r="D156" s="3"/>
      <c r="E156" s="3"/>
      <c r="F156" s="3"/>
      <c r="G156" s="3"/>
      <c r="H156" s="3"/>
      <c r="I156" s="3"/>
      <c r="J156" s="3"/>
      <c r="L156" s="3"/>
      <c r="M156" s="3"/>
    </row>
    <row r="157" spans="2:13" ht="21.75" x14ac:dyDescent="0.3">
      <c r="B157" s="28" t="s">
        <v>75</v>
      </c>
      <c r="C157" s="3"/>
      <c r="D157" s="3"/>
      <c r="E157" s="3"/>
      <c r="F157" s="3"/>
      <c r="G157" s="3"/>
      <c r="H157" s="3"/>
      <c r="I157" s="3"/>
      <c r="J157" s="3"/>
      <c r="L157" s="3"/>
      <c r="M157" s="3"/>
    </row>
    <row r="158" spans="2:13" ht="30" customHeight="1" thickBot="1" x14ac:dyDescent="0.35">
      <c r="B158" s="30"/>
      <c r="C158" s="3"/>
      <c r="D158" s="3"/>
      <c r="E158" s="3"/>
      <c r="F158" s="3"/>
      <c r="G158" s="3"/>
      <c r="H158" s="3"/>
      <c r="I158" s="3"/>
      <c r="J158" s="3"/>
      <c r="L158" s="3"/>
      <c r="M158" s="3"/>
    </row>
    <row r="159" spans="2:13" ht="27" customHeight="1" thickBot="1" x14ac:dyDescent="0.35">
      <c r="B159" s="31" t="s">
        <v>20</v>
      </c>
      <c r="C159" s="3"/>
      <c r="D159" s="3"/>
      <c r="E159" s="3"/>
      <c r="F159" s="3"/>
      <c r="G159" s="3"/>
      <c r="H159" s="3"/>
      <c r="I159" s="3"/>
      <c r="J159" s="3"/>
      <c r="L159" s="3"/>
      <c r="M159" s="3"/>
    </row>
    <row r="160" spans="2:13" x14ac:dyDescent="0.3">
      <c r="B160" s="36"/>
      <c r="C160" s="3"/>
      <c r="D160" s="3"/>
      <c r="E160" s="3"/>
      <c r="F160" s="3"/>
      <c r="G160" s="3"/>
      <c r="H160" s="3"/>
      <c r="I160" s="3"/>
      <c r="J160" s="3"/>
      <c r="L160" s="3"/>
      <c r="M160" s="3"/>
    </row>
    <row r="161" spans="2:13" ht="21.75" x14ac:dyDescent="0.3">
      <c r="B161" s="28" t="s">
        <v>79</v>
      </c>
      <c r="C161" s="3"/>
      <c r="D161" s="3"/>
      <c r="E161" s="3"/>
      <c r="F161" s="3"/>
      <c r="G161" s="3"/>
      <c r="H161" s="3"/>
      <c r="I161" s="3"/>
      <c r="J161" s="3"/>
      <c r="L161" s="3"/>
      <c r="M161" s="3"/>
    </row>
    <row r="162" spans="2:13" ht="30" customHeight="1" thickBot="1" x14ac:dyDescent="0.35">
      <c r="B162" s="33"/>
      <c r="C162" s="3"/>
      <c r="D162" s="3"/>
      <c r="E162" s="3"/>
      <c r="F162" s="3"/>
      <c r="G162" s="3"/>
      <c r="H162" s="3"/>
      <c r="I162" s="3"/>
      <c r="J162" s="3"/>
      <c r="L162" s="3"/>
      <c r="M162" s="3"/>
    </row>
    <row r="163" spans="2:13" ht="27" customHeight="1" thickBot="1" x14ac:dyDescent="0.35">
      <c r="B163" s="31" t="s">
        <v>52</v>
      </c>
      <c r="C163" s="3"/>
      <c r="D163" s="3"/>
      <c r="E163" s="3"/>
      <c r="F163" s="3"/>
      <c r="G163" s="3"/>
      <c r="H163" s="3"/>
      <c r="I163" s="3"/>
      <c r="J163" s="3"/>
      <c r="L163" s="3"/>
      <c r="M163" s="3"/>
    </row>
    <row r="164" spans="2:13" x14ac:dyDescent="0.3">
      <c r="B164" s="36"/>
      <c r="C164" s="3"/>
      <c r="D164" s="3"/>
      <c r="E164" s="3"/>
      <c r="F164" s="3"/>
      <c r="G164" s="3"/>
      <c r="H164" s="3"/>
      <c r="I164" s="3"/>
      <c r="J164" s="3"/>
      <c r="L164" s="3"/>
      <c r="M164" s="3"/>
    </row>
    <row r="165" spans="2:13" ht="21.75" x14ac:dyDescent="0.3">
      <c r="B165" s="28" t="s">
        <v>76</v>
      </c>
      <c r="C165" s="3"/>
      <c r="D165" s="3"/>
      <c r="E165" s="3"/>
      <c r="F165" s="3"/>
      <c r="G165" s="3"/>
      <c r="H165" s="3"/>
      <c r="I165" s="3"/>
      <c r="J165" s="3"/>
      <c r="L165" s="3"/>
      <c r="M165" s="3"/>
    </row>
    <row r="166" spans="2:13" ht="21.75" x14ac:dyDescent="0.3">
      <c r="B166" s="28"/>
    </row>
    <row r="167" spans="2:13" ht="21.75" x14ac:dyDescent="0.3">
      <c r="B167" s="28"/>
    </row>
    <row r="168" spans="2:13" ht="21" x14ac:dyDescent="0.3">
      <c r="B168" s="25" t="s">
        <v>13</v>
      </c>
    </row>
    <row r="169" spans="2:13" ht="21" x14ac:dyDescent="0.3">
      <c r="B169" s="27" t="s">
        <v>120</v>
      </c>
    </row>
    <row r="170" spans="2:13" ht="21" x14ac:dyDescent="0.3">
      <c r="B170" s="27"/>
    </row>
    <row r="171" spans="2:13" ht="21" x14ac:dyDescent="0.3">
      <c r="B171" s="25" t="s">
        <v>1</v>
      </c>
    </row>
    <row r="172" spans="2:13" ht="21.75" x14ac:dyDescent="0.3">
      <c r="B172" s="28" t="s">
        <v>77</v>
      </c>
      <c r="C172" s="3"/>
      <c r="D172" s="3"/>
      <c r="E172" s="3"/>
      <c r="F172" s="3"/>
      <c r="G172" s="3"/>
      <c r="I172" s="3"/>
      <c r="J172" s="3"/>
      <c r="L172" s="3"/>
    </row>
    <row r="173" spans="2:13" ht="21.75" x14ac:dyDescent="0.3">
      <c r="B173" s="28" t="s">
        <v>95</v>
      </c>
      <c r="C173" s="3"/>
      <c r="D173" s="3"/>
      <c r="E173" s="3"/>
      <c r="F173" s="3"/>
      <c r="G173" s="3"/>
      <c r="I173" s="3"/>
      <c r="J173" s="3"/>
      <c r="L173" s="3"/>
    </row>
    <row r="174" spans="2:13" ht="21.75" x14ac:dyDescent="0.3">
      <c r="B174" s="28" t="s">
        <v>79</v>
      </c>
      <c r="C174" s="3"/>
      <c r="D174" s="3"/>
      <c r="E174" s="3"/>
      <c r="F174" s="3"/>
      <c r="G174" s="3"/>
      <c r="I174" s="3"/>
      <c r="J174" s="3"/>
      <c r="L174" s="3"/>
    </row>
    <row r="175" spans="2:13" ht="21" thickBot="1" x14ac:dyDescent="0.35">
      <c r="B175" s="33"/>
      <c r="C175" s="3"/>
      <c r="D175" s="3"/>
      <c r="E175" s="3"/>
      <c r="F175" s="3"/>
      <c r="G175" s="3"/>
      <c r="I175" s="3"/>
      <c r="J175" s="3"/>
      <c r="L175" s="3"/>
    </row>
    <row r="176" spans="2:13" ht="27" customHeight="1" thickBot="1" x14ac:dyDescent="0.35">
      <c r="B176" s="31" t="s">
        <v>80</v>
      </c>
      <c r="C176" s="31" t="s">
        <v>23</v>
      </c>
      <c r="D176" s="31" t="s">
        <v>81</v>
      </c>
      <c r="I176" s="3"/>
      <c r="J176" s="3"/>
      <c r="L176" s="3"/>
    </row>
    <row r="177" spans="2:8" ht="21.75" x14ac:dyDescent="0.3">
      <c r="B177" s="28"/>
    </row>
    <row r="178" spans="2:8" ht="21.75" x14ac:dyDescent="0.3">
      <c r="B178" s="28"/>
    </row>
    <row r="179" spans="2:8" ht="21" x14ac:dyDescent="0.3">
      <c r="B179" s="25" t="s">
        <v>14</v>
      </c>
    </row>
    <row r="180" spans="2:8" ht="21" x14ac:dyDescent="0.3">
      <c r="B180" s="27" t="s">
        <v>121</v>
      </c>
    </row>
    <row r="181" spans="2:8" ht="21" x14ac:dyDescent="0.3">
      <c r="B181" s="27"/>
    </row>
    <row r="182" spans="2:8" ht="21" x14ac:dyDescent="0.3">
      <c r="B182" s="25" t="s">
        <v>1</v>
      </c>
    </row>
    <row r="183" spans="2:8" ht="21.75" x14ac:dyDescent="0.3">
      <c r="B183" s="28" t="s">
        <v>129</v>
      </c>
      <c r="C183" s="3"/>
      <c r="D183" s="3"/>
      <c r="E183" s="3"/>
      <c r="F183" s="3"/>
      <c r="G183" s="3"/>
    </row>
    <row r="184" spans="2:8" ht="21.75" x14ac:dyDescent="0.3">
      <c r="B184" s="28" t="s">
        <v>130</v>
      </c>
      <c r="C184" s="3"/>
      <c r="D184" s="3"/>
      <c r="E184" s="3"/>
      <c r="F184" s="3"/>
      <c r="G184" s="3"/>
    </row>
    <row r="185" spans="2:8" ht="21.75" x14ac:dyDescent="0.3">
      <c r="B185" s="28" t="s">
        <v>131</v>
      </c>
      <c r="C185" s="3"/>
      <c r="D185" s="3"/>
      <c r="E185" s="3"/>
      <c r="F185" s="3"/>
      <c r="G185" s="3"/>
    </row>
    <row r="186" spans="2:8" ht="22.5" thickBot="1" x14ac:dyDescent="0.35">
      <c r="B186" s="28"/>
      <c r="C186" s="3"/>
      <c r="D186" s="3"/>
      <c r="E186" s="3"/>
      <c r="F186" s="3"/>
      <c r="G186" s="3"/>
    </row>
    <row r="187" spans="2:8" ht="30" customHeight="1" thickBot="1" x14ac:dyDescent="0.35">
      <c r="B187" s="31" t="s">
        <v>132</v>
      </c>
      <c r="C187" s="31" t="s">
        <v>133</v>
      </c>
      <c r="D187" s="31" t="s">
        <v>134</v>
      </c>
      <c r="E187" s="31" t="s">
        <v>135</v>
      </c>
      <c r="F187" s="31" t="s">
        <v>136</v>
      </c>
      <c r="G187" s="31" t="s">
        <v>137</v>
      </c>
    </row>
    <row r="188" spans="2:8" ht="21.75" x14ac:dyDescent="0.3">
      <c r="B188" s="28"/>
      <c r="C188" s="3"/>
      <c r="D188" s="3"/>
      <c r="E188" s="3"/>
      <c r="F188" s="3"/>
      <c r="G188" s="3"/>
    </row>
    <row r="189" spans="2:8" ht="21.75" x14ac:dyDescent="0.3">
      <c r="B189" s="28" t="s">
        <v>138</v>
      </c>
      <c r="C189" s="3"/>
      <c r="D189" s="3"/>
      <c r="E189" s="3"/>
      <c r="F189" s="3"/>
      <c r="G189" s="3"/>
    </row>
    <row r="190" spans="2:8" ht="22.5" thickBot="1" x14ac:dyDescent="0.35">
      <c r="B190" s="28"/>
      <c r="C190" s="3"/>
      <c r="D190" s="3"/>
      <c r="E190" s="3"/>
      <c r="F190" s="3"/>
      <c r="G190" s="3"/>
    </row>
    <row r="191" spans="2:8" ht="30" customHeight="1" thickBot="1" x14ac:dyDescent="0.35">
      <c r="B191" s="31" t="s">
        <v>132</v>
      </c>
      <c r="C191" s="31" t="s">
        <v>133</v>
      </c>
      <c r="D191" s="31" t="s">
        <v>134</v>
      </c>
      <c r="E191" s="31" t="s">
        <v>139</v>
      </c>
      <c r="F191" s="31" t="s">
        <v>135</v>
      </c>
      <c r="G191" s="31" t="s">
        <v>136</v>
      </c>
      <c r="H191" s="31" t="s">
        <v>137</v>
      </c>
    </row>
    <row r="192" spans="2:8" ht="21" x14ac:dyDescent="0.3">
      <c r="B192" s="41"/>
    </row>
    <row r="193" spans="2:8" ht="21.75" x14ac:dyDescent="0.3">
      <c r="B193" s="28" t="s">
        <v>140</v>
      </c>
    </row>
    <row r="194" spans="2:8" ht="21.75" thickBot="1" x14ac:dyDescent="0.35">
      <c r="B194" s="41"/>
    </row>
    <row r="195" spans="2:8" ht="30" customHeight="1" thickBot="1" x14ac:dyDescent="0.35">
      <c r="B195" s="31" t="s">
        <v>141</v>
      </c>
      <c r="C195" s="31" t="s">
        <v>142</v>
      </c>
      <c r="D195" s="31" t="s">
        <v>143</v>
      </c>
      <c r="E195" s="31" t="s">
        <v>144</v>
      </c>
      <c r="F195" s="31" t="s">
        <v>145</v>
      </c>
      <c r="G195" s="31" t="s">
        <v>146</v>
      </c>
      <c r="H195" s="31" t="s">
        <v>147</v>
      </c>
    </row>
    <row r="196" spans="2:8" ht="21" x14ac:dyDescent="0.3">
      <c r="B196" s="41"/>
    </row>
    <row r="197" spans="2:8" ht="21.75" x14ac:dyDescent="0.3">
      <c r="B197" s="28" t="s">
        <v>148</v>
      </c>
    </row>
    <row r="198" spans="2:8" ht="21.75" x14ac:dyDescent="0.3">
      <c r="B198" s="28" t="s">
        <v>149</v>
      </c>
    </row>
    <row r="199" spans="2:8" ht="21.75" x14ac:dyDescent="0.3">
      <c r="B199" s="28"/>
    </row>
    <row r="200" spans="2:8" ht="21.75" x14ac:dyDescent="0.3">
      <c r="B200" s="28"/>
    </row>
    <row r="201" spans="2:8" ht="21" x14ac:dyDescent="0.3">
      <c r="B201" s="25" t="s">
        <v>15</v>
      </c>
    </row>
    <row r="202" spans="2:8" ht="21" x14ac:dyDescent="0.3">
      <c r="B202" s="27" t="s">
        <v>37</v>
      </c>
    </row>
    <row r="203" spans="2:8" ht="21" x14ac:dyDescent="0.3">
      <c r="B203" s="27"/>
    </row>
    <row r="204" spans="2:8" ht="21" x14ac:dyDescent="0.3">
      <c r="B204" s="25" t="s">
        <v>1</v>
      </c>
    </row>
    <row r="205" spans="2:8" ht="21.75" x14ac:dyDescent="0.3">
      <c r="B205" s="28" t="s">
        <v>96</v>
      </c>
    </row>
    <row r="206" spans="2:8" ht="21.75" x14ac:dyDescent="0.3">
      <c r="B206" s="28" t="s">
        <v>71</v>
      </c>
    </row>
    <row r="207" spans="2:8" ht="21.75" x14ac:dyDescent="0.3">
      <c r="B207" s="28" t="s">
        <v>97</v>
      </c>
    </row>
    <row r="208" spans="2:8" ht="21.75" x14ac:dyDescent="0.3">
      <c r="B208" s="28"/>
    </row>
    <row r="209" spans="2:2" ht="21.75" x14ac:dyDescent="0.3">
      <c r="B209" s="28"/>
    </row>
    <row r="210" spans="2:2" ht="21" x14ac:dyDescent="0.3">
      <c r="B210" s="25" t="s">
        <v>16</v>
      </c>
    </row>
    <row r="211" spans="2:2" ht="21" x14ac:dyDescent="0.3">
      <c r="B211" s="27" t="s">
        <v>38</v>
      </c>
    </row>
    <row r="212" spans="2:2" ht="21" x14ac:dyDescent="0.3">
      <c r="B212" s="27"/>
    </row>
    <row r="213" spans="2:2" ht="21" x14ac:dyDescent="0.3">
      <c r="B213" s="25" t="s">
        <v>1</v>
      </c>
    </row>
    <row r="214" spans="2:2" ht="21.75" x14ac:dyDescent="0.3">
      <c r="B214" s="28" t="s">
        <v>96</v>
      </c>
    </row>
    <row r="215" spans="2:2" ht="21.75" x14ac:dyDescent="0.3">
      <c r="B215" s="28" t="s">
        <v>71</v>
      </c>
    </row>
    <row r="216" spans="2:2" ht="21.75" x14ac:dyDescent="0.3">
      <c r="B216" s="28" t="s">
        <v>97</v>
      </c>
    </row>
    <row r="217" spans="2:2" ht="21.75" x14ac:dyDescent="0.3">
      <c r="B217" s="28"/>
    </row>
    <row r="218" spans="2:2" ht="21.75" x14ac:dyDescent="0.3">
      <c r="B218" s="28"/>
    </row>
    <row r="219" spans="2:2" ht="21" x14ac:dyDescent="0.3">
      <c r="B219" s="25" t="s">
        <v>21</v>
      </c>
    </row>
    <row r="220" spans="2:2" ht="21" x14ac:dyDescent="0.3">
      <c r="B220" s="27" t="s">
        <v>39</v>
      </c>
    </row>
    <row r="221" spans="2:2" ht="21" x14ac:dyDescent="0.3">
      <c r="B221" s="27"/>
    </row>
    <row r="222" spans="2:2" ht="21" x14ac:dyDescent="0.3">
      <c r="B222" s="25" t="s">
        <v>1</v>
      </c>
    </row>
    <row r="223" spans="2:2" ht="21.75" x14ac:dyDescent="0.3">
      <c r="B223" s="28" t="s">
        <v>96</v>
      </c>
    </row>
    <row r="224" spans="2:2" ht="21.75" x14ac:dyDescent="0.3">
      <c r="B224" s="28" t="s">
        <v>71</v>
      </c>
    </row>
    <row r="225" spans="2:6" ht="21.75" x14ac:dyDescent="0.3">
      <c r="B225" s="28" t="s">
        <v>97</v>
      </c>
    </row>
    <row r="226" spans="2:6" ht="21" x14ac:dyDescent="0.3">
      <c r="B226" s="27"/>
    </row>
    <row r="227" spans="2:6" ht="21" x14ac:dyDescent="0.3">
      <c r="B227" s="27"/>
    </row>
    <row r="228" spans="2:6" ht="21" x14ac:dyDescent="0.3">
      <c r="B228" s="25" t="s">
        <v>22</v>
      </c>
    </row>
    <row r="229" spans="2:6" ht="21" x14ac:dyDescent="0.3">
      <c r="B229" s="27" t="s">
        <v>40</v>
      </c>
    </row>
    <row r="230" spans="2:6" ht="21" x14ac:dyDescent="0.3">
      <c r="B230" s="27"/>
    </row>
    <row r="231" spans="2:6" ht="21" x14ac:dyDescent="0.3">
      <c r="B231" s="25" t="s">
        <v>1</v>
      </c>
    </row>
    <row r="232" spans="2:6" ht="24" customHeight="1" x14ac:dyDescent="0.3">
      <c r="B232" s="28" t="s">
        <v>82</v>
      </c>
      <c r="C232" s="3"/>
      <c r="D232" s="3"/>
      <c r="E232" s="3"/>
      <c r="F232" s="3"/>
    </row>
    <row r="233" spans="2:6" ht="24" customHeight="1" x14ac:dyDescent="0.3">
      <c r="B233" s="28" t="s">
        <v>152</v>
      </c>
      <c r="C233" s="3"/>
      <c r="D233" s="3"/>
      <c r="E233" s="3"/>
      <c r="F233" s="3"/>
    </row>
    <row r="234" spans="2:6" ht="21.75" x14ac:dyDescent="0.3">
      <c r="B234" s="28" t="s">
        <v>153</v>
      </c>
      <c r="C234" s="3"/>
      <c r="D234" s="3"/>
      <c r="E234" s="3"/>
      <c r="F234" s="3"/>
    </row>
    <row r="235" spans="2:6" ht="21.75" x14ac:dyDescent="0.3">
      <c r="B235" s="28" t="s">
        <v>154</v>
      </c>
      <c r="C235" s="3"/>
      <c r="D235" s="3"/>
      <c r="E235" s="3"/>
      <c r="F235" s="3"/>
    </row>
    <row r="236" spans="2:6" ht="21.75" x14ac:dyDescent="0.3">
      <c r="B236" s="28" t="s">
        <v>92</v>
      </c>
      <c r="C236" s="3"/>
      <c r="D236" s="3"/>
      <c r="E236" s="3"/>
      <c r="F236" s="3"/>
    </row>
    <row r="237" spans="2:6" ht="17.25" customHeight="1" x14ac:dyDescent="0.3"/>
    <row r="238" spans="2:6" ht="17.25" customHeight="1" x14ac:dyDescent="0.3"/>
    <row r="239" spans="2:6" ht="21" x14ac:dyDescent="0.3">
      <c r="B239" s="25" t="s">
        <v>17</v>
      </c>
    </row>
    <row r="240" spans="2:6" ht="21" x14ac:dyDescent="0.3">
      <c r="B240" s="27" t="s">
        <v>41</v>
      </c>
    </row>
    <row r="241" spans="2:2" ht="21" x14ac:dyDescent="0.3">
      <c r="B241" s="27"/>
    </row>
    <row r="242" spans="2:2" ht="21" x14ac:dyDescent="0.3">
      <c r="B242" s="25" t="s">
        <v>1</v>
      </c>
    </row>
    <row r="243" spans="2:2" ht="21.75" x14ac:dyDescent="0.3">
      <c r="B243" s="28" t="s">
        <v>96</v>
      </c>
    </row>
    <row r="244" spans="2:2" ht="21.75" x14ac:dyDescent="0.3">
      <c r="B244" s="28" t="s">
        <v>71</v>
      </c>
    </row>
    <row r="245" spans="2:2" ht="21.75" x14ac:dyDescent="0.3">
      <c r="B245" s="28" t="s">
        <v>97</v>
      </c>
    </row>
    <row r="246" spans="2:2" ht="21" x14ac:dyDescent="0.3">
      <c r="B246" s="29"/>
    </row>
    <row r="247" spans="2:2" ht="21" x14ac:dyDescent="0.3">
      <c r="B247" s="29"/>
    </row>
    <row r="248" spans="2:2" ht="21" x14ac:dyDescent="0.3">
      <c r="B248" s="25" t="s">
        <v>18</v>
      </c>
    </row>
    <row r="249" spans="2:2" ht="24" customHeight="1" x14ac:dyDescent="0.3">
      <c r="B249" s="27" t="s">
        <v>122</v>
      </c>
    </row>
    <row r="250" spans="2:2" ht="21" x14ac:dyDescent="0.3">
      <c r="B250" s="27"/>
    </row>
    <row r="251" spans="2:2" ht="21" x14ac:dyDescent="0.3">
      <c r="B251" s="25" t="s">
        <v>1</v>
      </c>
    </row>
    <row r="252" spans="2:2" ht="21.75" x14ac:dyDescent="0.3">
      <c r="B252" s="28" t="s">
        <v>78</v>
      </c>
    </row>
    <row r="253" spans="2:2" ht="21.75" x14ac:dyDescent="0.3">
      <c r="B253" s="28" t="s">
        <v>86</v>
      </c>
    </row>
    <row r="254" spans="2:2" ht="21.75" x14ac:dyDescent="0.3">
      <c r="B254" s="28" t="s">
        <v>71</v>
      </c>
    </row>
    <row r="255" spans="2:2" ht="21.75" x14ac:dyDescent="0.3">
      <c r="B255" s="28" t="s">
        <v>155</v>
      </c>
    </row>
    <row r="258" spans="2:6" ht="21" x14ac:dyDescent="0.3">
      <c r="B258" s="25" t="s">
        <v>19</v>
      </c>
    </row>
    <row r="259" spans="2:6" ht="21" x14ac:dyDescent="0.3">
      <c r="B259" s="27" t="s">
        <v>42</v>
      </c>
    </row>
    <row r="260" spans="2:6" ht="21" x14ac:dyDescent="0.3">
      <c r="B260" s="27"/>
    </row>
    <row r="261" spans="2:6" ht="21" x14ac:dyDescent="0.3">
      <c r="B261" s="25" t="s">
        <v>1</v>
      </c>
    </row>
    <row r="262" spans="2:6" ht="21.75" x14ac:dyDescent="0.3">
      <c r="B262" s="28" t="s">
        <v>96</v>
      </c>
    </row>
    <row r="263" spans="2:6" ht="21.75" x14ac:dyDescent="0.3">
      <c r="B263" s="28" t="s">
        <v>71</v>
      </c>
    </row>
    <row r="264" spans="2:6" ht="21.75" x14ac:dyDescent="0.3">
      <c r="B264" s="28" t="s">
        <v>97</v>
      </c>
    </row>
    <row r="265" spans="2:6" ht="21" x14ac:dyDescent="0.3">
      <c r="B265" s="29"/>
    </row>
    <row r="266" spans="2:6" ht="21" x14ac:dyDescent="0.3">
      <c r="B266" s="29"/>
    </row>
    <row r="267" spans="2:6" ht="21" x14ac:dyDescent="0.3">
      <c r="B267" s="25" t="s">
        <v>30</v>
      </c>
    </row>
    <row r="268" spans="2:6" ht="21" x14ac:dyDescent="0.3">
      <c r="B268" s="27" t="s">
        <v>43</v>
      </c>
    </row>
    <row r="269" spans="2:6" ht="24" customHeight="1" x14ac:dyDescent="0.3">
      <c r="B269" s="27"/>
    </row>
    <row r="270" spans="2:6" ht="21" x14ac:dyDescent="0.3">
      <c r="B270" s="25" t="s">
        <v>1</v>
      </c>
    </row>
    <row r="271" spans="2:6" ht="21.75" x14ac:dyDescent="0.3">
      <c r="B271" s="28" t="s">
        <v>82</v>
      </c>
      <c r="C271" s="3"/>
      <c r="D271" s="3"/>
      <c r="E271" s="3"/>
      <c r="F271" s="3"/>
    </row>
    <row r="272" spans="2:6" ht="21.75" x14ac:dyDescent="0.3">
      <c r="B272" s="28" t="s">
        <v>152</v>
      </c>
      <c r="C272" s="3"/>
      <c r="D272" s="3"/>
      <c r="E272" s="3"/>
      <c r="F272" s="3"/>
    </row>
    <row r="273" spans="2:6" ht="24" customHeight="1" x14ac:dyDescent="0.3">
      <c r="B273" s="28" t="s">
        <v>153</v>
      </c>
      <c r="C273" s="3"/>
      <c r="D273" s="3"/>
      <c r="E273" s="3"/>
      <c r="F273" s="3"/>
    </row>
    <row r="274" spans="2:6" ht="21.75" x14ac:dyDescent="0.3">
      <c r="B274" s="28" t="s">
        <v>154</v>
      </c>
      <c r="C274" s="3"/>
      <c r="D274" s="3"/>
      <c r="E274" s="3"/>
      <c r="F274" s="3"/>
    </row>
    <row r="275" spans="2:6" ht="21.75" x14ac:dyDescent="0.3">
      <c r="B275" s="28" t="s">
        <v>92</v>
      </c>
    </row>
    <row r="278" spans="2:6" ht="21" x14ac:dyDescent="0.3">
      <c r="B278" s="25" t="s">
        <v>31</v>
      </c>
    </row>
    <row r="279" spans="2:6" ht="21" x14ac:dyDescent="0.3">
      <c r="B279" s="27" t="s">
        <v>44</v>
      </c>
    </row>
    <row r="280" spans="2:6" ht="24" customHeight="1" x14ac:dyDescent="0.3">
      <c r="B280" s="27"/>
    </row>
    <row r="281" spans="2:6" ht="21" x14ac:dyDescent="0.3">
      <c r="B281" s="25" t="s">
        <v>1</v>
      </c>
    </row>
    <row r="282" spans="2:6" ht="21.75" x14ac:dyDescent="0.3">
      <c r="B282" s="28" t="s">
        <v>96</v>
      </c>
    </row>
    <row r="283" spans="2:6" ht="21.75" x14ac:dyDescent="0.3">
      <c r="B283" s="28" t="s">
        <v>71</v>
      </c>
    </row>
    <row r="284" spans="2:6" ht="21" customHeight="1" x14ac:dyDescent="0.3">
      <c r="B284" s="28" t="s">
        <v>97</v>
      </c>
    </row>
    <row r="285" spans="2:6" ht="21" customHeight="1" x14ac:dyDescent="0.3">
      <c r="B285" s="28"/>
    </row>
    <row r="286" spans="2:6" ht="21" customHeight="1" x14ac:dyDescent="0.3">
      <c r="B286" s="28"/>
    </row>
    <row r="287" spans="2:6" ht="21" x14ac:dyDescent="0.3">
      <c r="B287" s="25" t="s">
        <v>32</v>
      </c>
    </row>
    <row r="288" spans="2:6" ht="21" x14ac:dyDescent="0.3">
      <c r="B288" s="27" t="s">
        <v>45</v>
      </c>
    </row>
    <row r="289" spans="2:6" ht="24" customHeight="1" x14ac:dyDescent="0.3">
      <c r="B289" s="27"/>
    </row>
    <row r="290" spans="2:6" ht="21" x14ac:dyDescent="0.3">
      <c r="B290" s="25" t="s">
        <v>1</v>
      </c>
    </row>
    <row r="291" spans="2:6" ht="21.75" x14ac:dyDescent="0.3">
      <c r="B291" s="28" t="s">
        <v>96</v>
      </c>
    </row>
    <row r="292" spans="2:6" ht="21.75" x14ac:dyDescent="0.3">
      <c r="B292" s="28" t="s">
        <v>71</v>
      </c>
    </row>
    <row r="293" spans="2:6" ht="24" customHeight="1" x14ac:dyDescent="0.3">
      <c r="B293" s="28" t="s">
        <v>97</v>
      </c>
    </row>
    <row r="296" spans="2:6" ht="21" x14ac:dyDescent="0.3">
      <c r="B296" s="25" t="s">
        <v>33</v>
      </c>
    </row>
    <row r="297" spans="2:6" ht="21" x14ac:dyDescent="0.3">
      <c r="B297" s="27" t="s">
        <v>46</v>
      </c>
    </row>
    <row r="298" spans="2:6" ht="24" customHeight="1" x14ac:dyDescent="0.3">
      <c r="B298" s="27"/>
    </row>
    <row r="299" spans="2:6" ht="21" x14ac:dyDescent="0.3">
      <c r="B299" s="25" t="s">
        <v>1</v>
      </c>
    </row>
    <row r="300" spans="2:6" ht="21.75" x14ac:dyDescent="0.3">
      <c r="B300" s="28" t="s">
        <v>82</v>
      </c>
      <c r="C300" s="3"/>
      <c r="D300" s="3"/>
      <c r="E300" s="3"/>
      <c r="F300" s="3"/>
    </row>
    <row r="301" spans="2:6" ht="21.75" x14ac:dyDescent="0.3">
      <c r="B301" s="28" t="s">
        <v>152</v>
      </c>
      <c r="C301" s="3"/>
      <c r="D301" s="3"/>
      <c r="E301" s="3"/>
      <c r="F301" s="3"/>
    </row>
    <row r="302" spans="2:6" ht="24" customHeight="1" x14ac:dyDescent="0.3">
      <c r="B302" s="28" t="s">
        <v>153</v>
      </c>
      <c r="C302" s="3"/>
      <c r="D302" s="3"/>
      <c r="E302" s="3"/>
      <c r="F302" s="3"/>
    </row>
    <row r="303" spans="2:6" ht="21.75" x14ac:dyDescent="0.3">
      <c r="B303" s="28" t="s">
        <v>154</v>
      </c>
      <c r="C303" s="3"/>
      <c r="D303" s="3"/>
      <c r="E303" s="3"/>
      <c r="F303" s="3"/>
    </row>
    <row r="304" spans="2:6" ht="21.75" x14ac:dyDescent="0.3">
      <c r="B304" s="28" t="s">
        <v>92</v>
      </c>
    </row>
    <row r="305" spans="2:8" ht="21" x14ac:dyDescent="0.3">
      <c r="B305" s="27"/>
    </row>
    <row r="306" spans="2:8" ht="21" x14ac:dyDescent="0.3">
      <c r="B306" s="27"/>
    </row>
    <row r="307" spans="2:8" ht="21" x14ac:dyDescent="0.3">
      <c r="B307" s="25" t="s">
        <v>47</v>
      </c>
    </row>
    <row r="308" spans="2:8" ht="21" x14ac:dyDescent="0.3">
      <c r="B308" s="27" t="s">
        <v>123</v>
      </c>
    </row>
    <row r="309" spans="2:8" ht="21" x14ac:dyDescent="0.3">
      <c r="B309" s="27"/>
    </row>
    <row r="310" spans="2:8" ht="21" x14ac:dyDescent="0.3">
      <c r="B310" s="25" t="s">
        <v>1</v>
      </c>
    </row>
    <row r="311" spans="2:8" ht="21.75" x14ac:dyDescent="0.3">
      <c r="B311" s="28" t="s">
        <v>73</v>
      </c>
    </row>
    <row r="312" spans="2:8" ht="24" customHeight="1" x14ac:dyDescent="0.3">
      <c r="B312" s="28" t="s">
        <v>74</v>
      </c>
      <c r="C312" s="3"/>
      <c r="D312" s="3"/>
      <c r="E312" s="3"/>
      <c r="F312" s="3"/>
      <c r="G312" s="3"/>
      <c r="H312" s="3"/>
    </row>
    <row r="313" spans="2:8" ht="21" thickBot="1" x14ac:dyDescent="0.35">
      <c r="B313" s="30"/>
      <c r="C313" s="3"/>
      <c r="D313" s="3"/>
      <c r="E313" s="3"/>
      <c r="F313" s="3"/>
      <c r="G313" s="3"/>
      <c r="H313" s="3"/>
    </row>
    <row r="314" spans="2:8" ht="27" customHeight="1" thickBot="1" x14ac:dyDescent="0.35">
      <c r="B314" s="31" t="s">
        <v>2</v>
      </c>
      <c r="C314" s="32" t="s">
        <v>3</v>
      </c>
      <c r="D314" s="32" t="s">
        <v>4</v>
      </c>
      <c r="E314" s="32" t="s">
        <v>94</v>
      </c>
      <c r="F314" s="32" t="s">
        <v>5</v>
      </c>
      <c r="G314" s="3"/>
    </row>
    <row r="315" spans="2:8" ht="27" customHeight="1" thickBot="1" x14ac:dyDescent="0.35">
      <c r="B315" s="31" t="s">
        <v>6</v>
      </c>
      <c r="C315" s="32" t="s">
        <v>7</v>
      </c>
      <c r="D315" s="32" t="s">
        <v>8</v>
      </c>
      <c r="E315" s="32" t="s">
        <v>93</v>
      </c>
      <c r="F315" s="3"/>
      <c r="G315" s="3"/>
      <c r="H315" s="3"/>
    </row>
    <row r="316" spans="2:8" ht="21" x14ac:dyDescent="0.3">
      <c r="B316" s="25"/>
    </row>
    <row r="317" spans="2:8" ht="21" x14ac:dyDescent="0.3">
      <c r="B317" s="25"/>
    </row>
    <row r="318" spans="2:8" ht="21" x14ac:dyDescent="0.3">
      <c r="B318" s="25" t="s">
        <v>48</v>
      </c>
    </row>
    <row r="319" spans="2:8" ht="21" x14ac:dyDescent="0.3">
      <c r="B319" s="27" t="s">
        <v>124</v>
      </c>
    </row>
    <row r="320" spans="2:8" ht="21" x14ac:dyDescent="0.3">
      <c r="B320" s="27"/>
    </row>
    <row r="321" spans="2:8" ht="21" x14ac:dyDescent="0.3">
      <c r="B321" s="25" t="s">
        <v>1</v>
      </c>
    </row>
    <row r="322" spans="2:8" ht="21.75" x14ac:dyDescent="0.3">
      <c r="B322" s="28" t="s">
        <v>69</v>
      </c>
      <c r="C322" s="3"/>
      <c r="D322" s="3"/>
      <c r="E322" s="3"/>
      <c r="F322" s="3"/>
      <c r="G322" s="3"/>
      <c r="H322" s="3"/>
    </row>
    <row r="323" spans="2:8" ht="21.75" x14ac:dyDescent="0.3">
      <c r="B323" s="28" t="s">
        <v>74</v>
      </c>
      <c r="C323" s="3"/>
      <c r="D323" s="3"/>
      <c r="E323" s="3"/>
      <c r="F323" s="3"/>
      <c r="G323" s="3"/>
      <c r="H323" s="3"/>
    </row>
    <row r="324" spans="2:8" ht="21" thickBot="1" x14ac:dyDescent="0.35">
      <c r="B324" s="30"/>
      <c r="C324" s="3"/>
      <c r="D324" s="3"/>
      <c r="E324" s="3"/>
      <c r="F324" s="3"/>
      <c r="G324" s="3"/>
      <c r="H324" s="3"/>
    </row>
    <row r="325" spans="2:8" ht="27" customHeight="1" thickBot="1" x14ac:dyDescent="0.35">
      <c r="B325" s="31" t="s">
        <v>2</v>
      </c>
      <c r="C325" s="32" t="s">
        <v>3</v>
      </c>
      <c r="D325" s="32" t="s">
        <v>4</v>
      </c>
      <c r="E325" s="32" t="s">
        <v>94</v>
      </c>
      <c r="F325" s="32" t="s">
        <v>5</v>
      </c>
      <c r="G325" s="3"/>
    </row>
    <row r="326" spans="2:8" ht="27" customHeight="1" thickBot="1" x14ac:dyDescent="0.35">
      <c r="B326" s="31" t="s">
        <v>6</v>
      </c>
      <c r="C326" s="32" t="s">
        <v>7</v>
      </c>
      <c r="D326" s="32" t="s">
        <v>8</v>
      </c>
      <c r="E326" s="32" t="s">
        <v>93</v>
      </c>
      <c r="F326" s="3"/>
      <c r="G326" s="3"/>
      <c r="H326" s="3"/>
    </row>
    <row r="329" spans="2:8" ht="21" x14ac:dyDescent="0.3">
      <c r="B329" s="25" t="s">
        <v>49</v>
      </c>
    </row>
    <row r="330" spans="2:8" ht="21" x14ac:dyDescent="0.3">
      <c r="B330" s="27" t="s">
        <v>125</v>
      </c>
    </row>
    <row r="331" spans="2:8" ht="21" x14ac:dyDescent="0.3">
      <c r="B331" s="27"/>
    </row>
    <row r="332" spans="2:8" ht="21" x14ac:dyDescent="0.3">
      <c r="B332" s="25" t="s">
        <v>1</v>
      </c>
    </row>
    <row r="333" spans="2:8" ht="21.75" x14ac:dyDescent="0.3">
      <c r="B333" s="28" t="s">
        <v>69</v>
      </c>
      <c r="C333" s="3"/>
      <c r="D333" s="3"/>
      <c r="E333" s="3"/>
      <c r="F333" s="3"/>
      <c r="G333" s="3"/>
      <c r="H333" s="3"/>
    </row>
    <row r="334" spans="2:8" ht="21.75" x14ac:dyDescent="0.3">
      <c r="B334" s="28" t="s">
        <v>74</v>
      </c>
      <c r="C334" s="3"/>
      <c r="D334" s="3"/>
      <c r="E334" s="3"/>
      <c r="F334" s="3"/>
      <c r="G334" s="3"/>
      <c r="H334" s="3"/>
    </row>
    <row r="335" spans="2:8" ht="21" thickBot="1" x14ac:dyDescent="0.35">
      <c r="B335" s="30"/>
      <c r="C335" s="3"/>
      <c r="D335" s="3"/>
      <c r="E335" s="3"/>
      <c r="F335" s="3"/>
      <c r="G335" s="3"/>
      <c r="H335" s="3"/>
    </row>
    <row r="336" spans="2:8" ht="27" customHeight="1" thickBot="1" x14ac:dyDescent="0.35">
      <c r="B336" s="31" t="s">
        <v>2</v>
      </c>
      <c r="C336" s="32" t="s">
        <v>3</v>
      </c>
      <c r="D336" s="32" t="s">
        <v>4</v>
      </c>
      <c r="E336" s="32" t="s">
        <v>94</v>
      </c>
      <c r="F336" s="32" t="s">
        <v>5</v>
      </c>
      <c r="G336" s="3"/>
    </row>
    <row r="337" spans="2:10" ht="27" customHeight="1" thickBot="1" x14ac:dyDescent="0.35">
      <c r="B337" s="31" t="s">
        <v>6</v>
      </c>
      <c r="C337" s="32" t="s">
        <v>7</v>
      </c>
      <c r="D337" s="32" t="s">
        <v>8</v>
      </c>
      <c r="E337" s="32" t="s">
        <v>93</v>
      </c>
      <c r="F337" s="3"/>
      <c r="G337" s="3"/>
      <c r="H337" s="3"/>
    </row>
    <row r="338" spans="2:10" ht="21.75" x14ac:dyDescent="0.3">
      <c r="B338" s="28"/>
    </row>
    <row r="339" spans="2:10" ht="21.75" x14ac:dyDescent="0.3">
      <c r="B339" s="28"/>
    </row>
    <row r="340" spans="2:10" ht="21" x14ac:dyDescent="0.3">
      <c r="B340" s="25" t="s">
        <v>157</v>
      </c>
    </row>
    <row r="341" spans="2:10" ht="21" x14ac:dyDescent="0.3">
      <c r="B341" s="27" t="s">
        <v>126</v>
      </c>
    </row>
    <row r="342" spans="2:10" ht="21" x14ac:dyDescent="0.3">
      <c r="B342" s="27"/>
    </row>
    <row r="343" spans="2:10" ht="21" x14ac:dyDescent="0.3">
      <c r="B343" s="25" t="s">
        <v>1</v>
      </c>
    </row>
    <row r="344" spans="2:10" ht="21.75" x14ac:dyDescent="0.3">
      <c r="B344" s="28" t="s">
        <v>69</v>
      </c>
      <c r="C344" s="3"/>
      <c r="D344" s="3"/>
      <c r="E344" s="3"/>
      <c r="F344" s="3"/>
      <c r="G344" s="3"/>
      <c r="H344" s="3"/>
      <c r="I344" s="3"/>
      <c r="J344" s="3"/>
    </row>
    <row r="345" spans="2:10" ht="21.75" x14ac:dyDescent="0.3">
      <c r="B345" s="28" t="s">
        <v>74</v>
      </c>
      <c r="C345" s="3"/>
      <c r="D345" s="3"/>
      <c r="E345" s="3"/>
      <c r="F345" s="3"/>
      <c r="G345" s="3"/>
      <c r="H345" s="3"/>
      <c r="I345" s="3"/>
      <c r="J345" s="3"/>
    </row>
    <row r="346" spans="2:10" ht="21" thickBot="1" x14ac:dyDescent="0.35">
      <c r="B346" s="30"/>
      <c r="C346" s="3"/>
      <c r="D346" s="3"/>
      <c r="E346" s="3"/>
      <c r="F346" s="3"/>
      <c r="G346" s="3"/>
      <c r="H346" s="3"/>
      <c r="I346" s="3"/>
      <c r="J346" s="3"/>
    </row>
    <row r="347" spans="2:10" ht="27" customHeight="1" thickBot="1" x14ac:dyDescent="0.35">
      <c r="B347" s="31" t="s">
        <v>2</v>
      </c>
      <c r="C347" s="32" t="s">
        <v>3</v>
      </c>
      <c r="D347" s="32" t="s">
        <v>4</v>
      </c>
      <c r="E347" s="32" t="s">
        <v>6</v>
      </c>
      <c r="F347" s="32" t="s">
        <v>156</v>
      </c>
      <c r="G347" s="3"/>
      <c r="H347" s="3"/>
      <c r="I347" s="3"/>
      <c r="J347" s="3"/>
    </row>
    <row r="348" spans="2:10" ht="27" customHeight="1" thickBot="1" x14ac:dyDescent="0.35">
      <c r="B348" s="31" t="s">
        <v>7</v>
      </c>
      <c r="C348" s="32" t="s">
        <v>8</v>
      </c>
      <c r="D348" s="32" t="s">
        <v>93</v>
      </c>
      <c r="E348" s="32" t="s">
        <v>94</v>
      </c>
      <c r="F348" s="3"/>
      <c r="G348" s="3"/>
      <c r="H348" s="3"/>
      <c r="I348" s="3"/>
      <c r="J348" s="3"/>
    </row>
    <row r="349" spans="2:10" x14ac:dyDescent="0.3">
      <c r="B349" s="36"/>
      <c r="C349" s="3"/>
      <c r="D349" s="3"/>
      <c r="E349" s="3"/>
      <c r="F349" s="3"/>
      <c r="G349" s="3"/>
      <c r="H349" s="3"/>
      <c r="I349" s="3"/>
      <c r="J349" s="3"/>
    </row>
    <row r="350" spans="2:10" ht="21.75" x14ac:dyDescent="0.3">
      <c r="B350" s="28" t="s">
        <v>75</v>
      </c>
      <c r="C350" s="3"/>
      <c r="D350" s="3"/>
      <c r="E350" s="3"/>
      <c r="F350" s="3"/>
      <c r="G350" s="3"/>
      <c r="H350" s="3"/>
      <c r="I350" s="3"/>
      <c r="J350" s="3"/>
    </row>
    <row r="351" spans="2:10" ht="30" customHeight="1" thickBot="1" x14ac:dyDescent="0.35">
      <c r="B351" s="30"/>
      <c r="C351" s="3"/>
      <c r="D351" s="3"/>
      <c r="E351" s="3"/>
      <c r="F351" s="3"/>
      <c r="G351" s="3"/>
      <c r="H351" s="3"/>
      <c r="I351" s="3"/>
      <c r="J351" s="3"/>
    </row>
    <row r="352" spans="2:10" ht="27" customHeight="1" thickBot="1" x14ac:dyDescent="0.35">
      <c r="B352" s="31" t="s">
        <v>20</v>
      </c>
      <c r="C352" s="3"/>
      <c r="D352" s="3"/>
      <c r="E352" s="3"/>
      <c r="F352" s="3"/>
      <c r="G352" s="3"/>
      <c r="H352" s="3"/>
      <c r="I352" s="3"/>
      <c r="J352" s="3"/>
    </row>
    <row r="353" spans="2:12" x14ac:dyDescent="0.3">
      <c r="B353" s="36"/>
      <c r="C353" s="3"/>
      <c r="D353" s="3"/>
      <c r="E353" s="3"/>
      <c r="F353" s="3"/>
      <c r="G353" s="3"/>
      <c r="H353" s="3"/>
      <c r="I353" s="3"/>
      <c r="J353" s="3"/>
    </row>
    <row r="354" spans="2:12" ht="21.75" x14ac:dyDescent="0.3">
      <c r="B354" s="28" t="s">
        <v>79</v>
      </c>
      <c r="C354" s="3"/>
      <c r="D354" s="3"/>
      <c r="E354" s="3"/>
      <c r="F354" s="3"/>
      <c r="G354" s="3"/>
      <c r="H354" s="3"/>
      <c r="I354" s="3"/>
      <c r="J354" s="3"/>
    </row>
    <row r="355" spans="2:12" ht="30" customHeight="1" thickBot="1" x14ac:dyDescent="0.35">
      <c r="B355" s="33"/>
      <c r="C355" s="3"/>
      <c r="D355" s="3"/>
      <c r="E355" s="3"/>
      <c r="F355" s="3"/>
      <c r="G355" s="3"/>
      <c r="H355" s="3"/>
      <c r="I355" s="3"/>
      <c r="J355" s="3"/>
    </row>
    <row r="356" spans="2:12" ht="27" customHeight="1" thickBot="1" x14ac:dyDescent="0.35">
      <c r="B356" s="31" t="s">
        <v>52</v>
      </c>
      <c r="C356" s="3"/>
      <c r="D356" s="3"/>
      <c r="E356" s="3"/>
      <c r="F356" s="3"/>
      <c r="G356" s="3"/>
      <c r="H356" s="3"/>
      <c r="I356" s="3"/>
      <c r="J356" s="3"/>
    </row>
    <row r="357" spans="2:12" x14ac:dyDescent="0.3">
      <c r="B357" s="36"/>
      <c r="C357" s="3"/>
      <c r="D357" s="3"/>
      <c r="E357" s="3"/>
      <c r="F357" s="3"/>
      <c r="G357" s="3"/>
      <c r="H357" s="3"/>
      <c r="I357" s="3"/>
      <c r="J357" s="3"/>
    </row>
    <row r="358" spans="2:12" ht="21.75" x14ac:dyDescent="0.3">
      <c r="B358" s="28" t="s">
        <v>76</v>
      </c>
      <c r="C358" s="3"/>
      <c r="D358" s="3"/>
      <c r="E358" s="3"/>
      <c r="F358" s="3"/>
      <c r="G358" s="3"/>
      <c r="H358" s="3"/>
      <c r="I358" s="3"/>
      <c r="J358" s="3"/>
    </row>
    <row r="359" spans="2:12" ht="21.75" x14ac:dyDescent="0.3">
      <c r="B359" s="28"/>
    </row>
    <row r="360" spans="2:12" ht="21.75" x14ac:dyDescent="0.3">
      <c r="B360" s="28"/>
    </row>
    <row r="361" spans="2:12" ht="21" x14ac:dyDescent="0.3">
      <c r="B361" s="25" t="s">
        <v>50</v>
      </c>
    </row>
    <row r="362" spans="2:12" ht="21" x14ac:dyDescent="0.3">
      <c r="B362" s="27" t="s">
        <v>127</v>
      </c>
    </row>
    <row r="363" spans="2:12" ht="21" x14ac:dyDescent="0.3">
      <c r="B363" s="27"/>
    </row>
    <row r="364" spans="2:12" ht="21" x14ac:dyDescent="0.3">
      <c r="B364" s="25" t="s">
        <v>1</v>
      </c>
    </row>
    <row r="365" spans="2:12" ht="21.75" x14ac:dyDescent="0.3">
      <c r="B365" s="28" t="s">
        <v>77</v>
      </c>
      <c r="C365" s="3"/>
      <c r="D365" s="3"/>
      <c r="E365" s="3"/>
      <c r="F365" s="3"/>
      <c r="G365" s="3"/>
      <c r="I365" s="3"/>
      <c r="J365" s="3"/>
      <c r="L365" s="3"/>
    </row>
    <row r="366" spans="2:12" ht="21.75" x14ac:dyDescent="0.3">
      <c r="B366" s="28" t="s">
        <v>95</v>
      </c>
      <c r="C366" s="3"/>
      <c r="D366" s="3"/>
      <c r="E366" s="3"/>
      <c r="F366" s="3"/>
      <c r="G366" s="3"/>
      <c r="I366" s="3"/>
      <c r="J366" s="3"/>
      <c r="L366" s="3"/>
    </row>
    <row r="367" spans="2:12" ht="21.75" x14ac:dyDescent="0.3">
      <c r="B367" s="28" t="s">
        <v>79</v>
      </c>
      <c r="C367" s="3"/>
      <c r="D367" s="3"/>
      <c r="E367" s="3"/>
      <c r="F367" s="3"/>
      <c r="G367" s="3"/>
      <c r="I367" s="3"/>
      <c r="J367" s="3"/>
      <c r="L367" s="3"/>
    </row>
    <row r="368" spans="2:12" ht="21" thickBot="1" x14ac:dyDescent="0.35">
      <c r="B368" s="33"/>
      <c r="C368" s="3"/>
      <c r="D368" s="3"/>
      <c r="E368" s="3"/>
      <c r="F368" s="3"/>
      <c r="G368" s="3"/>
      <c r="I368" s="3"/>
      <c r="J368" s="3"/>
      <c r="L368" s="3"/>
    </row>
    <row r="369" spans="2:12" ht="27" customHeight="1" thickBot="1" x14ac:dyDescent="0.35">
      <c r="B369" s="31" t="s">
        <v>80</v>
      </c>
      <c r="C369" s="31" t="s">
        <v>23</v>
      </c>
      <c r="D369" s="31" t="s">
        <v>81</v>
      </c>
      <c r="I369" s="3"/>
      <c r="J369" s="3"/>
      <c r="L369" s="3"/>
    </row>
    <row r="370" spans="2:12" ht="21.75" x14ac:dyDescent="0.3">
      <c r="B370" s="28"/>
    </row>
  </sheetData>
  <sheetProtection password="ED7E" sheet="1" objects="1" scenarios="1" selectLockedCell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Qualifying Policy</vt:lpstr>
      <vt:lpstr>GUIDANCE v2.4</vt:lpstr>
    </vt:vector>
  </TitlesOfParts>
  <Company>EDS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2005-02-22T11:29:45Z</dcterms:created>
  <dcterms:modified xsi:type="dcterms:W3CDTF">2019-11-18T16:59:18Z</dcterms:modified>
</cp:coreProperties>
</file>